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32" activeTab="36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B16"/>
  <c r="D16" s="1"/>
  <c r="Q16" s="1"/>
  <c r="B20"/>
  <c r="D20" s="1"/>
  <c r="B24"/>
  <c r="D24" s="1"/>
  <c r="B28"/>
  <c r="D28" s="1"/>
  <c r="Q28" s="1"/>
  <c r="B32"/>
  <c r="D32" s="1"/>
  <c r="Q32" s="1"/>
  <c r="B36"/>
  <c r="D36" s="1"/>
  <c r="B40"/>
  <c r="D40" s="1"/>
  <c r="B44"/>
  <c r="D44" s="1"/>
  <c r="Q44" s="1"/>
  <c r="B48"/>
  <c r="D48" s="1"/>
  <c r="Q48" s="1"/>
  <c r="B52"/>
  <c r="D52" s="1"/>
  <c r="Q52" s="1"/>
  <c r="B56"/>
  <c r="D56" s="1"/>
  <c r="Q56" s="1"/>
  <c r="B60"/>
  <c r="D60" s="1"/>
  <c r="Q60" s="1"/>
  <c r="B64"/>
  <c r="D64" s="1"/>
  <c r="Q64" s="1"/>
  <c r="B68"/>
  <c r="D68" s="1"/>
  <c r="B72"/>
  <c r="D72" s="1"/>
  <c r="Q72" s="1"/>
  <c r="B76"/>
  <c r="D76" s="1"/>
  <c r="B80"/>
  <c r="D80" s="1"/>
  <c r="Q80" s="1"/>
  <c r="B84"/>
  <c r="D84" s="1"/>
  <c r="B88"/>
  <c r="D88" s="1"/>
  <c r="B92"/>
  <c r="D92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92" i="81" l="1"/>
  <c r="Q12"/>
  <c r="Q76"/>
  <c r="Q6"/>
  <c r="Q40"/>
  <c r="Q68"/>
  <c r="Q36"/>
  <c r="Q20"/>
  <c r="Q84"/>
  <c r="Q88"/>
  <c r="Q24"/>
  <c r="Q8"/>
  <c r="Q4"/>
  <c r="T2" i="82"/>
  <c r="T2" i="79"/>
  <c r="DM99" i="11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P99" s="1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O99" s="1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F20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B68" i="63" s="1"/>
  <c r="AJ68" i="14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B76" i="63" s="1"/>
  <c r="AJ76" i="14"/>
  <c r="AE77"/>
  <c r="AB77" i="61" s="1"/>
  <c r="AF77" i="14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B81" i="61" s="1"/>
  <c r="AF81" i="14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B85" i="62" s="1"/>
  <c r="AH85" i="14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B88" i="63" s="1"/>
  <c r="AJ88" i="14"/>
  <c r="AE89"/>
  <c r="AB89" i="61" s="1"/>
  <c r="AF89" i="14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B92" i="63" s="1"/>
  <c r="AJ92" i="14"/>
  <c r="AE93"/>
  <c r="AF93"/>
  <c r="AG93"/>
  <c r="AB93" i="62" s="1"/>
  <c r="AH93" i="14"/>
  <c r="AI93"/>
  <c r="AJ93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B96" i="63" s="1"/>
  <c r="AJ96" i="14"/>
  <c r="AE97"/>
  <c r="AF97"/>
  <c r="AG97"/>
  <c r="AB97" i="62" s="1"/>
  <c r="AH97" i="14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AA24" i="61" s="1"/>
  <c r="Y24" i="1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A36" i="63" s="1"/>
  <c r="AC36" i="14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A68" i="63" s="1"/>
  <c r="AC68" i="14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AA88" i="61" s="1"/>
  <c r="Y88" i="14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30" l="1"/>
  <c r="AL99" i="28"/>
  <c r="AK99" i="29"/>
  <c r="AB97" i="63"/>
  <c r="AB93"/>
  <c r="AB89" i="62"/>
  <c r="AB77"/>
  <c r="AB65"/>
  <c r="AB17"/>
  <c r="AB96" i="61"/>
  <c r="AB92"/>
  <c r="AB88"/>
  <c r="AB76"/>
  <c r="AB68"/>
  <c r="AB52"/>
  <c r="AB20"/>
  <c r="AB93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F6" s="1"/>
  <c r="B7"/>
  <c r="C7"/>
  <c r="B8"/>
  <c r="C8"/>
  <c r="B9"/>
  <c r="C9"/>
  <c r="B10"/>
  <c r="C10"/>
  <c r="B11"/>
  <c r="C11"/>
  <c r="B12"/>
  <c r="C12"/>
  <c r="F12" s="1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F22" s="1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F38" s="1"/>
  <c r="B39"/>
  <c r="C39"/>
  <c r="B40"/>
  <c r="C40"/>
  <c r="B41"/>
  <c r="C41"/>
  <c r="B42"/>
  <c r="C42"/>
  <c r="B43"/>
  <c r="C43"/>
  <c r="B44"/>
  <c r="C44"/>
  <c r="F44" s="1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F54" s="1"/>
  <c r="B55"/>
  <c r="C55"/>
  <c r="B56"/>
  <c r="C56"/>
  <c r="B57"/>
  <c r="C57"/>
  <c r="B58"/>
  <c r="C58"/>
  <c r="B59"/>
  <c r="C59"/>
  <c r="B60"/>
  <c r="C60"/>
  <c r="F60" s="1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F70" s="1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F82" s="1"/>
  <c r="B83"/>
  <c r="C83"/>
  <c r="B84"/>
  <c r="C84"/>
  <c r="B85"/>
  <c r="C85"/>
  <c r="B86"/>
  <c r="C86"/>
  <c r="B87"/>
  <c r="C87"/>
  <c r="B88"/>
  <c r="C88"/>
  <c r="F88" s="1"/>
  <c r="B89"/>
  <c r="C89"/>
  <c r="B90"/>
  <c r="C90"/>
  <c r="B91"/>
  <c r="C91"/>
  <c r="B92"/>
  <c r="C92"/>
  <c r="B93"/>
  <c r="C93"/>
  <c r="B94"/>
  <c r="C94"/>
  <c r="F94" s="1"/>
  <c r="B95"/>
  <c r="C95"/>
  <c r="B96"/>
  <c r="C96"/>
  <c r="F96" s="1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F14" s="1"/>
  <c r="B15"/>
  <c r="C15"/>
  <c r="B16"/>
  <c r="C16"/>
  <c r="F16" s="1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F72" s="1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F82" s="1"/>
  <c r="B83"/>
  <c r="C83"/>
  <c r="B84"/>
  <c r="C84"/>
  <c r="B85"/>
  <c r="C85"/>
  <c r="B86"/>
  <c r="C86"/>
  <c r="F86" s="1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F42" s="1"/>
  <c r="B43"/>
  <c r="C43"/>
  <c r="B44"/>
  <c r="C44"/>
  <c r="B45"/>
  <c r="C45"/>
  <c r="B46"/>
  <c r="C46"/>
  <c r="B47"/>
  <c r="C47"/>
  <c r="B48"/>
  <c r="C48"/>
  <c r="B49"/>
  <c r="C49"/>
  <c r="B50"/>
  <c r="C50"/>
  <c r="F50" s="1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F60" s="1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F70" s="1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F80" s="1"/>
  <c r="B81"/>
  <c r="C81"/>
  <c r="B82"/>
  <c r="C82"/>
  <c r="F82" s="1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F12" s="1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F26" s="1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F40" s="1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F50" s="1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F64" s="1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F76" s="1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F98" s="1"/>
  <c r="C3"/>
  <c r="B3"/>
  <c r="B4" i="56"/>
  <c r="C4"/>
  <c r="B5"/>
  <c r="C5"/>
  <c r="B6"/>
  <c r="C6"/>
  <c r="B7"/>
  <c r="C7"/>
  <c r="B8"/>
  <c r="C8"/>
  <c r="F8" s="1"/>
  <c r="B9"/>
  <c r="C9"/>
  <c r="B10"/>
  <c r="C10"/>
  <c r="F10" s="1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F38" s="1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F50" s="1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F8" s="1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F20" s="1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F34" s="1"/>
  <c r="B35"/>
  <c r="C35"/>
  <c r="B36"/>
  <c r="C36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F62" s="1"/>
  <c r="B63"/>
  <c r="C63"/>
  <c r="B64"/>
  <c r="C64"/>
  <c r="F64" s="1"/>
  <c r="B65"/>
  <c r="C65"/>
  <c r="B66"/>
  <c r="C66"/>
  <c r="B67"/>
  <c r="C67"/>
  <c r="B68"/>
  <c r="C68"/>
  <c r="B69"/>
  <c r="C69"/>
  <c r="B70"/>
  <c r="C70"/>
  <c r="F70" s="1"/>
  <c r="B71"/>
  <c r="C71"/>
  <c r="B72"/>
  <c r="C72"/>
  <c r="F72" s="1"/>
  <c r="B73"/>
  <c r="C73"/>
  <c r="B74"/>
  <c r="C74"/>
  <c r="B75"/>
  <c r="C75"/>
  <c r="B76"/>
  <c r="C76"/>
  <c r="B77"/>
  <c r="C77"/>
  <c r="B78"/>
  <c r="C78"/>
  <c r="F78" s="1"/>
  <c r="B79"/>
  <c r="C79"/>
  <c r="B80"/>
  <c r="C80"/>
  <c r="F80" s="1"/>
  <c r="B81"/>
  <c r="C81"/>
  <c r="B82"/>
  <c r="C82"/>
  <c r="B83"/>
  <c r="C83"/>
  <c r="B84"/>
  <c r="C84"/>
  <c r="B85"/>
  <c r="C85"/>
  <c r="B86"/>
  <c r="C86"/>
  <c r="F86" s="1"/>
  <c r="B87"/>
  <c r="C87"/>
  <c r="B88"/>
  <c r="C88"/>
  <c r="F88" s="1"/>
  <c r="B89"/>
  <c r="C89"/>
  <c r="B90"/>
  <c r="C90"/>
  <c r="B91"/>
  <c r="C91"/>
  <c r="B92"/>
  <c r="C92"/>
  <c r="B93"/>
  <c r="C93"/>
  <c r="B94"/>
  <c r="C94"/>
  <c r="F94" s="1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U95"/>
  <c r="F95"/>
  <c r="U94"/>
  <c r="U93"/>
  <c r="F93"/>
  <c r="U92"/>
  <c r="N92"/>
  <c r="U91"/>
  <c r="F91"/>
  <c r="U90"/>
  <c r="N90"/>
  <c r="U89"/>
  <c r="N89"/>
  <c r="F89"/>
  <c r="U88"/>
  <c r="N88"/>
  <c r="U87"/>
  <c r="F87"/>
  <c r="U86"/>
  <c r="N86"/>
  <c r="U85"/>
  <c r="N85"/>
  <c r="F85"/>
  <c r="U84"/>
  <c r="N84"/>
  <c r="U83"/>
  <c r="F83"/>
  <c r="U82"/>
  <c r="N82"/>
  <c r="U81"/>
  <c r="N81"/>
  <c r="F81"/>
  <c r="U80"/>
  <c r="N80"/>
  <c r="U79"/>
  <c r="F79"/>
  <c r="U78"/>
  <c r="U77"/>
  <c r="N77"/>
  <c r="F77"/>
  <c r="U76"/>
  <c r="N76"/>
  <c r="U75"/>
  <c r="F75"/>
  <c r="U74"/>
  <c r="N74"/>
  <c r="U73"/>
  <c r="N73"/>
  <c r="F73"/>
  <c r="U72"/>
  <c r="N72"/>
  <c r="U71"/>
  <c r="F71"/>
  <c r="U70"/>
  <c r="N70"/>
  <c r="U69"/>
  <c r="N69"/>
  <c r="F69"/>
  <c r="U68"/>
  <c r="N68"/>
  <c r="U67"/>
  <c r="F67"/>
  <c r="U66"/>
  <c r="N66"/>
  <c r="U65"/>
  <c r="N65"/>
  <c r="F65"/>
  <c r="U64"/>
  <c r="N64"/>
  <c r="U63"/>
  <c r="F63"/>
  <c r="U62"/>
  <c r="N62"/>
  <c r="U61"/>
  <c r="N61"/>
  <c r="F61"/>
  <c r="U60"/>
  <c r="N60"/>
  <c r="U59"/>
  <c r="F59"/>
  <c r="U58"/>
  <c r="N58"/>
  <c r="U57"/>
  <c r="N57"/>
  <c r="F57"/>
  <c r="U56"/>
  <c r="N56"/>
  <c r="U55"/>
  <c r="F55"/>
  <c r="U54"/>
  <c r="N54"/>
  <c r="U53"/>
  <c r="N53"/>
  <c r="F53"/>
  <c r="U52"/>
  <c r="N52"/>
  <c r="U51"/>
  <c r="F51"/>
  <c r="U50"/>
  <c r="N50"/>
  <c r="U49"/>
  <c r="N49"/>
  <c r="F49"/>
  <c r="U48"/>
  <c r="N48"/>
  <c r="U47"/>
  <c r="F47"/>
  <c r="U46"/>
  <c r="N46"/>
  <c r="U45"/>
  <c r="N45"/>
  <c r="F45"/>
  <c r="U44"/>
  <c r="N44"/>
  <c r="U43"/>
  <c r="F43"/>
  <c r="U42"/>
  <c r="N42"/>
  <c r="U41"/>
  <c r="N41"/>
  <c r="F41"/>
  <c r="U40"/>
  <c r="N40"/>
  <c r="U39"/>
  <c r="F39"/>
  <c r="U38"/>
  <c r="N38"/>
  <c r="U37"/>
  <c r="N37"/>
  <c r="F37"/>
  <c r="U36"/>
  <c r="N36"/>
  <c r="U35"/>
  <c r="F35"/>
  <c r="U34"/>
  <c r="N34"/>
  <c r="U33"/>
  <c r="N33"/>
  <c r="F33"/>
  <c r="U32"/>
  <c r="N32"/>
  <c r="U31"/>
  <c r="F31"/>
  <c r="U30"/>
  <c r="N30"/>
  <c r="U29"/>
  <c r="N29"/>
  <c r="F29"/>
  <c r="U28"/>
  <c r="U27"/>
  <c r="N27"/>
  <c r="F27"/>
  <c r="U26"/>
  <c r="N26"/>
  <c r="U25"/>
  <c r="N25"/>
  <c r="F25"/>
  <c r="U24"/>
  <c r="N24"/>
  <c r="U23"/>
  <c r="F23"/>
  <c r="U22"/>
  <c r="N22"/>
  <c r="U21"/>
  <c r="N21"/>
  <c r="F21"/>
  <c r="U20"/>
  <c r="N20"/>
  <c r="U19"/>
  <c r="F19"/>
  <c r="U18"/>
  <c r="N18"/>
  <c r="U17"/>
  <c r="N17"/>
  <c r="F17"/>
  <c r="U16"/>
  <c r="N16"/>
  <c r="U15"/>
  <c r="F15"/>
  <c r="U14"/>
  <c r="N14"/>
  <c r="U13"/>
  <c r="N13"/>
  <c r="F13"/>
  <c r="U12"/>
  <c r="N12"/>
  <c r="U11"/>
  <c r="F11"/>
  <c r="U10"/>
  <c r="N10"/>
  <c r="U9"/>
  <c r="N9"/>
  <c r="F9"/>
  <c r="U8"/>
  <c r="N8"/>
  <c r="U7"/>
  <c r="F7"/>
  <c r="U6"/>
  <c r="N6"/>
  <c r="U5"/>
  <c r="N5"/>
  <c r="F5"/>
  <c r="U4"/>
  <c r="N4"/>
  <c r="U3"/>
  <c r="M99"/>
  <c r="L99"/>
  <c r="K99"/>
  <c r="J99"/>
  <c r="I99"/>
  <c r="A1"/>
  <c r="T99" i="62"/>
  <c r="S99"/>
  <c r="R99"/>
  <c r="Q99"/>
  <c r="P99"/>
  <c r="U98"/>
  <c r="N98"/>
  <c r="U97"/>
  <c r="N97"/>
  <c r="F97"/>
  <c r="U96"/>
  <c r="N96"/>
  <c r="U95"/>
  <c r="N95"/>
  <c r="F95"/>
  <c r="U94"/>
  <c r="N94"/>
  <c r="AD93"/>
  <c r="U93"/>
  <c r="N93"/>
  <c r="F93"/>
  <c r="AD92"/>
  <c r="U92"/>
  <c r="N92"/>
  <c r="U91"/>
  <c r="N91"/>
  <c r="F91"/>
  <c r="U90"/>
  <c r="N90"/>
  <c r="AD89"/>
  <c r="U89"/>
  <c r="N89"/>
  <c r="F89"/>
  <c r="AD88"/>
  <c r="U88"/>
  <c r="N88"/>
  <c r="U87"/>
  <c r="N87"/>
  <c r="F87"/>
  <c r="U86"/>
  <c r="N86"/>
  <c r="AD85"/>
  <c r="U85"/>
  <c r="N85"/>
  <c r="F85"/>
  <c r="U84"/>
  <c r="U83"/>
  <c r="N83"/>
  <c r="F83"/>
  <c r="U82"/>
  <c r="N82"/>
  <c r="U81"/>
  <c r="N81"/>
  <c r="F81"/>
  <c r="U80"/>
  <c r="U79"/>
  <c r="N79"/>
  <c r="F79"/>
  <c r="AC78"/>
  <c r="U78"/>
  <c r="N78"/>
  <c r="U77"/>
  <c r="N77"/>
  <c r="F77"/>
  <c r="U76"/>
  <c r="U75"/>
  <c r="N75"/>
  <c r="F75"/>
  <c r="U74"/>
  <c r="N74"/>
  <c r="U73"/>
  <c r="N73"/>
  <c r="F73"/>
  <c r="U72"/>
  <c r="U71"/>
  <c r="N71"/>
  <c r="F71"/>
  <c r="U70"/>
  <c r="N70"/>
  <c r="AD69"/>
  <c r="U69"/>
  <c r="N69"/>
  <c r="F69"/>
  <c r="U68"/>
  <c r="U67"/>
  <c r="N67"/>
  <c r="F67"/>
  <c r="AD66"/>
  <c r="U66"/>
  <c r="N66"/>
  <c r="AD65"/>
  <c r="U65"/>
  <c r="N65"/>
  <c r="F65"/>
  <c r="U64"/>
  <c r="U63"/>
  <c r="N63"/>
  <c r="F63"/>
  <c r="AC62"/>
  <c r="U62"/>
  <c r="N62"/>
  <c r="U61"/>
  <c r="N61"/>
  <c r="F61"/>
  <c r="U60"/>
  <c r="U59"/>
  <c r="N59"/>
  <c r="F59"/>
  <c r="U58"/>
  <c r="N58"/>
  <c r="U57"/>
  <c r="N57"/>
  <c r="F57"/>
  <c r="U56"/>
  <c r="U55"/>
  <c r="N55"/>
  <c r="F55"/>
  <c r="U54"/>
  <c r="N54"/>
  <c r="AD53"/>
  <c r="U53"/>
  <c r="N53"/>
  <c r="F53"/>
  <c r="U52"/>
  <c r="U51"/>
  <c r="N51"/>
  <c r="F51"/>
  <c r="AD50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F33"/>
  <c r="U32"/>
  <c r="U31"/>
  <c r="F31"/>
  <c r="U30"/>
  <c r="AD29"/>
  <c r="U29"/>
  <c r="F29"/>
  <c r="U28"/>
  <c r="U27"/>
  <c r="F27"/>
  <c r="U26"/>
  <c r="U25"/>
  <c r="F25"/>
  <c r="U24"/>
  <c r="U23"/>
  <c r="F23"/>
  <c r="U22"/>
  <c r="AD21"/>
  <c r="U21"/>
  <c r="F21"/>
  <c r="U20"/>
  <c r="U19"/>
  <c r="F19"/>
  <c r="U18"/>
  <c r="AD17"/>
  <c r="U17"/>
  <c r="F17"/>
  <c r="U16"/>
  <c r="U15"/>
  <c r="F15"/>
  <c r="U14"/>
  <c r="AD13"/>
  <c r="U13"/>
  <c r="F13"/>
  <c r="U12"/>
  <c r="U11"/>
  <c r="F11"/>
  <c r="U10"/>
  <c r="AD9"/>
  <c r="U9"/>
  <c r="F9"/>
  <c r="U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U97"/>
  <c r="F97"/>
  <c r="U96"/>
  <c r="U95"/>
  <c r="F95"/>
  <c r="U94"/>
  <c r="N94"/>
  <c r="U93"/>
  <c r="F93"/>
  <c r="U92"/>
  <c r="U91"/>
  <c r="F91"/>
  <c r="U90"/>
  <c r="N90"/>
  <c r="U89"/>
  <c r="F89"/>
  <c r="U88"/>
  <c r="U87"/>
  <c r="F87"/>
  <c r="U86"/>
  <c r="N86"/>
  <c r="U85"/>
  <c r="F85"/>
  <c r="U84"/>
  <c r="U83"/>
  <c r="F83"/>
  <c r="U82"/>
  <c r="N82"/>
  <c r="U81"/>
  <c r="F81"/>
  <c r="U80"/>
  <c r="U79"/>
  <c r="F79"/>
  <c r="U78"/>
  <c r="N78"/>
  <c r="U77"/>
  <c r="F77"/>
  <c r="U76"/>
  <c r="N76"/>
  <c r="U75"/>
  <c r="F75"/>
  <c r="U74"/>
  <c r="N74"/>
  <c r="U73"/>
  <c r="F73"/>
  <c r="U72"/>
  <c r="N72"/>
  <c r="U71"/>
  <c r="F71"/>
  <c r="U70"/>
  <c r="N70"/>
  <c r="U69"/>
  <c r="F69"/>
  <c r="U68"/>
  <c r="N68"/>
  <c r="U67"/>
  <c r="F67"/>
  <c r="U66"/>
  <c r="N66"/>
  <c r="U65"/>
  <c r="F65"/>
  <c r="U64"/>
  <c r="N64"/>
  <c r="U63"/>
  <c r="F63"/>
  <c r="U62"/>
  <c r="N62"/>
  <c r="U61"/>
  <c r="F61"/>
  <c r="U60"/>
  <c r="N60"/>
  <c r="U59"/>
  <c r="F59"/>
  <c r="U58"/>
  <c r="N58"/>
  <c r="U57"/>
  <c r="F57"/>
  <c r="U56"/>
  <c r="N56"/>
  <c r="U55"/>
  <c r="F55"/>
  <c r="U54"/>
  <c r="N54"/>
  <c r="U53"/>
  <c r="F53"/>
  <c r="U52"/>
  <c r="N52"/>
  <c r="U51"/>
  <c r="F51"/>
  <c r="U50"/>
  <c r="N50"/>
  <c r="U49"/>
  <c r="F49"/>
  <c r="U48"/>
  <c r="N48"/>
  <c r="U47"/>
  <c r="F47"/>
  <c r="U46"/>
  <c r="N46"/>
  <c r="U45"/>
  <c r="F45"/>
  <c r="U44"/>
  <c r="N44"/>
  <c r="U43"/>
  <c r="F43"/>
  <c r="U42"/>
  <c r="N42"/>
  <c r="U41"/>
  <c r="F41"/>
  <c r="U40"/>
  <c r="N40"/>
  <c r="U39"/>
  <c r="U38"/>
  <c r="F38"/>
  <c r="U37"/>
  <c r="F37"/>
  <c r="U36"/>
  <c r="F36"/>
  <c r="U35"/>
  <c r="F35"/>
  <c r="U34"/>
  <c r="U33"/>
  <c r="U32"/>
  <c r="U31"/>
  <c r="N31"/>
  <c r="F31"/>
  <c r="U30"/>
  <c r="U29"/>
  <c r="N29"/>
  <c r="F29"/>
  <c r="U28"/>
  <c r="N28"/>
  <c r="U27"/>
  <c r="N27"/>
  <c r="F27"/>
  <c r="U26"/>
  <c r="U25"/>
  <c r="U24"/>
  <c r="N24"/>
  <c r="U23"/>
  <c r="F23"/>
  <c r="U22"/>
  <c r="N22"/>
  <c r="U21"/>
  <c r="F21"/>
  <c r="U20"/>
  <c r="U19"/>
  <c r="F19"/>
  <c r="U18"/>
  <c r="U17"/>
  <c r="N17"/>
  <c r="U16"/>
  <c r="U15"/>
  <c r="F15"/>
  <c r="U14"/>
  <c r="U13"/>
  <c r="F13"/>
  <c r="U12"/>
  <c r="U11"/>
  <c r="F11"/>
  <c r="U10"/>
  <c r="U9"/>
  <c r="U8"/>
  <c r="U7"/>
  <c r="N7"/>
  <c r="F7"/>
  <c r="U6"/>
  <c r="U5"/>
  <c r="F5"/>
  <c r="U4"/>
  <c r="U3"/>
  <c r="K99"/>
  <c r="A1"/>
  <c r="T99" i="58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F77"/>
  <c r="U76"/>
  <c r="U75"/>
  <c r="U74"/>
  <c r="U73"/>
  <c r="F73"/>
  <c r="U72"/>
  <c r="U71"/>
  <c r="F71"/>
  <c r="U70"/>
  <c r="U69"/>
  <c r="F69"/>
  <c r="U68"/>
  <c r="U67"/>
  <c r="F67"/>
  <c r="U66"/>
  <c r="U65"/>
  <c r="F65"/>
  <c r="U64"/>
  <c r="U63"/>
  <c r="U62"/>
  <c r="U61"/>
  <c r="F61"/>
  <c r="U60"/>
  <c r="U59"/>
  <c r="F59"/>
  <c r="U58"/>
  <c r="U57"/>
  <c r="F57"/>
  <c r="U56"/>
  <c r="U55"/>
  <c r="F55"/>
  <c r="U54"/>
  <c r="U53"/>
  <c r="F53"/>
  <c r="U52"/>
  <c r="U51"/>
  <c r="F51"/>
  <c r="U50"/>
  <c r="U49"/>
  <c r="F49"/>
  <c r="U48"/>
  <c r="U47"/>
  <c r="F47"/>
  <c r="U46"/>
  <c r="U45"/>
  <c r="F45"/>
  <c r="U44"/>
  <c r="U43"/>
  <c r="U42"/>
  <c r="U41"/>
  <c r="F41"/>
  <c r="U40"/>
  <c r="U39"/>
  <c r="F39"/>
  <c r="U38"/>
  <c r="U37"/>
  <c r="U36"/>
  <c r="U35"/>
  <c r="F35"/>
  <c r="U34"/>
  <c r="U33"/>
  <c r="F33"/>
  <c r="U32"/>
  <c r="U31"/>
  <c r="F31"/>
  <c r="U30"/>
  <c r="U29"/>
  <c r="U28"/>
  <c r="U27"/>
  <c r="U26"/>
  <c r="U25"/>
  <c r="F25"/>
  <c r="U24"/>
  <c r="N24"/>
  <c r="U23"/>
  <c r="F23"/>
  <c r="U22"/>
  <c r="U21"/>
  <c r="U20"/>
  <c r="U19"/>
  <c r="F19"/>
  <c r="U18"/>
  <c r="U17"/>
  <c r="U16"/>
  <c r="U15"/>
  <c r="F15"/>
  <c r="U14"/>
  <c r="U13"/>
  <c r="U12"/>
  <c r="U11"/>
  <c r="F11"/>
  <c r="U10"/>
  <c r="U9"/>
  <c r="U8"/>
  <c r="U7"/>
  <c r="N7"/>
  <c r="F7"/>
  <c r="U6"/>
  <c r="U5"/>
  <c r="N5"/>
  <c r="U4"/>
  <c r="U3"/>
  <c r="A1"/>
  <c r="T99" i="57"/>
  <c r="S99"/>
  <c r="R99"/>
  <c r="Q99"/>
  <c r="P99"/>
  <c r="U98"/>
  <c r="U97"/>
  <c r="U96"/>
  <c r="U95"/>
  <c r="F95"/>
  <c r="U94"/>
  <c r="U93"/>
  <c r="F93"/>
  <c r="U92"/>
  <c r="U91"/>
  <c r="U90"/>
  <c r="U89"/>
  <c r="N89"/>
  <c r="F89"/>
  <c r="U88"/>
  <c r="U87"/>
  <c r="F87"/>
  <c r="U86"/>
  <c r="N86"/>
  <c r="U85"/>
  <c r="F85"/>
  <c r="U84"/>
  <c r="U83"/>
  <c r="N83"/>
  <c r="U82"/>
  <c r="U81"/>
  <c r="F81"/>
  <c r="U80"/>
  <c r="U79"/>
  <c r="U78"/>
  <c r="U77"/>
  <c r="N77"/>
  <c r="F77"/>
  <c r="U76"/>
  <c r="N76"/>
  <c r="U75"/>
  <c r="N75"/>
  <c r="F75"/>
  <c r="U74"/>
  <c r="U73"/>
  <c r="N73"/>
  <c r="F73"/>
  <c r="U72"/>
  <c r="U71"/>
  <c r="N71"/>
  <c r="F71"/>
  <c r="U70"/>
  <c r="U69"/>
  <c r="N69"/>
  <c r="F69"/>
  <c r="U68"/>
  <c r="U67"/>
  <c r="N67"/>
  <c r="F67"/>
  <c r="U66"/>
  <c r="U65"/>
  <c r="N65"/>
  <c r="F65"/>
  <c r="U64"/>
  <c r="U63"/>
  <c r="N63"/>
  <c r="F63"/>
  <c r="U62"/>
  <c r="U61"/>
  <c r="N61"/>
  <c r="F61"/>
  <c r="U60"/>
  <c r="U59"/>
  <c r="N59"/>
  <c r="F59"/>
  <c r="U58"/>
  <c r="U57"/>
  <c r="N57"/>
  <c r="F57"/>
  <c r="U56"/>
  <c r="U55"/>
  <c r="N55"/>
  <c r="F55"/>
  <c r="U54"/>
  <c r="U53"/>
  <c r="N53"/>
  <c r="F53"/>
  <c r="U52"/>
  <c r="U51"/>
  <c r="N51"/>
  <c r="F51"/>
  <c r="U50"/>
  <c r="U49"/>
  <c r="N49"/>
  <c r="F49"/>
  <c r="U48"/>
  <c r="U47"/>
  <c r="N47"/>
  <c r="F47"/>
  <c r="U46"/>
  <c r="U45"/>
  <c r="N45"/>
  <c r="F45"/>
  <c r="U44"/>
  <c r="U43"/>
  <c r="N43"/>
  <c r="F43"/>
  <c r="U42"/>
  <c r="U41"/>
  <c r="N41"/>
  <c r="F41"/>
  <c r="U40"/>
  <c r="U39"/>
  <c r="N39"/>
  <c r="F39"/>
  <c r="U38"/>
  <c r="U37"/>
  <c r="N37"/>
  <c r="F37"/>
  <c r="U36"/>
  <c r="U35"/>
  <c r="N35"/>
  <c r="F35"/>
  <c r="U34"/>
  <c r="U33"/>
  <c r="N33"/>
  <c r="F33"/>
  <c r="U32"/>
  <c r="U31"/>
  <c r="N31"/>
  <c r="F31"/>
  <c r="U30"/>
  <c r="N30"/>
  <c r="U29"/>
  <c r="F29"/>
  <c r="U28"/>
  <c r="N28"/>
  <c r="U27"/>
  <c r="N27"/>
  <c r="F27"/>
  <c r="U26"/>
  <c r="N26"/>
  <c r="U25"/>
  <c r="F25"/>
  <c r="U24"/>
  <c r="N24"/>
  <c r="U23"/>
  <c r="F23"/>
  <c r="U22"/>
  <c r="N22"/>
  <c r="U21"/>
  <c r="F21"/>
  <c r="U20"/>
  <c r="N20"/>
  <c r="U19"/>
  <c r="F19"/>
  <c r="U18"/>
  <c r="N18"/>
  <c r="U17"/>
  <c r="F17"/>
  <c r="U16"/>
  <c r="N16"/>
  <c r="U15"/>
  <c r="U14"/>
  <c r="N14"/>
  <c r="U13"/>
  <c r="F13"/>
  <c r="U12"/>
  <c r="N12"/>
  <c r="U11"/>
  <c r="F11"/>
  <c r="U10"/>
  <c r="N10"/>
  <c r="U9"/>
  <c r="F9"/>
  <c r="U8"/>
  <c r="N8"/>
  <c r="U7"/>
  <c r="F7"/>
  <c r="U6"/>
  <c r="N6"/>
  <c r="U5"/>
  <c r="F5"/>
  <c r="U4"/>
  <c r="N4"/>
  <c r="U3"/>
  <c r="M99"/>
  <c r="J99"/>
  <c r="I99"/>
  <c r="A1"/>
  <c r="T99" i="56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N77"/>
  <c r="F77"/>
  <c r="U76"/>
  <c r="U75"/>
  <c r="F75"/>
  <c r="U74"/>
  <c r="U73"/>
  <c r="F73"/>
  <c r="U72"/>
  <c r="U71"/>
  <c r="F71"/>
  <c r="U70"/>
  <c r="U69"/>
  <c r="N69"/>
  <c r="F69"/>
  <c r="U68"/>
  <c r="U67"/>
  <c r="F67"/>
  <c r="U66"/>
  <c r="U65"/>
  <c r="F65"/>
  <c r="U64"/>
  <c r="U63"/>
  <c r="F63"/>
  <c r="U62"/>
  <c r="U61"/>
  <c r="N61"/>
  <c r="F61"/>
  <c r="U60"/>
  <c r="U59"/>
  <c r="F59"/>
  <c r="U58"/>
  <c r="U57"/>
  <c r="F57"/>
  <c r="U56"/>
  <c r="U55"/>
  <c r="F55"/>
  <c r="U54"/>
  <c r="U53"/>
  <c r="N53"/>
  <c r="F53"/>
  <c r="U52"/>
  <c r="U51"/>
  <c r="N51"/>
  <c r="F51"/>
  <c r="U50"/>
  <c r="N50"/>
  <c r="U49"/>
  <c r="N49"/>
  <c r="F49"/>
  <c r="U48"/>
  <c r="U47"/>
  <c r="N47"/>
  <c r="F47"/>
  <c r="U46"/>
  <c r="U45"/>
  <c r="F45"/>
  <c r="U44"/>
  <c r="U43"/>
  <c r="N43"/>
  <c r="F43"/>
  <c r="U42"/>
  <c r="U41"/>
  <c r="F41"/>
  <c r="U40"/>
  <c r="U39"/>
  <c r="N39"/>
  <c r="F39"/>
  <c r="U38"/>
  <c r="U37"/>
  <c r="N37"/>
  <c r="F37"/>
  <c r="U36"/>
  <c r="U35"/>
  <c r="N35"/>
  <c r="F35"/>
  <c r="U34"/>
  <c r="N34"/>
  <c r="U33"/>
  <c r="N33"/>
  <c r="F33"/>
  <c r="U32"/>
  <c r="F32"/>
  <c r="U31"/>
  <c r="N31"/>
  <c r="F31"/>
  <c r="U30"/>
  <c r="U29"/>
  <c r="F29"/>
  <c r="U28"/>
  <c r="U27"/>
  <c r="N27"/>
  <c r="F27"/>
  <c r="U26"/>
  <c r="U25"/>
  <c r="F25"/>
  <c r="U24"/>
  <c r="U23"/>
  <c r="N23"/>
  <c r="F23"/>
  <c r="U22"/>
  <c r="U21"/>
  <c r="N21"/>
  <c r="F21"/>
  <c r="U20"/>
  <c r="U19"/>
  <c r="N19"/>
  <c r="F19"/>
  <c r="U18"/>
  <c r="N18"/>
  <c r="U17"/>
  <c r="N17"/>
  <c r="F17"/>
  <c r="U16"/>
  <c r="U15"/>
  <c r="N15"/>
  <c r="F15"/>
  <c r="U14"/>
  <c r="U13"/>
  <c r="F13"/>
  <c r="U12"/>
  <c r="U11"/>
  <c r="N11"/>
  <c r="F11"/>
  <c r="U10"/>
  <c r="U9"/>
  <c r="F9"/>
  <c r="U8"/>
  <c r="U7"/>
  <c r="N7"/>
  <c r="F7"/>
  <c r="U6"/>
  <c r="U5"/>
  <c r="N5"/>
  <c r="F5"/>
  <c r="U4"/>
  <c r="U3"/>
  <c r="M99"/>
  <c r="L99"/>
  <c r="K99"/>
  <c r="J99"/>
  <c r="B99"/>
  <c r="A1"/>
  <c r="T99" i="55"/>
  <c r="S99"/>
  <c r="R99"/>
  <c r="Q99"/>
  <c r="P99"/>
  <c r="U98"/>
  <c r="N98"/>
  <c r="U97"/>
  <c r="N97"/>
  <c r="F97"/>
  <c r="U96"/>
  <c r="N96"/>
  <c r="U95"/>
  <c r="F95"/>
  <c r="U94"/>
  <c r="N94"/>
  <c r="U93"/>
  <c r="N93"/>
  <c r="F93"/>
  <c r="U92"/>
  <c r="N92"/>
  <c r="U91"/>
  <c r="F91"/>
  <c r="U90"/>
  <c r="U89"/>
  <c r="N89"/>
  <c r="F89"/>
  <c r="U88"/>
  <c r="N88"/>
  <c r="U87"/>
  <c r="F87"/>
  <c r="U86"/>
  <c r="U85"/>
  <c r="N85"/>
  <c r="F85"/>
  <c r="U84"/>
  <c r="N84"/>
  <c r="U83"/>
  <c r="F83"/>
  <c r="U82"/>
  <c r="U81"/>
  <c r="N81"/>
  <c r="F81"/>
  <c r="U80"/>
  <c r="N80"/>
  <c r="U79"/>
  <c r="F79"/>
  <c r="U78"/>
  <c r="U77"/>
  <c r="N77"/>
  <c r="F77"/>
  <c r="U76"/>
  <c r="N76"/>
  <c r="U75"/>
  <c r="F75"/>
  <c r="U74"/>
  <c r="U73"/>
  <c r="N73"/>
  <c r="F73"/>
  <c r="U72"/>
  <c r="N72"/>
  <c r="U71"/>
  <c r="F71"/>
  <c r="U70"/>
  <c r="U69"/>
  <c r="N69"/>
  <c r="F69"/>
  <c r="U68"/>
  <c r="N68"/>
  <c r="U67"/>
  <c r="F67"/>
  <c r="U66"/>
  <c r="U65"/>
  <c r="N65"/>
  <c r="F65"/>
  <c r="U64"/>
  <c r="N64"/>
  <c r="U63"/>
  <c r="F63"/>
  <c r="U62"/>
  <c r="U61"/>
  <c r="N61"/>
  <c r="U60"/>
  <c r="U59"/>
  <c r="F59"/>
  <c r="U58"/>
  <c r="U57"/>
  <c r="F57"/>
  <c r="U56"/>
  <c r="U55"/>
  <c r="F55"/>
  <c r="U54"/>
  <c r="U53"/>
  <c r="U52"/>
  <c r="U51"/>
  <c r="N51"/>
  <c r="F51"/>
  <c r="U50"/>
  <c r="U49"/>
  <c r="F49"/>
  <c r="U48"/>
  <c r="N48"/>
  <c r="U47"/>
  <c r="F47"/>
  <c r="U46"/>
  <c r="U45"/>
  <c r="N45"/>
  <c r="U44"/>
  <c r="U43"/>
  <c r="F43"/>
  <c r="U42"/>
  <c r="U41"/>
  <c r="F41"/>
  <c r="U40"/>
  <c r="U39"/>
  <c r="F39"/>
  <c r="U38"/>
  <c r="U37"/>
  <c r="U36"/>
  <c r="U35"/>
  <c r="N35"/>
  <c r="F35"/>
  <c r="U34"/>
  <c r="U33"/>
  <c r="F33"/>
  <c r="U32"/>
  <c r="N32"/>
  <c r="U31"/>
  <c r="F31"/>
  <c r="U30"/>
  <c r="U29"/>
  <c r="N29"/>
  <c r="U28"/>
  <c r="U27"/>
  <c r="F27"/>
  <c r="U26"/>
  <c r="U25"/>
  <c r="F25"/>
  <c r="U24"/>
  <c r="U23"/>
  <c r="F23"/>
  <c r="U22"/>
  <c r="U21"/>
  <c r="U20"/>
  <c r="U19"/>
  <c r="N19"/>
  <c r="F19"/>
  <c r="U18"/>
  <c r="U17"/>
  <c r="F17"/>
  <c r="U16"/>
  <c r="N16"/>
  <c r="U15"/>
  <c r="F15"/>
  <c r="U14"/>
  <c r="U13"/>
  <c r="N13"/>
  <c r="U12"/>
  <c r="U11"/>
  <c r="F11"/>
  <c r="U10"/>
  <c r="U9"/>
  <c r="U8"/>
  <c r="U7"/>
  <c r="N7"/>
  <c r="F7"/>
  <c r="U6"/>
  <c r="N6"/>
  <c r="U5"/>
  <c r="N5"/>
  <c r="U4"/>
  <c r="U3"/>
  <c r="L99"/>
  <c r="A1"/>
  <c r="F76" i="63" l="1"/>
  <c r="F43" i="58"/>
  <c r="F78" i="62"/>
  <c r="F98" i="55"/>
  <c r="F96"/>
  <c r="F92"/>
  <c r="F90"/>
  <c r="F84"/>
  <c r="F82"/>
  <c r="F76"/>
  <c r="F74"/>
  <c r="F68"/>
  <c r="F66"/>
  <c r="F58"/>
  <c r="F56"/>
  <c r="F54"/>
  <c r="F52"/>
  <c r="F50"/>
  <c r="F36"/>
  <c r="F32"/>
  <c r="F30"/>
  <c r="F28"/>
  <c r="F26"/>
  <c r="F24"/>
  <c r="F22"/>
  <c r="F18"/>
  <c r="F14"/>
  <c r="F12"/>
  <c r="F10"/>
  <c r="F6"/>
  <c r="F98" i="56"/>
  <c r="F96"/>
  <c r="F94"/>
  <c r="F92"/>
  <c r="F90"/>
  <c r="F88"/>
  <c r="F84"/>
  <c r="F82"/>
  <c r="F80"/>
  <c r="F78"/>
  <c r="F76"/>
  <c r="F74"/>
  <c r="F72"/>
  <c r="F70"/>
  <c r="F60"/>
  <c r="F58"/>
  <c r="F56"/>
  <c r="F54"/>
  <c r="F52"/>
  <c r="F48"/>
  <c r="F46"/>
  <c r="F44"/>
  <c r="F42"/>
  <c r="F40"/>
  <c r="F36"/>
  <c r="F34"/>
  <c r="F30"/>
  <c r="F28"/>
  <c r="F24"/>
  <c r="F22"/>
  <c r="F20"/>
  <c r="F18"/>
  <c r="F16"/>
  <c r="F14"/>
  <c r="F12"/>
  <c r="F6"/>
  <c r="F4"/>
  <c r="F96" i="57"/>
  <c r="F94"/>
  <c r="F92"/>
  <c r="F88"/>
  <c r="F86"/>
  <c r="F84"/>
  <c r="F82"/>
  <c r="F80"/>
  <c r="F78"/>
  <c r="F74"/>
  <c r="F72"/>
  <c r="F70"/>
  <c r="F60"/>
  <c r="F56"/>
  <c r="F54"/>
  <c r="F48"/>
  <c r="F44"/>
  <c r="F42"/>
  <c r="F38"/>
  <c r="F34"/>
  <c r="F32"/>
  <c r="F30"/>
  <c r="F28"/>
  <c r="F24"/>
  <c r="F20"/>
  <c r="F18"/>
  <c r="F14"/>
  <c r="F10"/>
  <c r="F8"/>
  <c r="F6"/>
  <c r="F98" i="58"/>
  <c r="F96"/>
  <c r="F94"/>
  <c r="F92"/>
  <c r="F88"/>
  <c r="F74"/>
  <c r="F72"/>
  <c r="F70"/>
  <c r="F62"/>
  <c r="F60"/>
  <c r="F58"/>
  <c r="F56"/>
  <c r="F52"/>
  <c r="F50"/>
  <c r="F48"/>
  <c r="F46"/>
  <c r="F44"/>
  <c r="F42"/>
  <c r="F40"/>
  <c r="F38"/>
  <c r="F24"/>
  <c r="F18"/>
  <c r="F16"/>
  <c r="F12"/>
  <c r="F10"/>
  <c r="F8"/>
  <c r="F6"/>
  <c r="F4"/>
  <c r="F98" i="61"/>
  <c r="F94"/>
  <c r="F92"/>
  <c r="F90"/>
  <c r="F88"/>
  <c r="F86"/>
  <c r="F84"/>
  <c r="F78"/>
  <c r="F76"/>
  <c r="F72"/>
  <c r="F66"/>
  <c r="F64"/>
  <c r="F62"/>
  <c r="F58"/>
  <c r="F54"/>
  <c r="F52"/>
  <c r="F48"/>
  <c r="F46"/>
  <c r="F44"/>
  <c r="F40"/>
  <c r="F32"/>
  <c r="F30"/>
  <c r="F28"/>
  <c r="F26"/>
  <c r="F24"/>
  <c r="F22"/>
  <c r="F16"/>
  <c r="F14"/>
  <c r="F12"/>
  <c r="F10"/>
  <c r="F4"/>
  <c r="F96" i="62"/>
  <c r="F94"/>
  <c r="F92"/>
  <c r="F88"/>
  <c r="F84"/>
  <c r="F80"/>
  <c r="F76"/>
  <c r="F74"/>
  <c r="F66"/>
  <c r="F64"/>
  <c r="F62"/>
  <c r="F60"/>
  <c r="F58"/>
  <c r="F54"/>
  <c r="F48"/>
  <c r="F46"/>
  <c r="F44"/>
  <c r="F42"/>
  <c r="F40"/>
  <c r="F38"/>
  <c r="F36"/>
  <c r="F34"/>
  <c r="F32"/>
  <c r="F30"/>
  <c r="F26"/>
  <c r="F24"/>
  <c r="F22"/>
  <c r="F20"/>
  <c r="F18"/>
  <c r="F12"/>
  <c r="F8"/>
  <c r="F6"/>
  <c r="F92" i="63"/>
  <c r="F90"/>
  <c r="F86"/>
  <c r="F84"/>
  <c r="F80"/>
  <c r="F78"/>
  <c r="F74"/>
  <c r="F72"/>
  <c r="F68"/>
  <c r="F66"/>
  <c r="F64"/>
  <c r="F62"/>
  <c r="F58"/>
  <c r="F56"/>
  <c r="F52"/>
  <c r="F50"/>
  <c r="F48"/>
  <c r="F46"/>
  <c r="F42"/>
  <c r="F40"/>
  <c r="F36"/>
  <c r="F34"/>
  <c r="F32"/>
  <c r="F30"/>
  <c r="F28"/>
  <c r="F26"/>
  <c r="F24"/>
  <c r="F20"/>
  <c r="F18"/>
  <c r="F16"/>
  <c r="F14"/>
  <c r="F10"/>
  <c r="F8"/>
  <c r="F4"/>
  <c r="O99" i="81"/>
  <c r="L99"/>
  <c r="I99"/>
  <c r="F99"/>
  <c r="C99"/>
  <c r="B99" i="63"/>
  <c r="F60" i="55"/>
  <c r="F16"/>
  <c r="F4"/>
  <c r="F86" i="56"/>
  <c r="F26"/>
  <c r="F90" i="57"/>
  <c r="F68"/>
  <c r="F66"/>
  <c r="F62"/>
  <c r="F58"/>
  <c r="F52"/>
  <c r="F46"/>
  <c r="F36"/>
  <c r="F22"/>
  <c r="F4"/>
  <c r="F90" i="58"/>
  <c r="F68"/>
  <c r="F66"/>
  <c r="F64"/>
  <c r="F54"/>
  <c r="F28"/>
  <c r="F26"/>
  <c r="F22"/>
  <c r="F20"/>
  <c r="F14"/>
  <c r="F96" i="61"/>
  <c r="F74"/>
  <c r="F68"/>
  <c r="F56"/>
  <c r="F34"/>
  <c r="F20"/>
  <c r="F18"/>
  <c r="F8"/>
  <c r="F6"/>
  <c r="F98" i="62"/>
  <c r="F90"/>
  <c r="F70"/>
  <c r="F68"/>
  <c r="F56"/>
  <c r="F52"/>
  <c r="F28"/>
  <c r="F10"/>
  <c r="F4"/>
  <c r="F98" i="63"/>
  <c r="C99"/>
  <c r="B99" i="61"/>
  <c r="C99" i="56"/>
  <c r="C99" i="55"/>
  <c r="F86" i="58"/>
  <c r="F75"/>
  <c r="F63"/>
  <c r="F37"/>
  <c r="F29"/>
  <c r="F27"/>
  <c r="B99"/>
  <c r="C99" i="57"/>
  <c r="F16"/>
  <c r="F15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V8" s="1"/>
  <c r="M16" i="65"/>
  <c r="D16" i="55" s="1"/>
  <c r="G16" s="1"/>
  <c r="O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V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V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V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V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1" s="1"/>
  <c r="O22" i="65"/>
  <c r="D22" i="56" s="1"/>
  <c r="G22" s="1"/>
  <c r="V22" s="1"/>
  <c r="O23" i="65"/>
  <c r="D23" i="56" s="1"/>
  <c r="G23" s="1"/>
  <c r="V23" s="1"/>
  <c r="O24" i="65"/>
  <c r="D24" i="56" s="1"/>
  <c r="G24" s="1"/>
  <c r="V24" s="1"/>
  <c r="O25" i="65"/>
  <c r="D25" i="56" s="1"/>
  <c r="G25" s="1"/>
  <c r="V25" s="1"/>
  <c r="O26" i="65"/>
  <c r="D26" i="56" s="1"/>
  <c r="G26" s="1"/>
  <c r="O27" i="65"/>
  <c r="D27" i="56" s="1"/>
  <c r="G27" s="1"/>
  <c r="O27" s="1"/>
  <c r="O28" i="65"/>
  <c r="D28" i="56" s="1"/>
  <c r="G28" s="1"/>
  <c r="V28" s="1"/>
  <c r="O29" i="65"/>
  <c r="D29" i="56" s="1"/>
  <c r="G29" s="1"/>
  <c r="V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V41" s="1"/>
  <c r="O42" i="65"/>
  <c r="D42" i="56" s="1"/>
  <c r="G42" s="1"/>
  <c r="V42" s="1"/>
  <c r="O43" i="65"/>
  <c r="D43" i="56" s="1"/>
  <c r="G43" s="1"/>
  <c r="V43" s="1"/>
  <c r="O44" i="65"/>
  <c r="D44" i="56" s="1"/>
  <c r="G44" s="1"/>
  <c r="V44" s="1"/>
  <c r="O45" i="65"/>
  <c r="D45" i="56" s="1"/>
  <c r="G45" s="1"/>
  <c r="V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V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3" s="1"/>
  <c r="O54" i="65"/>
  <c r="D54" i="56" s="1"/>
  <c r="G54" s="1"/>
  <c r="O55" i="65"/>
  <c r="D55" i="56" s="1"/>
  <c r="G55" s="1"/>
  <c r="V55" s="1"/>
  <c r="O56" i="65"/>
  <c r="D56" i="56" s="1"/>
  <c r="G56" s="1"/>
  <c r="V56" s="1"/>
  <c r="O57" i="65"/>
  <c r="D57" i="56" s="1"/>
  <c r="G57" s="1"/>
  <c r="V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1" s="1"/>
  <c r="O62" i="65"/>
  <c r="D62" i="56" s="1"/>
  <c r="G62" s="1"/>
  <c r="O63" i="65"/>
  <c r="D63" i="56" s="1"/>
  <c r="G63" s="1"/>
  <c r="O64" i="65"/>
  <c r="D64" i="56" s="1"/>
  <c r="G64" s="1"/>
  <c r="V64" s="1"/>
  <c r="O65" i="65"/>
  <c r="D65" i="56" s="1"/>
  <c r="G65" s="1"/>
  <c r="O65" s="1"/>
  <c r="O66" i="65"/>
  <c r="D66" i="56" s="1"/>
  <c r="G66" s="1"/>
  <c r="O67" i="65"/>
  <c r="D67" i="56" s="1"/>
  <c r="G67" s="1"/>
  <c r="V67" s="1"/>
  <c r="O68" i="65"/>
  <c r="D68" i="56" s="1"/>
  <c r="G68" s="1"/>
  <c r="V68" s="1"/>
  <c r="O69" i="65"/>
  <c r="D69" i="56" s="1"/>
  <c r="G69" s="1"/>
  <c r="O69" s="1"/>
  <c r="O70" i="65"/>
  <c r="D70" i="56" s="1"/>
  <c r="G70" s="1"/>
  <c r="V70" s="1"/>
  <c r="O71" i="65"/>
  <c r="D71" i="56" s="1"/>
  <c r="G71" s="1"/>
  <c r="V71" s="1"/>
  <c r="O72" i="65"/>
  <c r="D72" i="56" s="1"/>
  <c r="G72" s="1"/>
  <c r="V72" s="1"/>
  <c r="O73" i="65"/>
  <c r="D73" i="56" s="1"/>
  <c r="G73" s="1"/>
  <c r="V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V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V82" s="1"/>
  <c r="O83" i="65"/>
  <c r="D83" i="56" s="1"/>
  <c r="G83" s="1"/>
  <c r="V83" s="1"/>
  <c r="O84" i="65"/>
  <c r="D84" i="56" s="1"/>
  <c r="G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V93" s="1"/>
  <c r="O94" i="65"/>
  <c r="D94" i="56" s="1"/>
  <c r="G94" s="1"/>
  <c r="V94" s="1"/>
  <c r="O95" i="65"/>
  <c r="D95" i="56" s="1"/>
  <c r="G95" s="1"/>
  <c r="O96" i="65"/>
  <c r="D96" i="56" s="1"/>
  <c r="G96" s="1"/>
  <c r="V96" s="1"/>
  <c r="O97" i="65"/>
  <c r="D97" i="56" s="1"/>
  <c r="G97" s="1"/>
  <c r="V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V9" s="1"/>
  <c r="M10" i="65"/>
  <c r="D10" i="55" s="1"/>
  <c r="G10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V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V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O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M41" i="65"/>
  <c r="D41" i="55" s="1"/>
  <c r="M42" i="65"/>
  <c r="D42" i="55" s="1"/>
  <c r="G42" s="1"/>
  <c r="M43" i="65"/>
  <c r="D43" i="55" s="1"/>
  <c r="G43" s="1"/>
  <c r="V43" s="1"/>
  <c r="M44" i="65"/>
  <c r="D44" i="55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O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V56" s="1"/>
  <c r="M57" i="65"/>
  <c r="D57" i="55" s="1"/>
  <c r="M58" i="65"/>
  <c r="D58" i="55" s="1"/>
  <c r="G58" s="1"/>
  <c r="M59" i="65"/>
  <c r="D59" i="55" s="1"/>
  <c r="M60" i="65"/>
  <c r="D60" i="55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V64" s="1"/>
  <c r="M65" i="65"/>
  <c r="D65" i="55" s="1"/>
  <c r="M66" i="65"/>
  <c r="D66" i="55" s="1"/>
  <c r="M67" i="65"/>
  <c r="D67" i="55" s="1"/>
  <c r="G67" s="1"/>
  <c r="V67" s="1"/>
  <c r="M68" i="65"/>
  <c r="D68" i="55" s="1"/>
  <c r="G68" s="1"/>
  <c r="O68" s="1"/>
  <c r="M69" i="65"/>
  <c r="D69" i="55" s="1"/>
  <c r="M70" i="65"/>
  <c r="D70" i="55" s="1"/>
  <c r="M71" i="65"/>
  <c r="D71" i="55" s="1"/>
  <c r="G71" s="1"/>
  <c r="V71" s="1"/>
  <c r="M72" i="65"/>
  <c r="D72" i="55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G76" s="1"/>
  <c r="O76" s="1"/>
  <c r="M77" i="65"/>
  <c r="D77" i="55" s="1"/>
  <c r="M78" i="65"/>
  <c r="D78" i="55" s="1"/>
  <c r="M79" i="65"/>
  <c r="D79" i="55" s="1"/>
  <c r="G79" s="1"/>
  <c r="V79" s="1"/>
  <c r="M80" i="65"/>
  <c r="D80" i="55" s="1"/>
  <c r="M81" i="65"/>
  <c r="D81" i="55" s="1"/>
  <c r="M82" i="65"/>
  <c r="D82" i="55" s="1"/>
  <c r="M83" i="65"/>
  <c r="D83" i="55" s="1"/>
  <c r="G83" s="1"/>
  <c r="V83" s="1"/>
  <c r="M84" i="65"/>
  <c r="D84" i="55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O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V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O70" s="1"/>
  <c r="N74"/>
  <c r="N78"/>
  <c r="N9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O3" i="65"/>
  <c r="D3" i="56" s="1"/>
  <c r="U99" i="63"/>
  <c r="U99" i="56"/>
  <c r="V84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N32"/>
  <c r="N36"/>
  <c r="N40"/>
  <c r="N44"/>
  <c r="N48"/>
  <c r="N52"/>
  <c r="N55"/>
  <c r="N56"/>
  <c r="N59"/>
  <c r="N60"/>
  <c r="N63"/>
  <c r="N64"/>
  <c r="N67"/>
  <c r="N68"/>
  <c r="O68" s="1"/>
  <c r="N71"/>
  <c r="N72"/>
  <c r="N75"/>
  <c r="N76"/>
  <c r="O76" s="1"/>
  <c r="N79"/>
  <c r="N80"/>
  <c r="N83"/>
  <c r="N84"/>
  <c r="N87"/>
  <c r="N88"/>
  <c r="N91"/>
  <c r="N92"/>
  <c r="O92" s="1"/>
  <c r="N95"/>
  <c r="N96"/>
  <c r="I99"/>
  <c r="N81"/>
  <c r="N82"/>
  <c r="N85"/>
  <c r="N86"/>
  <c r="N89"/>
  <c r="N90"/>
  <c r="N93"/>
  <c r="N94"/>
  <c r="N97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O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O27" i="55"/>
  <c r="V47"/>
  <c r="V16"/>
  <c r="V87"/>
  <c r="O35" i="56"/>
  <c r="O51"/>
  <c r="N8" i="55"/>
  <c r="F9"/>
  <c r="I99"/>
  <c r="M99"/>
  <c r="N12"/>
  <c r="F13"/>
  <c r="G26"/>
  <c r="N28"/>
  <c r="F29"/>
  <c r="N44"/>
  <c r="F45"/>
  <c r="N60"/>
  <c r="F61"/>
  <c r="O15" i="56"/>
  <c r="V59"/>
  <c r="V11"/>
  <c r="V27"/>
  <c r="V48"/>
  <c r="V50"/>
  <c r="B99" i="55"/>
  <c r="F3"/>
  <c r="K99"/>
  <c r="F5"/>
  <c r="G18"/>
  <c r="N20"/>
  <c r="F21"/>
  <c r="N36"/>
  <c r="F37"/>
  <c r="N52"/>
  <c r="O52" s="1"/>
  <c r="F53"/>
  <c r="O37" i="56"/>
  <c r="O77"/>
  <c r="O7"/>
  <c r="O23"/>
  <c r="V39"/>
  <c r="V63"/>
  <c r="J99" i="55"/>
  <c r="N24"/>
  <c r="N40"/>
  <c r="N56"/>
  <c r="O71"/>
  <c r="V60" i="56"/>
  <c r="B99" i="57"/>
  <c r="F3"/>
  <c r="K99"/>
  <c r="N82"/>
  <c r="F83"/>
  <c r="F97"/>
  <c r="C99" i="58"/>
  <c r="I99"/>
  <c r="M99"/>
  <c r="N4"/>
  <c r="F5"/>
  <c r="V6"/>
  <c r="N12"/>
  <c r="F13"/>
  <c r="N20"/>
  <c r="F21"/>
  <c r="V68" i="55"/>
  <c r="F3" i="56"/>
  <c r="V21"/>
  <c r="V37"/>
  <c r="V53"/>
  <c r="V69"/>
  <c r="V85"/>
  <c r="N3" i="57"/>
  <c r="N3" i="56"/>
  <c r="G88" i="57"/>
  <c r="N90"/>
  <c r="F91"/>
  <c r="K99" i="58"/>
  <c r="U99"/>
  <c r="F9"/>
  <c r="F17"/>
  <c r="V26"/>
  <c r="V90"/>
  <c r="N78" i="57"/>
  <c r="F79"/>
  <c r="N94"/>
  <c r="N98"/>
  <c r="J99" i="58"/>
  <c r="N3"/>
  <c r="N6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V5" i="56" l="1"/>
  <c r="O49"/>
  <c r="O85"/>
  <c r="O13"/>
  <c r="V61"/>
  <c r="O12" i="55"/>
  <c r="O57" i="56"/>
  <c r="O25"/>
  <c r="V65"/>
  <c r="V33"/>
  <c r="O97"/>
  <c r="O89"/>
  <c r="O81"/>
  <c r="O29"/>
  <c r="O6" i="58"/>
  <c r="O93" i="56"/>
  <c r="O45"/>
  <c r="O20" i="55"/>
  <c r="G3" i="56"/>
  <c r="O74" i="58"/>
  <c r="O45"/>
  <c r="V76" i="55"/>
  <c r="O96"/>
  <c r="O4"/>
  <c r="V32"/>
  <c r="O96" i="56"/>
  <c r="O88"/>
  <c r="O56"/>
  <c r="O36" i="55"/>
  <c r="O64"/>
  <c r="F99" i="63"/>
  <c r="F99" i="56"/>
  <c r="O19" i="55"/>
  <c r="O94" i="56"/>
  <c r="O48"/>
  <c r="O32"/>
  <c r="O86" i="55"/>
  <c r="O14"/>
  <c r="N99" i="81"/>
  <c r="P99" s="1"/>
  <c r="O48" i="57"/>
  <c r="O64"/>
  <c r="K99" i="81"/>
  <c r="M99" s="1"/>
  <c r="H99"/>
  <c r="J99" s="1"/>
  <c r="E99"/>
  <c r="G99" s="1"/>
  <c r="B99"/>
  <c r="D99" s="1"/>
  <c r="O78" i="56"/>
  <c r="O66"/>
  <c r="O62"/>
  <c r="O54"/>
  <c r="O46"/>
  <c r="O30"/>
  <c r="O26"/>
  <c r="O10"/>
  <c r="O74" i="55"/>
  <c r="V18" i="56"/>
  <c r="O9"/>
  <c r="G82" i="55"/>
  <c r="V82" s="1"/>
  <c r="G78"/>
  <c r="O78" s="1"/>
  <c r="G70"/>
  <c r="V70" s="1"/>
  <c r="G66"/>
  <c r="O66" s="1"/>
  <c r="O98"/>
  <c r="O62"/>
  <c r="O46"/>
  <c r="O38"/>
  <c r="O30"/>
  <c r="O86" i="56"/>
  <c r="O47"/>
  <c r="V26"/>
  <c r="O84"/>
  <c r="O80"/>
  <c r="O72"/>
  <c r="O64"/>
  <c r="O60"/>
  <c r="O52"/>
  <c r="O44"/>
  <c r="O40"/>
  <c r="O36"/>
  <c r="O28"/>
  <c r="O24"/>
  <c r="V88" i="55"/>
  <c r="G84"/>
  <c r="G80"/>
  <c r="G72"/>
  <c r="V72" s="1"/>
  <c r="G60"/>
  <c r="V60" s="1"/>
  <c r="G59"/>
  <c r="V59" s="1"/>
  <c r="O56"/>
  <c r="V51"/>
  <c r="G44"/>
  <c r="V44" s="1"/>
  <c r="G40"/>
  <c r="V40" s="1"/>
  <c r="V92"/>
  <c r="V48"/>
  <c r="O28"/>
  <c r="O24"/>
  <c r="O9"/>
  <c r="O93" i="58"/>
  <c r="O22"/>
  <c r="V65"/>
  <c r="V25"/>
  <c r="O57"/>
  <c r="G70" i="57"/>
  <c r="V70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9" i="57"/>
  <c r="O79" i="55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77" i="57" l="1"/>
  <c r="O43" i="58"/>
  <c r="Q99" i="81"/>
  <c r="O70" i="55"/>
  <c r="V66"/>
  <c r="O60"/>
  <c r="O44"/>
  <c r="O4" i="56"/>
  <c r="V84" i="55"/>
  <c r="O84"/>
  <c r="O80"/>
  <c r="V80"/>
  <c r="O72"/>
  <c r="O59"/>
  <c r="O40"/>
  <c r="O49"/>
  <c r="O5" i="57"/>
  <c r="O25"/>
  <c r="O11" i="58"/>
  <c r="V13" i="57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I83" i="78"/>
  <c r="L25"/>
  <c r="Q47"/>
  <c r="G22"/>
  <c r="G40"/>
  <c r="P73"/>
  <c r="I40"/>
  <c r="G59"/>
  <c r="Q57"/>
  <c r="O47"/>
  <c r="N21"/>
  <c r="B89"/>
  <c r="P88"/>
  <c r="G96"/>
  <c r="P92"/>
  <c r="L91"/>
  <c r="Q79"/>
  <c r="P20"/>
  <c r="H21"/>
  <c r="K49"/>
  <c r="G13"/>
  <c r="O94"/>
  <c r="H43"/>
  <c r="B80"/>
  <c r="N14"/>
  <c r="B65"/>
  <c r="H65"/>
  <c r="I91"/>
  <c r="N37"/>
  <c r="O77"/>
  <c r="Q75"/>
  <c r="P67"/>
  <c r="H37"/>
  <c r="G9"/>
  <c r="K40"/>
  <c r="O78"/>
  <c r="P16"/>
  <c r="P77"/>
  <c r="Q48"/>
  <c r="O29"/>
  <c r="P37"/>
  <c r="L81"/>
  <c r="B88"/>
  <c r="B95"/>
  <c r="H67"/>
  <c r="O14"/>
  <c r="N18"/>
  <c r="H88"/>
  <c r="B94"/>
  <c r="L10"/>
  <c r="O49"/>
  <c r="P9"/>
  <c r="K97"/>
  <c r="I35"/>
  <c r="H42"/>
  <c r="K79"/>
  <c r="P31"/>
  <c r="P74"/>
  <c r="J89"/>
  <c r="G18"/>
  <c r="L61"/>
  <c r="O26"/>
  <c r="J33"/>
  <c r="P95"/>
  <c r="K86"/>
  <c r="N88"/>
  <c r="J83"/>
  <c r="B56"/>
  <c r="B34"/>
  <c r="P18"/>
  <c r="H62"/>
  <c r="O50"/>
  <c r="G80"/>
  <c r="O75"/>
  <c r="N53"/>
  <c r="P34"/>
  <c r="I29"/>
  <c r="B18"/>
  <c r="Q86"/>
  <c r="P46"/>
  <c r="P8"/>
  <c r="G88"/>
  <c r="H36"/>
  <c r="J39"/>
  <c r="I46"/>
  <c r="G83"/>
  <c r="O41"/>
  <c r="Q91"/>
  <c r="G48"/>
  <c r="L24"/>
  <c r="G63"/>
  <c r="I84"/>
  <c r="H35"/>
  <c r="B12"/>
  <c r="B54"/>
  <c r="H60"/>
  <c r="B41"/>
  <c r="B7"/>
  <c r="N68"/>
  <c r="B28"/>
  <c r="B22"/>
  <c r="H51"/>
  <c r="Q85"/>
  <c r="N97"/>
  <c r="K29"/>
  <c r="J52"/>
  <c r="N73"/>
  <c r="B52"/>
  <c r="P4"/>
  <c r="N40"/>
  <c r="J6"/>
  <c r="G15"/>
  <c r="G33"/>
  <c r="Q92"/>
  <c r="G81"/>
  <c r="P71"/>
  <c r="Q78"/>
  <c r="K41"/>
  <c r="N42"/>
  <c r="L87"/>
  <c r="I8"/>
  <c r="Q74"/>
  <c r="B27"/>
  <c r="G60"/>
  <c r="H50"/>
  <c r="H77"/>
  <c r="P22"/>
  <c r="N67"/>
  <c r="K13"/>
  <c r="N39"/>
  <c r="K37"/>
  <c r="O51"/>
  <c r="Q10"/>
  <c r="Q35"/>
  <c r="H71"/>
  <c r="H85"/>
  <c r="H97"/>
  <c r="P50"/>
  <c r="L46"/>
  <c r="B17"/>
  <c r="H66"/>
  <c r="N9"/>
  <c r="Q89"/>
  <c r="G65"/>
  <c r="J75"/>
  <c r="P47"/>
  <c r="G73"/>
  <c r="P56"/>
  <c r="Q36"/>
  <c r="K43"/>
  <c r="N81"/>
  <c r="I9"/>
  <c r="O86"/>
  <c r="B2"/>
  <c r="G66"/>
  <c r="N41"/>
  <c r="H56"/>
  <c r="Q33"/>
  <c r="H54"/>
  <c r="P80"/>
  <c r="K93"/>
  <c r="N56"/>
  <c r="K4"/>
  <c r="B26"/>
  <c r="G55"/>
  <c r="P79"/>
  <c r="E1"/>
  <c r="K44"/>
  <c r="G21"/>
  <c r="O45"/>
  <c r="L53"/>
  <c r="G91"/>
  <c r="N4"/>
  <c r="I88"/>
  <c r="P11"/>
  <c r="H64"/>
  <c r="G68"/>
  <c r="O7"/>
  <c r="Q30"/>
  <c r="P53"/>
  <c r="N92"/>
  <c r="L40"/>
  <c r="G27"/>
  <c r="N87"/>
  <c r="O15"/>
  <c r="B61"/>
  <c r="I78"/>
  <c r="L92"/>
  <c r="B55"/>
  <c r="L54"/>
  <c r="Q12"/>
  <c r="H80"/>
  <c r="P17"/>
  <c r="J67"/>
  <c r="I43"/>
  <c r="N74"/>
  <c r="P24"/>
  <c r="J81"/>
  <c r="I47"/>
  <c r="J23"/>
  <c r="G84"/>
  <c r="G95"/>
  <c r="Q45"/>
  <c r="O73"/>
  <c r="N26"/>
  <c r="N49"/>
  <c r="J92"/>
  <c r="J98"/>
  <c r="K21"/>
  <c r="O35"/>
  <c r="P19"/>
  <c r="I14"/>
  <c r="L84"/>
  <c r="P58"/>
  <c r="O21"/>
  <c r="H63"/>
  <c r="G37"/>
  <c r="J29"/>
  <c r="P84"/>
  <c r="N47"/>
  <c r="K64"/>
  <c r="L19"/>
  <c r="P33"/>
  <c r="Q18"/>
  <c r="Q68"/>
  <c r="L8"/>
  <c r="I90"/>
  <c r="I68"/>
  <c r="L93"/>
  <c r="I71"/>
  <c r="I72"/>
  <c r="N43"/>
  <c r="G79"/>
  <c r="G92"/>
  <c r="O80"/>
  <c r="K95"/>
  <c r="N38"/>
  <c r="O33"/>
  <c r="G90"/>
  <c r="N84"/>
  <c r="P63"/>
  <c r="Q87"/>
  <c r="H29"/>
  <c r="B13"/>
  <c r="K89"/>
  <c r="P83"/>
  <c r="G71"/>
  <c r="P14"/>
  <c r="J3"/>
  <c r="G6"/>
  <c r="O40"/>
  <c r="O54"/>
  <c r="B43"/>
  <c r="O91"/>
  <c r="L26"/>
  <c r="J27"/>
  <c r="B81"/>
  <c r="H18"/>
  <c r="H3"/>
  <c r="I42"/>
  <c r="P21"/>
  <c r="K57"/>
  <c r="L70"/>
  <c r="L22"/>
  <c r="B51"/>
  <c r="O28"/>
  <c r="L82"/>
  <c r="K30"/>
  <c r="I7"/>
  <c r="K68"/>
  <c r="O36"/>
  <c r="H19"/>
  <c r="L60"/>
  <c r="G4"/>
  <c r="O59"/>
  <c r="P38"/>
  <c r="K81"/>
  <c r="B67"/>
  <c r="L35"/>
  <c r="P87"/>
  <c r="N24"/>
  <c r="K42"/>
  <c r="J42"/>
  <c r="O44"/>
  <c r="G62"/>
  <c r="B4"/>
  <c r="G94"/>
  <c r="Q14"/>
  <c r="K71"/>
  <c r="B46"/>
  <c r="J18"/>
  <c r="B97"/>
  <c r="N69"/>
  <c r="I18"/>
  <c r="B3"/>
  <c r="O85"/>
  <c r="P48"/>
  <c r="O23"/>
  <c r="B49"/>
  <c r="J11"/>
  <c r="J13"/>
  <c r="I16"/>
  <c r="I24"/>
  <c r="K11"/>
  <c r="I5"/>
  <c r="Q21"/>
  <c r="O25"/>
  <c r="P61"/>
  <c r="K39"/>
  <c r="P86"/>
  <c r="H9"/>
  <c r="L30"/>
  <c r="L97"/>
  <c r="I58"/>
  <c r="H39"/>
  <c r="O48"/>
  <c r="Q13"/>
  <c r="N86"/>
  <c r="N36"/>
  <c r="Q96"/>
  <c r="N22"/>
  <c r="H20"/>
  <c r="B32"/>
  <c r="K60"/>
  <c r="G57"/>
  <c r="H94"/>
  <c r="O37"/>
  <c r="P30"/>
  <c r="O82"/>
  <c r="P54"/>
  <c r="N20"/>
  <c r="O20"/>
  <c r="G78"/>
  <c r="L6"/>
  <c r="Q4"/>
  <c r="L45"/>
  <c r="O81"/>
  <c r="P43"/>
  <c r="L63"/>
  <c r="I65"/>
  <c r="K23"/>
  <c r="G74"/>
  <c r="P51"/>
  <c r="Q70"/>
  <c r="L23"/>
  <c r="N98"/>
  <c r="Q95"/>
  <c r="L32"/>
  <c r="O42"/>
  <c r="H70"/>
  <c r="J66"/>
  <c r="J64"/>
  <c r="H82"/>
  <c r="J35"/>
  <c r="P23"/>
  <c r="O69"/>
  <c r="I59"/>
  <c r="B48"/>
  <c r="P40"/>
  <c r="K18"/>
  <c r="B92"/>
  <c r="B45"/>
  <c r="H13"/>
  <c r="Q64"/>
  <c r="J43"/>
  <c r="H96"/>
  <c r="L47"/>
  <c r="J8"/>
  <c r="J94"/>
  <c r="P6"/>
  <c r="P45"/>
  <c r="K54"/>
  <c r="N16"/>
  <c r="I52"/>
  <c r="J51"/>
  <c r="J54"/>
  <c r="L96"/>
  <c r="H44"/>
  <c r="I25"/>
  <c r="L65"/>
  <c r="O72"/>
  <c r="H76"/>
  <c r="N66"/>
  <c r="L94"/>
  <c r="P72"/>
  <c r="J88"/>
  <c r="Q69"/>
  <c r="I39"/>
  <c r="K63"/>
  <c r="Q93"/>
  <c r="H84"/>
  <c r="H40"/>
  <c r="G51"/>
  <c r="K31"/>
  <c r="J85"/>
  <c r="H47"/>
  <c r="Q15"/>
  <c r="H11"/>
  <c r="B44"/>
  <c r="I57"/>
  <c r="L74"/>
  <c r="K76"/>
  <c r="N5"/>
  <c r="H6"/>
  <c r="J57"/>
  <c r="N77"/>
  <c r="G16"/>
  <c r="P85"/>
  <c r="H28"/>
  <c r="K74"/>
  <c r="N13"/>
  <c r="I34"/>
  <c r="I77"/>
  <c r="J96"/>
  <c r="N17"/>
  <c r="H45"/>
  <c r="O67"/>
  <c r="P3"/>
  <c r="B72"/>
  <c r="H91"/>
  <c r="H86"/>
  <c r="L11"/>
  <c r="I56"/>
  <c r="L68"/>
  <c r="K65"/>
  <c r="L28"/>
  <c r="H38"/>
  <c r="N8"/>
  <c r="N91"/>
  <c r="B21"/>
  <c r="J78"/>
  <c r="L83"/>
  <c r="H58"/>
  <c r="I11"/>
  <c r="L90"/>
  <c r="O43"/>
  <c r="I30"/>
  <c r="B66"/>
  <c r="L14"/>
  <c r="G77"/>
  <c r="Q25"/>
  <c r="K22"/>
  <c r="Q9"/>
  <c r="Q51"/>
  <c r="Q50"/>
  <c r="I15"/>
  <c r="G47"/>
  <c r="L9"/>
  <c r="H89"/>
  <c r="N44"/>
  <c r="O57"/>
  <c r="K14"/>
  <c r="J17"/>
  <c r="J38"/>
  <c r="Q59"/>
  <c r="N31"/>
  <c r="L13"/>
  <c r="N6"/>
  <c r="K90"/>
  <c r="I31"/>
  <c r="G61"/>
  <c r="J34"/>
  <c r="G75"/>
  <c r="H25"/>
  <c r="Q88"/>
  <c r="I51"/>
  <c r="K38"/>
  <c r="K17"/>
  <c r="H87"/>
  <c r="N80"/>
  <c r="O4"/>
  <c r="I44"/>
  <c r="Q23"/>
  <c r="H48"/>
  <c r="O60"/>
  <c r="O19"/>
  <c r="I22"/>
  <c r="L20"/>
  <c r="L79"/>
  <c r="O18"/>
  <c r="L50"/>
  <c r="L16"/>
  <c r="Q31"/>
  <c r="P60"/>
  <c r="K73"/>
  <c r="L5"/>
  <c r="B91"/>
  <c r="H17"/>
  <c r="P90"/>
  <c r="G70"/>
  <c r="J74"/>
  <c r="J86"/>
  <c r="O79"/>
  <c r="I21"/>
  <c r="G19"/>
  <c r="G10"/>
  <c r="N50"/>
  <c r="G52"/>
  <c r="Q53"/>
  <c r="B10"/>
  <c r="I63"/>
  <c r="K92"/>
  <c r="L31"/>
  <c r="L15"/>
  <c r="O13"/>
  <c r="I60"/>
  <c r="B15"/>
  <c r="G46"/>
  <c r="N64"/>
  <c r="K24"/>
  <c r="L89"/>
  <c r="H5"/>
  <c r="O84"/>
  <c r="B69"/>
  <c r="G41"/>
  <c r="G76"/>
  <c r="H93"/>
  <c r="I76"/>
  <c r="O66"/>
  <c r="J45"/>
  <c r="O95"/>
  <c r="Q38"/>
  <c r="G25"/>
  <c r="O16"/>
  <c r="I45"/>
  <c r="B29"/>
  <c r="K7"/>
  <c r="N59"/>
  <c r="L86"/>
  <c r="H78"/>
  <c r="P35"/>
  <c r="J84"/>
  <c r="G49"/>
  <c r="O30"/>
  <c r="N30"/>
  <c r="I79"/>
  <c r="P75"/>
  <c r="N78"/>
  <c r="K16"/>
  <c r="Q76"/>
  <c r="J71"/>
  <c r="H30"/>
  <c r="L66"/>
  <c r="I32"/>
  <c r="B60"/>
  <c r="Q62"/>
  <c r="L17"/>
  <c r="K51"/>
  <c r="B84"/>
  <c r="O52"/>
  <c r="B16"/>
  <c r="L72"/>
  <c r="K84"/>
  <c r="Q66"/>
  <c r="H34"/>
  <c r="G58"/>
  <c r="I64"/>
  <c r="N93"/>
  <c r="Q19"/>
  <c r="G2"/>
  <c r="K87"/>
  <c r="B64"/>
  <c r="O31"/>
  <c r="L59"/>
  <c r="B74"/>
  <c r="I17"/>
  <c r="P68"/>
  <c r="L57"/>
  <c r="K50"/>
  <c r="B35"/>
  <c r="I86"/>
  <c r="H27"/>
  <c r="J95"/>
  <c r="J15"/>
  <c r="Q22"/>
  <c r="H74"/>
  <c r="Q97"/>
  <c r="N57"/>
  <c r="N54"/>
  <c r="H26"/>
  <c r="Q52"/>
  <c r="H10"/>
  <c r="H12"/>
  <c r="P13"/>
  <c r="O3"/>
  <c r="I41"/>
  <c r="N46"/>
  <c r="O46"/>
  <c r="O39"/>
  <c r="N33"/>
  <c r="L21"/>
  <c r="G53"/>
  <c r="P55"/>
  <c r="N58"/>
  <c r="J82"/>
  <c r="N48"/>
  <c r="G26"/>
  <c r="N96"/>
  <c r="K77"/>
  <c r="K52"/>
  <c r="J28"/>
  <c r="N23"/>
  <c r="P29"/>
  <c r="J25"/>
  <c r="L44"/>
  <c r="J55"/>
  <c r="P82"/>
  <c r="P36"/>
  <c r="K34"/>
  <c r="B79"/>
  <c r="H46"/>
  <c r="P89"/>
  <c r="P27"/>
  <c r="N25"/>
  <c r="J49"/>
  <c r="Q98"/>
  <c r="G28"/>
  <c r="N94"/>
  <c r="K56"/>
  <c r="Q34"/>
  <c r="I20"/>
  <c r="O11"/>
  <c r="L55"/>
  <c r="B70"/>
  <c r="I62"/>
  <c r="B86"/>
  <c r="P39"/>
  <c r="G8"/>
  <c r="I96"/>
  <c r="O56"/>
  <c r="I19"/>
  <c r="P28"/>
  <c r="K12"/>
  <c r="Q27"/>
  <c r="Q40"/>
  <c r="L51"/>
  <c r="G17"/>
  <c r="I87"/>
  <c r="H7"/>
  <c r="Q20"/>
  <c r="N52"/>
  <c r="K26"/>
  <c r="P57"/>
  <c r="Q82"/>
  <c r="Q8"/>
  <c r="K3"/>
  <c r="L39"/>
  <c r="N63"/>
  <c r="O8"/>
  <c r="J65"/>
  <c r="P64"/>
  <c r="J63"/>
  <c r="J4"/>
  <c r="L36"/>
  <c r="H90"/>
  <c r="L78"/>
  <c r="O64"/>
  <c r="Q83"/>
  <c r="Q71"/>
  <c r="L29"/>
  <c r="K15"/>
  <c r="I98"/>
  <c r="L49"/>
  <c r="G98"/>
  <c r="G7"/>
  <c r="N95"/>
  <c r="G72"/>
  <c r="N28"/>
  <c r="P94"/>
  <c r="Q81"/>
  <c r="G44"/>
  <c r="N61"/>
  <c r="J76"/>
  <c r="Q17"/>
  <c r="L12"/>
  <c r="L4"/>
  <c r="H68"/>
  <c r="L80"/>
  <c r="G89"/>
  <c r="J62"/>
  <c r="J26"/>
  <c r="G12"/>
  <c r="Q11"/>
  <c r="O55"/>
  <c r="Q29"/>
  <c r="P81"/>
  <c r="G54"/>
  <c r="G45"/>
  <c r="L62"/>
  <c r="L43"/>
  <c r="J9"/>
  <c r="B23"/>
  <c r="G14"/>
  <c r="K33"/>
  <c r="J87"/>
  <c r="O58"/>
  <c r="K58"/>
  <c r="B37"/>
  <c r="N51"/>
  <c r="L88"/>
  <c r="K88"/>
  <c r="H4"/>
  <c r="G11"/>
  <c r="L71"/>
  <c r="K62"/>
  <c r="B8"/>
  <c r="P15"/>
  <c r="P12"/>
  <c r="J97"/>
  <c r="N15"/>
  <c r="O74"/>
  <c r="K83"/>
  <c r="Q46"/>
  <c r="O61"/>
  <c r="G31"/>
  <c r="I12"/>
  <c r="Q56"/>
  <c r="K72"/>
  <c r="L73"/>
  <c r="J20"/>
  <c r="L69"/>
  <c r="P32"/>
  <c r="P69"/>
  <c r="O92"/>
  <c r="J60"/>
  <c r="B62"/>
  <c r="B47"/>
  <c r="N76"/>
  <c r="I53"/>
  <c r="B53"/>
  <c r="N10"/>
  <c r="O38"/>
  <c r="H53"/>
  <c r="H22"/>
  <c r="H92"/>
  <c r="K6"/>
  <c r="H16"/>
  <c r="B82"/>
  <c r="B20"/>
  <c r="O71"/>
  <c r="Q65"/>
  <c r="J31"/>
  <c r="H95"/>
  <c r="K66"/>
  <c r="P62"/>
  <c r="G20"/>
  <c r="B31"/>
  <c r="H81"/>
  <c r="K35"/>
  <c r="B78"/>
  <c r="B77"/>
  <c r="I73"/>
  <c r="Q24"/>
  <c r="H31"/>
  <c r="J68"/>
  <c r="O76"/>
  <c r="G87"/>
  <c r="I10"/>
  <c r="J5"/>
  <c r="Q5"/>
  <c r="K75"/>
  <c r="G82"/>
  <c r="J77"/>
  <c r="H69"/>
  <c r="P49"/>
  <c r="B75"/>
  <c r="P42"/>
  <c r="J10"/>
  <c r="I55"/>
  <c r="B25"/>
  <c r="N12"/>
  <c r="J7"/>
  <c r="Q60"/>
  <c r="G64"/>
  <c r="G97"/>
  <c r="H41"/>
  <c r="H49"/>
  <c r="Q7"/>
  <c r="P52"/>
  <c r="N71"/>
  <c r="K96"/>
  <c r="O32"/>
  <c r="J37"/>
  <c r="L42"/>
  <c r="N3"/>
  <c r="N32"/>
  <c r="B73"/>
  <c r="H73"/>
  <c r="Q58"/>
  <c r="B71"/>
  <c r="K27"/>
  <c r="I37"/>
  <c r="L33"/>
  <c r="J21"/>
  <c r="P44"/>
  <c r="Q37"/>
  <c r="O62"/>
  <c r="N72"/>
  <c r="O89"/>
  <c r="J32"/>
  <c r="J16"/>
  <c r="I3"/>
  <c r="I69"/>
  <c r="B39"/>
  <c r="K67"/>
  <c r="B40"/>
  <c r="Q94"/>
  <c r="J14"/>
  <c r="K69"/>
  <c r="K28"/>
  <c r="K8"/>
  <c r="L85"/>
  <c r="B98"/>
  <c r="B42"/>
  <c r="Q16"/>
  <c r="J61"/>
  <c r="K55"/>
  <c r="G30"/>
  <c r="B68"/>
  <c r="Q54"/>
  <c r="B5"/>
  <c r="G69"/>
  <c r="B85"/>
  <c r="O34"/>
  <c r="J90"/>
  <c r="K61"/>
  <c r="L48"/>
  <c r="O17"/>
  <c r="B14"/>
  <c r="L95"/>
  <c r="N65"/>
  <c r="L41"/>
  <c r="B93"/>
  <c r="N62"/>
  <c r="L76"/>
  <c r="O83"/>
  <c r="J19"/>
  <c r="C1"/>
  <c r="P5"/>
  <c r="H33"/>
  <c r="K53"/>
  <c r="K91"/>
  <c r="B33"/>
  <c r="B59"/>
  <c r="H59"/>
  <c r="J30"/>
  <c r="N89"/>
  <c r="P70"/>
  <c r="J59"/>
  <c r="I85"/>
  <c r="I82"/>
  <c r="Q63"/>
  <c r="Q28"/>
  <c r="Q49"/>
  <c r="H72"/>
  <c r="J53"/>
  <c r="J70"/>
  <c r="P76"/>
  <c r="N35"/>
  <c r="I36"/>
  <c r="G50"/>
  <c r="K78"/>
  <c r="G32"/>
  <c r="Q73"/>
  <c r="I4"/>
  <c r="B50"/>
  <c r="I97"/>
  <c r="O65"/>
  <c r="I66"/>
  <c r="G42"/>
  <c r="G5"/>
  <c r="Q55"/>
  <c r="P91"/>
  <c r="I28"/>
  <c r="J24"/>
  <c r="O70"/>
  <c r="Q42"/>
  <c r="H75"/>
  <c r="P97"/>
  <c r="P25"/>
  <c r="H8"/>
  <c r="I95"/>
  <c r="J44"/>
  <c r="Q32"/>
  <c r="K20"/>
  <c r="O88"/>
  <c r="G56"/>
  <c r="H98"/>
  <c r="L3"/>
  <c r="N60"/>
  <c r="G38"/>
  <c r="H83"/>
  <c r="P59"/>
  <c r="B11"/>
  <c r="O12"/>
  <c r="O5"/>
  <c r="O10"/>
  <c r="B57"/>
  <c r="B63"/>
  <c r="H15"/>
  <c r="L56"/>
  <c r="O9"/>
  <c r="K80"/>
  <c r="N45"/>
  <c r="G86"/>
  <c r="J48"/>
  <c r="K25"/>
  <c r="G29"/>
  <c r="H61"/>
  <c r="Q3"/>
  <c r="L75"/>
  <c r="O63"/>
  <c r="D1"/>
  <c r="H14"/>
  <c r="G67"/>
  <c r="N83"/>
  <c r="G24"/>
  <c r="O90"/>
  <c r="K5"/>
  <c r="B83"/>
  <c r="I54"/>
  <c r="B87"/>
  <c r="I33"/>
  <c r="L7"/>
  <c r="O96"/>
  <c r="I67"/>
  <c r="I89"/>
  <c r="G85"/>
  <c r="I70"/>
  <c r="L27"/>
  <c r="Q43"/>
  <c r="B96"/>
  <c r="L18"/>
  <c r="B90"/>
  <c r="P26"/>
  <c r="N34"/>
  <c r="H32"/>
  <c r="F1"/>
  <c r="P10"/>
  <c r="L58"/>
  <c r="I38"/>
  <c r="I50"/>
  <c r="I61"/>
  <c r="I74"/>
  <c r="K46"/>
  <c r="G35"/>
  <c r="K59"/>
  <c r="J50"/>
  <c r="J69"/>
  <c r="I23"/>
  <c r="N90"/>
  <c r="I75"/>
  <c r="O22"/>
  <c r="G3"/>
  <c r="P41"/>
  <c r="L34"/>
  <c r="N29"/>
  <c r="L77"/>
  <c r="I26"/>
  <c r="N85"/>
  <c r="I13"/>
  <c r="J41"/>
  <c r="G39"/>
  <c r="I27"/>
  <c r="K48"/>
  <c r="H52"/>
  <c r="Q44"/>
  <c r="K32"/>
  <c r="H24"/>
  <c r="K70"/>
  <c r="L67"/>
  <c r="I92"/>
  <c r="B19"/>
  <c r="N11"/>
  <c r="J93"/>
  <c r="O53"/>
  <c r="P96"/>
  <c r="K82"/>
  <c r="G23"/>
  <c r="O93"/>
  <c r="Q84"/>
  <c r="G36"/>
  <c r="L64"/>
  <c r="Q26"/>
  <c r="B76"/>
  <c r="K94"/>
  <c r="P65"/>
  <c r="I80"/>
  <c r="N70"/>
  <c r="H2"/>
  <c r="I49"/>
  <c r="H79"/>
  <c r="J46"/>
  <c r="N7"/>
  <c r="K47"/>
  <c r="J40"/>
  <c r="H55"/>
  <c r="K10"/>
  <c r="G34"/>
  <c r="B36"/>
  <c r="J22"/>
  <c r="J72"/>
  <c r="Q39"/>
  <c r="N79"/>
  <c r="B6"/>
  <c r="Q77"/>
  <c r="O6"/>
  <c r="Q90"/>
  <c r="P7"/>
  <c r="J12"/>
  <c r="L98"/>
  <c r="N82"/>
  <c r="K85"/>
  <c r="Q67"/>
  <c r="Q41"/>
  <c r="L37"/>
  <c r="I48"/>
  <c r="O97"/>
  <c r="Q80"/>
  <c r="J56"/>
  <c r="G43"/>
  <c r="K19"/>
  <c r="H23"/>
  <c r="L52"/>
  <c r="O27"/>
  <c r="B30"/>
  <c r="P66"/>
  <c r="I93"/>
  <c r="G93"/>
  <c r="Q72"/>
  <c r="J58"/>
  <c r="K9"/>
  <c r="K36"/>
  <c r="J79"/>
  <c r="H57"/>
  <c r="J80"/>
  <c r="J73"/>
  <c r="N55"/>
  <c r="B58"/>
  <c r="O24"/>
  <c r="O87"/>
  <c r="K45"/>
  <c r="O98"/>
  <c r="N19"/>
  <c r="J47"/>
  <c r="N27"/>
  <c r="B38"/>
  <c r="K98"/>
  <c r="P78"/>
  <c r="P98"/>
  <c r="P93"/>
  <c r="J36"/>
  <c r="L38"/>
  <c r="O68"/>
  <c r="N75"/>
  <c r="Q6"/>
  <c r="B24"/>
  <c r="I94"/>
  <c r="B9"/>
  <c r="I81"/>
  <c r="Q61"/>
  <c r="I6"/>
  <c r="J91"/>
  <c r="M6" l="1"/>
  <c r="M81"/>
  <c r="F9"/>
  <c r="D9"/>
  <c r="E9"/>
  <c r="C9"/>
  <c r="M94"/>
  <c r="C24"/>
  <c r="D24"/>
  <c r="F24"/>
  <c r="E24"/>
  <c r="R75"/>
  <c r="C38"/>
  <c r="E38"/>
  <c r="D38"/>
  <c r="F38"/>
  <c r="R27"/>
  <c r="R19"/>
  <c r="C58"/>
  <c r="E58"/>
  <c r="D58"/>
  <c r="F58"/>
  <c r="R55"/>
  <c r="M93"/>
  <c r="D30"/>
  <c r="F30"/>
  <c r="C30"/>
  <c r="E30"/>
  <c r="M48"/>
  <c r="R82"/>
  <c r="F6"/>
  <c r="C6"/>
  <c r="E6"/>
  <c r="D6"/>
  <c r="R79"/>
  <c r="F36"/>
  <c r="E36"/>
  <c r="C36"/>
  <c r="D36"/>
  <c r="R7"/>
  <c r="M49"/>
  <c r="R70"/>
  <c r="M80"/>
  <c r="E76"/>
  <c r="D76"/>
  <c r="C76"/>
  <c r="F76"/>
  <c r="R11"/>
  <c r="F19"/>
  <c r="E19"/>
  <c r="C19"/>
  <c r="D19"/>
  <c r="M92"/>
  <c r="M27"/>
  <c r="M13"/>
  <c r="R85"/>
  <c r="M26"/>
  <c r="R29"/>
  <c r="G99"/>
  <c r="M75"/>
  <c r="R90"/>
  <c r="M23"/>
  <c r="M74"/>
  <c r="M61"/>
  <c r="M50"/>
  <c r="M38"/>
  <c r="R34"/>
  <c r="C90"/>
  <c r="E90"/>
  <c r="F90"/>
  <c r="D90"/>
  <c r="F96"/>
  <c r="E96"/>
  <c r="D96"/>
  <c r="C96"/>
  <c r="M70"/>
  <c r="M89"/>
  <c r="M67"/>
  <c r="M33"/>
  <c r="C87"/>
  <c r="F87"/>
  <c r="E87"/>
  <c r="D87"/>
  <c r="M54"/>
  <c r="C83"/>
  <c r="D83"/>
  <c r="E83"/>
  <c r="F83"/>
  <c r="R83"/>
  <c r="Q99"/>
  <c r="R45"/>
  <c r="D63"/>
  <c r="F63"/>
  <c r="C63"/>
  <c r="E63"/>
  <c r="E57"/>
  <c r="C57"/>
  <c r="D57"/>
  <c r="F57"/>
  <c r="C11"/>
  <c r="D11"/>
  <c r="E11"/>
  <c r="F11"/>
  <c r="R60"/>
  <c r="L99"/>
  <c r="M95"/>
  <c r="M28"/>
  <c r="M66"/>
  <c r="M97"/>
  <c r="F50"/>
  <c r="E50"/>
  <c r="C50"/>
  <c r="D50"/>
  <c r="M4"/>
  <c r="M36"/>
  <c r="R35"/>
  <c r="M82"/>
  <c r="M85"/>
  <c r="R89"/>
  <c r="C59"/>
  <c r="D59"/>
  <c r="E59"/>
  <c r="F59"/>
  <c r="C33"/>
  <c r="D33"/>
  <c r="E33"/>
  <c r="F33"/>
  <c r="R62"/>
  <c r="C93"/>
  <c r="F93"/>
  <c r="E93"/>
  <c r="D93"/>
  <c r="R65"/>
  <c r="C14"/>
  <c r="E14"/>
  <c r="F14"/>
  <c r="D14"/>
  <c r="C85"/>
  <c r="E85"/>
  <c r="D85"/>
  <c r="F85"/>
  <c r="D5"/>
  <c r="C5"/>
  <c r="F5"/>
  <c r="E5"/>
  <c r="F68"/>
  <c r="C68"/>
  <c r="D68"/>
  <c r="E68"/>
  <c r="E42"/>
  <c r="D42"/>
  <c r="C42"/>
  <c r="F42"/>
  <c r="E98"/>
  <c r="F98"/>
  <c r="C98"/>
  <c r="D98"/>
  <c r="F40"/>
  <c r="D40"/>
  <c r="C40"/>
  <c r="E40"/>
  <c r="F39"/>
  <c r="E39"/>
  <c r="D39"/>
  <c r="C39"/>
  <c r="M69"/>
  <c r="M3"/>
  <c r="I99"/>
  <c r="R72"/>
  <c r="M37"/>
  <c r="F71"/>
  <c r="E71"/>
  <c r="D71"/>
  <c r="C71"/>
  <c r="D73"/>
  <c r="F73"/>
  <c r="C73"/>
  <c r="E73"/>
  <c r="R32"/>
  <c r="N99"/>
  <c r="R3"/>
  <c r="R71"/>
  <c r="R12"/>
  <c r="D25"/>
  <c r="F25"/>
  <c r="C25"/>
  <c r="E25"/>
  <c r="M55"/>
  <c r="E75"/>
  <c r="F75"/>
  <c r="C75"/>
  <c r="D75"/>
  <c r="M10"/>
  <c r="M73"/>
  <c r="D77"/>
  <c r="E77"/>
  <c r="F77"/>
  <c r="C77"/>
  <c r="D78"/>
  <c r="E78"/>
  <c r="C78"/>
  <c r="F78"/>
  <c r="C31"/>
  <c r="D31"/>
  <c r="F31"/>
  <c r="E31"/>
  <c r="C20"/>
  <c r="F20"/>
  <c r="D20"/>
  <c r="E20"/>
  <c r="E82"/>
  <c r="C82"/>
  <c r="F82"/>
  <c r="D82"/>
  <c r="R10"/>
  <c r="C53"/>
  <c r="E53"/>
  <c r="D53"/>
  <c r="F53"/>
  <c r="M53"/>
  <c r="R76"/>
  <c r="C47"/>
  <c r="E47"/>
  <c r="F47"/>
  <c r="D47"/>
  <c r="F62"/>
  <c r="D62"/>
  <c r="E62"/>
  <c r="C62"/>
  <c r="M12"/>
  <c r="R15"/>
  <c r="D8"/>
  <c r="C8"/>
  <c r="F8"/>
  <c r="E8"/>
  <c r="R51"/>
  <c r="C37"/>
  <c r="E37"/>
  <c r="D37"/>
  <c r="F37"/>
  <c r="F23"/>
  <c r="D23"/>
  <c r="C23"/>
  <c r="E23"/>
  <c r="R61"/>
  <c r="R28"/>
  <c r="R95"/>
  <c r="M98"/>
  <c r="R63"/>
  <c r="K99"/>
  <c r="R52"/>
  <c r="M87"/>
  <c r="M19"/>
  <c r="M96"/>
  <c r="E86"/>
  <c r="F86"/>
  <c r="D86"/>
  <c r="C86"/>
  <c r="M62"/>
  <c r="E70"/>
  <c r="D70"/>
  <c r="C70"/>
  <c r="F70"/>
  <c r="M20"/>
  <c r="R94"/>
  <c r="R25"/>
  <c r="F79"/>
  <c r="C79"/>
  <c r="D79"/>
  <c r="E79"/>
  <c r="R23"/>
  <c r="R96"/>
  <c r="R48"/>
  <c r="R58"/>
  <c r="R33"/>
  <c r="R46"/>
  <c r="M41"/>
  <c r="O99"/>
  <c r="R54"/>
  <c r="R57"/>
  <c r="M86"/>
  <c r="F35"/>
  <c r="C35"/>
  <c r="D35"/>
  <c r="E35"/>
  <c r="M17"/>
  <c r="E74"/>
  <c r="D74"/>
  <c r="F74"/>
  <c r="C74"/>
  <c r="D64"/>
  <c r="F64"/>
  <c r="C64"/>
  <c r="E64"/>
  <c r="R93"/>
  <c r="M64"/>
  <c r="F16"/>
  <c r="D16"/>
  <c r="C16"/>
  <c r="E16"/>
  <c r="F84"/>
  <c r="E84"/>
  <c r="D84"/>
  <c r="C84"/>
  <c r="E60"/>
  <c r="C60"/>
  <c r="D60"/>
  <c r="F60"/>
  <c r="M32"/>
  <c r="R78"/>
  <c r="M79"/>
  <c r="R30"/>
  <c r="R59"/>
  <c r="E29"/>
  <c r="F29"/>
  <c r="D29"/>
  <c r="C29"/>
  <c r="M45"/>
  <c r="M76"/>
  <c r="D69"/>
  <c r="E69"/>
  <c r="F69"/>
  <c r="C69"/>
  <c r="R64"/>
  <c r="D15"/>
  <c r="C15"/>
  <c r="F15"/>
  <c r="E15"/>
  <c r="M60"/>
  <c r="M63"/>
  <c r="D10"/>
  <c r="C10"/>
  <c r="F10"/>
  <c r="E10"/>
  <c r="R50"/>
  <c r="M21"/>
  <c r="E91"/>
  <c r="C91"/>
  <c r="D91"/>
  <c r="F91"/>
  <c r="M22"/>
  <c r="M44"/>
  <c r="R80"/>
  <c r="M51"/>
  <c r="M31"/>
  <c r="R6"/>
  <c r="R31"/>
  <c r="R44"/>
  <c r="M15"/>
  <c r="F66"/>
  <c r="E66"/>
  <c r="D66"/>
  <c r="C66"/>
  <c r="M30"/>
  <c r="M11"/>
  <c r="E21"/>
  <c r="F21"/>
  <c r="D21"/>
  <c r="C21"/>
  <c r="R91"/>
  <c r="R8"/>
  <c r="M56"/>
  <c r="F72"/>
  <c r="D72"/>
  <c r="E72"/>
  <c r="C72"/>
  <c r="P99"/>
  <c r="R17"/>
  <c r="M77"/>
  <c r="M34"/>
  <c r="R13"/>
  <c r="R77"/>
  <c r="R5"/>
  <c r="M57"/>
  <c r="F44"/>
  <c r="E44"/>
  <c r="C44"/>
  <c r="D44"/>
  <c r="M39"/>
  <c r="R66"/>
  <c r="M25"/>
  <c r="M52"/>
  <c r="R16"/>
  <c r="E45"/>
  <c r="C45"/>
  <c r="D45"/>
  <c r="F45"/>
  <c r="C92"/>
  <c r="F92"/>
  <c r="D92"/>
  <c r="E92"/>
  <c r="D48"/>
  <c r="C48"/>
  <c r="F48"/>
  <c r="E48"/>
  <c r="M59"/>
  <c r="R98"/>
  <c r="M65"/>
  <c r="R20"/>
  <c r="C32"/>
  <c r="D32"/>
  <c r="E32"/>
  <c r="F32"/>
  <c r="R22"/>
  <c r="R36"/>
  <c r="R86"/>
  <c r="M58"/>
  <c r="M5"/>
  <c r="M24"/>
  <c r="M16"/>
  <c r="E49"/>
  <c r="D49"/>
  <c r="F49"/>
  <c r="C49"/>
  <c r="E3"/>
  <c r="F3"/>
  <c r="C3"/>
  <c r="D3"/>
  <c r="B99"/>
  <c r="M18"/>
  <c r="R69"/>
  <c r="F97"/>
  <c r="E97"/>
  <c r="D97"/>
  <c r="C97"/>
  <c r="C46"/>
  <c r="E46"/>
  <c r="F46"/>
  <c r="D46"/>
  <c r="D4"/>
  <c r="F4"/>
  <c r="E4"/>
  <c r="C4"/>
  <c r="R24"/>
  <c r="C67"/>
  <c r="D67"/>
  <c r="E67"/>
  <c r="F67"/>
  <c r="M7"/>
  <c r="D51"/>
  <c r="C51"/>
  <c r="E51"/>
  <c r="F51"/>
  <c r="M42"/>
  <c r="H99"/>
  <c r="D81"/>
  <c r="F81"/>
  <c r="C81"/>
  <c r="E81"/>
  <c r="C43"/>
  <c r="D43"/>
  <c r="F43"/>
  <c r="E43"/>
  <c r="J99"/>
  <c r="F13"/>
  <c r="C13"/>
  <c r="D13"/>
  <c r="E13"/>
  <c r="R84"/>
  <c r="R38"/>
  <c r="R43"/>
  <c r="M72"/>
  <c r="M71"/>
  <c r="M68"/>
  <c r="M90"/>
  <c r="R47"/>
  <c r="M14"/>
  <c r="R49"/>
  <c r="R26"/>
  <c r="M47"/>
  <c r="R74"/>
  <c r="M43"/>
  <c r="D55"/>
  <c r="F55"/>
  <c r="C55"/>
  <c r="E55"/>
  <c r="M78"/>
  <c r="D61"/>
  <c r="F61"/>
  <c r="E61"/>
  <c r="C61"/>
  <c r="R87"/>
  <c r="R92"/>
  <c r="M88"/>
  <c r="R4"/>
  <c r="E26"/>
  <c r="F26"/>
  <c r="D26"/>
  <c r="C26"/>
  <c r="R56"/>
  <c r="R41"/>
  <c r="M9"/>
  <c r="R81"/>
  <c r="R9"/>
  <c r="E17"/>
  <c r="F17"/>
  <c r="C17"/>
  <c r="D17"/>
  <c r="R39"/>
  <c r="R67"/>
  <c r="E27"/>
  <c r="F27"/>
  <c r="D27"/>
  <c r="C27"/>
  <c r="M8"/>
  <c r="R42"/>
  <c r="R40"/>
  <c r="C52"/>
  <c r="D52"/>
  <c r="F52"/>
  <c r="E52"/>
  <c r="R73"/>
  <c r="R97"/>
  <c r="C22"/>
  <c r="D22"/>
  <c r="E22"/>
  <c r="F22"/>
  <c r="F28"/>
  <c r="C28"/>
  <c r="E28"/>
  <c r="D28"/>
  <c r="R68"/>
  <c r="D7"/>
  <c r="E7"/>
  <c r="F7"/>
  <c r="C7"/>
  <c r="E41"/>
  <c r="F41"/>
  <c r="C41"/>
  <c r="D41"/>
  <c r="D54"/>
  <c r="E54"/>
  <c r="F54"/>
  <c r="C54"/>
  <c r="C12"/>
  <c r="E12"/>
  <c r="F12"/>
  <c r="D12"/>
  <c r="M84"/>
  <c r="M46"/>
  <c r="E18"/>
  <c r="D18"/>
  <c r="F18"/>
  <c r="C18"/>
  <c r="M29"/>
  <c r="R53"/>
  <c r="D34"/>
  <c r="E34"/>
  <c r="C34"/>
  <c r="F34"/>
  <c r="F56"/>
  <c r="C56"/>
  <c r="D56"/>
  <c r="E56"/>
  <c r="R88"/>
  <c r="M35"/>
  <c r="E94"/>
  <c r="D94"/>
  <c r="F94"/>
  <c r="C94"/>
  <c r="R18"/>
  <c r="E95"/>
  <c r="D95"/>
  <c r="F95"/>
  <c r="C95"/>
  <c r="C88"/>
  <c r="F88"/>
  <c r="E88"/>
  <c r="D88"/>
  <c r="R37"/>
  <c r="M91"/>
  <c r="D65"/>
  <c r="E65"/>
  <c r="F65"/>
  <c r="C65"/>
  <c r="R14"/>
  <c r="D80"/>
  <c r="F80"/>
  <c r="C80"/>
  <c r="E80"/>
  <c r="D89"/>
  <c r="F89"/>
  <c r="C89"/>
  <c r="E89"/>
  <c r="R21"/>
  <c r="M40"/>
  <c r="M83"/>
  <c r="T27" i="73"/>
  <c r="R28"/>
  <c r="D28" i="29" s="1"/>
  <c r="S28" i="73"/>
  <c r="D28" i="28" s="1"/>
  <c r="Q28" i="73"/>
  <c r="D28" i="26" s="1"/>
  <c r="P28" i="73"/>
  <c r="D28" i="24" s="1"/>
  <c r="F27" i="65"/>
  <c r="K26"/>
  <c r="F99" i="78" l="1"/>
  <c r="D99"/>
  <c r="E99"/>
  <c r="R99"/>
  <c r="C99"/>
  <c r="M99"/>
  <c r="T28" i="73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DB67" s="1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DB63" s="1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11" i="54" l="1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DH42" s="1"/>
  <c r="D42" i="40" s="1"/>
  <c r="BM42" i="54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DG96" s="1"/>
  <c r="C96" i="40" s="1"/>
  <c r="BF96" i="54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DJ24" s="1"/>
  <c r="F24" i="40" s="1"/>
  <c r="AR28" i="54"/>
  <c r="DF28" s="1"/>
  <c r="B28" i="40" s="1"/>
  <c r="BF28" i="54"/>
  <c r="BT28"/>
  <c r="AR32"/>
  <c r="DF32" s="1"/>
  <c r="B32" i="40" s="1"/>
  <c r="BF32" i="54"/>
  <c r="DH32" s="1"/>
  <c r="D32" i="40" s="1"/>
  <c r="BT32" i="54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DJ37" s="1"/>
  <c r="F37" i="40" s="1"/>
  <c r="BM56" i="54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DG52" s="1"/>
  <c r="CO53"/>
  <c r="AR55"/>
  <c r="DF55" s="1"/>
  <c r="B55" i="40" s="1"/>
  <c r="BF59" i="54"/>
  <c r="BF61"/>
  <c r="CN63"/>
  <c r="BM64"/>
  <c r="CU66"/>
  <c r="CA67"/>
  <c r="AY69"/>
  <c r="DG69" s="1"/>
  <c r="C69" i="40" s="1"/>
  <c r="BM69" i="54"/>
  <c r="CG71"/>
  <c r="CN71"/>
  <c r="BF73"/>
  <c r="DH73" s="1"/>
  <c r="D73" i="40" s="1"/>
  <c r="CA75" i="54"/>
  <c r="DC75"/>
  <c r="AY77"/>
  <c r="DG77" s="1"/>
  <c r="C77" i="40" s="1"/>
  <c r="CO77" i="54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DG34" s="1"/>
  <c r="BF34"/>
  <c r="DH34" s="1"/>
  <c r="D34" i="40" s="1"/>
  <c r="BM34" i="54"/>
  <c r="DI34" s="1"/>
  <c r="E34" i="40" s="1"/>
  <c r="AY35" i="54"/>
  <c r="BF35"/>
  <c r="DH35" s="1"/>
  <c r="D35" i="40" s="1"/>
  <c r="CO36" i="54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DJ82" s="1"/>
  <c r="F82" i="40" s="1"/>
  <c r="CH82" i="54"/>
  <c r="AY85"/>
  <c r="CH86"/>
  <c r="AR5"/>
  <c r="DF5" s="1"/>
  <c r="B5" i="40" s="1"/>
  <c r="AY5" i="54"/>
  <c r="DG5" s="1"/>
  <c r="C5" i="40" s="1"/>
  <c r="BF5" i="54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DJ34" s="1"/>
  <c r="F34" i="40" s="1"/>
  <c r="BT35" i="54"/>
  <c r="DA36"/>
  <c r="BT38"/>
  <c r="DJ38" s="1"/>
  <c r="F38" i="40" s="1"/>
  <c r="BT41" i="54"/>
  <c r="DJ41" s="1"/>
  <c r="F41" i="40" s="1"/>
  <c r="BT43" i="54"/>
  <c r="DA44"/>
  <c r="BT48"/>
  <c r="DJ48" s="1"/>
  <c r="F48" i="40" s="1"/>
  <c r="BT51" i="54"/>
  <c r="DJ51" s="1"/>
  <c r="F51" i="40" s="1"/>
  <c r="BT52" i="54"/>
  <c r="CZ53"/>
  <c r="DB55"/>
  <c r="BT58"/>
  <c r="DJ58" s="1"/>
  <c r="F58" i="40" s="1"/>
  <c r="DB59" i="54"/>
  <c r="BT60"/>
  <c r="CZ61"/>
  <c r="BT63"/>
  <c r="DJ63" s="1"/>
  <c r="F63" i="40" s="1"/>
  <c r="BT66" i="54"/>
  <c r="DJ66" s="1"/>
  <c r="F66" i="40" s="1"/>
  <c r="DA68" i="54"/>
  <c r="DB71"/>
  <c r="BT74"/>
  <c r="DJ74" s="1"/>
  <c r="F74" i="40" s="1"/>
  <c r="BT75" i="54"/>
  <c r="BT79"/>
  <c r="DA80"/>
  <c r="CZ82"/>
  <c r="BT85"/>
  <c r="DJ85" s="1"/>
  <c r="F85" i="40" s="1"/>
  <c r="DA88" i="54"/>
  <c r="BT90"/>
  <c r="DB91"/>
  <c r="DA92"/>
  <c r="BT94"/>
  <c r="CZ94"/>
  <c r="BT97"/>
  <c r="DJ97" s="1"/>
  <c r="F97" i="40" s="1"/>
  <c r="BT12" i="54"/>
  <c r="BT15"/>
  <c r="DB18"/>
  <c r="DB22"/>
  <c r="BT25"/>
  <c r="DJ25" s="1"/>
  <c r="F25" i="40" s="1"/>
  <c r="DB26" i="54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DJ64" s="1"/>
  <c r="F64" i="40" s="1"/>
  <c r="CZ65" i="54"/>
  <c r="BT67"/>
  <c r="BT69"/>
  <c r="DJ69" s="1"/>
  <c r="F69" i="40" s="1"/>
  <c r="BT72" i="54"/>
  <c r="DJ72" s="1"/>
  <c r="F72" i="40" s="1"/>
  <c r="BT78" i="54"/>
  <c r="CZ78"/>
  <c r="BT81"/>
  <c r="BT83"/>
  <c r="DJ83" s="1"/>
  <c r="F83" i="40" s="1"/>
  <c r="BT86" i="54"/>
  <c r="BT89"/>
  <c r="BT93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J23" s="1"/>
  <c r="F23" i="40" s="1"/>
  <c r="DB24" i="54"/>
  <c r="BT27"/>
  <c r="DJ27" s="1"/>
  <c r="F27" i="40" s="1"/>
  <c r="DA28" i="54"/>
  <c r="BT31"/>
  <c r="DA32"/>
  <c r="BT36"/>
  <c r="BT44"/>
  <c r="DJ44" s="1"/>
  <c r="F44" i="40" s="1"/>
  <c r="BT49" i="54"/>
  <c r="BT53"/>
  <c r="BT55"/>
  <c r="DJ55" s="1"/>
  <c r="F55" i="40" s="1"/>
  <c r="DA56" i="54"/>
  <c r="BT59"/>
  <c r="BT61"/>
  <c r="DA64"/>
  <c r="BT68"/>
  <c r="DJ68" s="1"/>
  <c r="F68" i="40" s="1"/>
  <c r="CZ69" i="54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I94" s="1"/>
  <c r="E94" i="40" s="1"/>
  <c r="DJ94" i="54"/>
  <c r="F94" i="40" s="1"/>
  <c r="BM97" i="54"/>
  <c r="BM35"/>
  <c r="DI35" s="1"/>
  <c r="E35" i="40" s="1"/>
  <c r="BM38" i="54"/>
  <c r="DI38" s="1"/>
  <c r="E38" i="40" s="1"/>
  <c r="BM41" i="54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DI8" s="1"/>
  <c r="E8" i="40" s="1"/>
  <c r="BM12" i="54"/>
  <c r="DI12" s="1"/>
  <c r="E12" i="40" s="1"/>
  <c r="BM15" i="54"/>
  <c r="BM17"/>
  <c r="DI17" s="1"/>
  <c r="E17" i="40" s="1"/>
  <c r="BM25" i="54"/>
  <c r="DI25" s="1"/>
  <c r="E25" i="40" s="1"/>
  <c r="BM29" i="54"/>
  <c r="DI29" s="1"/>
  <c r="E29" i="40" s="1"/>
  <c r="BM33" i="54"/>
  <c r="BM81"/>
  <c r="DI81" s="1"/>
  <c r="E81" i="40" s="1"/>
  <c r="BM83" i="54"/>
  <c r="BM86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DI45" s="1"/>
  <c r="E45" i="40" s="1"/>
  <c r="BM50" i="54"/>
  <c r="DI50" s="1"/>
  <c r="E50" i="40" s="1"/>
  <c r="BM53" i="54"/>
  <c r="DI53" s="1"/>
  <c r="E53" i="40" s="1"/>
  <c r="BM55" i="54"/>
  <c r="DI55" s="1"/>
  <c r="E55" i="40" s="1"/>
  <c r="BM59" i="54"/>
  <c r="DI59" s="1"/>
  <c r="E59" i="40" s="1"/>
  <c r="BM61" i="54"/>
  <c r="DI61" s="1"/>
  <c r="E61" i="40" s="1"/>
  <c r="BM68" i="54"/>
  <c r="DI68" s="1"/>
  <c r="E68" i="40" s="1"/>
  <c r="BM71" i="54"/>
  <c r="DI71" s="1"/>
  <c r="E71" i="40" s="1"/>
  <c r="BM80" i="54"/>
  <c r="DI80" s="1"/>
  <c r="E80" i="40" s="1"/>
  <c r="BM88" i="54"/>
  <c r="DI88" s="1"/>
  <c r="E88" i="40" s="1"/>
  <c r="BM91" i="54"/>
  <c r="DI91" s="1"/>
  <c r="E91" i="40" s="1"/>
  <c r="BM92" i="54"/>
  <c r="BM98"/>
  <c r="BF9"/>
  <c r="BF23"/>
  <c r="BF27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DH68" s="1"/>
  <c r="D68" i="40" s="1"/>
  <c r="BF71" i="54"/>
  <c r="BF81"/>
  <c r="DH81" s="1"/>
  <c r="D81" i="40" s="1"/>
  <c r="BF83" i="54"/>
  <c r="BF86"/>
  <c r="BF88"/>
  <c r="BF91"/>
  <c r="BF92"/>
  <c r="BF97"/>
  <c r="DH97" s="1"/>
  <c r="D97" i="40" s="1"/>
  <c r="BF17" i="54"/>
  <c r="DH17" s="1"/>
  <c r="D17" i="40" s="1"/>
  <c r="BF30" i="54"/>
  <c r="BF49"/>
  <c r="BF4"/>
  <c r="DH4" s="1"/>
  <c r="D4" i="40" s="1"/>
  <c r="BF6" i="54"/>
  <c r="DI6"/>
  <c r="E6" i="40" s="1"/>
  <c r="BF8" i="54"/>
  <c r="BF10"/>
  <c r="DI22"/>
  <c r="E22" i="40" s="1"/>
  <c r="BF25" i="54"/>
  <c r="DH25" s="1"/>
  <c r="D25" i="40" s="1"/>
  <c r="BF29" i="54"/>
  <c r="DH29" s="1"/>
  <c r="D29" i="40" s="1"/>
  <c r="BF33" i="54"/>
  <c r="DH33" s="1"/>
  <c r="D33" i="40" s="1"/>
  <c r="BF37" i="54"/>
  <c r="BF48"/>
  <c r="DH48" s="1"/>
  <c r="D48" i="40" s="1"/>
  <c r="BF55" i="54"/>
  <c r="DH55" s="1"/>
  <c r="D55" i="40" s="1"/>
  <c r="BF60" i="54"/>
  <c r="DH60" s="1"/>
  <c r="D60" i="40" s="1"/>
  <c r="BF63" i="54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H69" s="1"/>
  <c r="D69" i="40" s="1"/>
  <c r="DI69" i="54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DI93"/>
  <c r="E93" i="40" s="1"/>
  <c r="BF95" i="54"/>
  <c r="BF98"/>
  <c r="DH98" s="1"/>
  <c r="D98" i="40" s="1"/>
  <c r="AY4" i="54"/>
  <c r="AY6"/>
  <c r="AY8"/>
  <c r="DG8" s="1"/>
  <c r="C8" i="40" s="1"/>
  <c r="AY9" i="54"/>
  <c r="DG9" s="1"/>
  <c r="C9" i="40" s="1"/>
  <c r="AY15" i="54"/>
  <c r="DI15"/>
  <c r="E15" i="40" s="1"/>
  <c r="DJ15" i="54"/>
  <c r="F15" i="40" s="1"/>
  <c r="AY17" i="54"/>
  <c r="DG17" s="1"/>
  <c r="C17" i="40" s="1"/>
  <c r="AY19" i="54"/>
  <c r="DI19"/>
  <c r="E19" i="40" s="1"/>
  <c r="AY29" i="54"/>
  <c r="DG29" s="1"/>
  <c r="C29" i="40" s="1"/>
  <c r="AY32" i="54"/>
  <c r="AY40"/>
  <c r="CE40"/>
  <c r="AY45"/>
  <c r="DG45" s="1"/>
  <c r="C45" i="40" s="1"/>
  <c r="AY47" i="54"/>
  <c r="AY48"/>
  <c r="DG48" s="1"/>
  <c r="C48" i="40" s="1"/>
  <c r="AY58" i="54"/>
  <c r="DG58" s="1"/>
  <c r="C58" i="40" s="1"/>
  <c r="AY62" i="54"/>
  <c r="DH62"/>
  <c r="D62" i="40" s="1"/>
  <c r="DI62" i="54"/>
  <c r="E62" i="40" s="1"/>
  <c r="DJ62" i="54"/>
  <c r="F62" i="40" s="1"/>
  <c r="AY72" i="54"/>
  <c r="AY79"/>
  <c r="DG79" s="1"/>
  <c r="C79" i="40" s="1"/>
  <c r="DI79" i="54"/>
  <c r="E79" i="40" s="1"/>
  <c r="DJ79" i="54"/>
  <c r="F79" i="40" s="1"/>
  <c r="AY81" i="54"/>
  <c r="DG81" s="1"/>
  <c r="C81" i="40" s="1"/>
  <c r="DJ81" i="54"/>
  <c r="F81" i="40" s="1"/>
  <c r="AY83" i="54"/>
  <c r="AY86"/>
  <c r="AY95"/>
  <c r="DG95" s="1"/>
  <c r="C95" i="40" s="1"/>
  <c r="AY97" i="54"/>
  <c r="DG97" s="1"/>
  <c r="C97" i="40" s="1"/>
  <c r="AY22" i="54"/>
  <c r="DG22" s="1"/>
  <c r="C22" i="40" s="1"/>
  <c r="AY25" i="54"/>
  <c r="AY28"/>
  <c r="DG28" s="1"/>
  <c r="C28" i="40" s="1"/>
  <c r="DJ28" i="54"/>
  <c r="F28" i="40" s="1"/>
  <c r="AY31" i="54"/>
  <c r="DG31" s="1"/>
  <c r="C31" i="40" s="1"/>
  <c r="DJ31" i="54"/>
  <c r="F31" i="40" s="1"/>
  <c r="AY36" i="54"/>
  <c r="DG36" s="1"/>
  <c r="C36" i="40" s="1"/>
  <c r="CE36" i="54"/>
  <c r="AY39"/>
  <c r="AY44"/>
  <c r="DG44" s="1"/>
  <c r="C44" i="40" s="1"/>
  <c r="AY53" i="54"/>
  <c r="DG53" s="1"/>
  <c r="C53" i="40" s="1"/>
  <c r="CE53" i="54"/>
  <c r="AY59"/>
  <c r="DG59" s="1"/>
  <c r="C59" i="40" s="1"/>
  <c r="DJ59" i="54"/>
  <c r="F59" i="40" s="1"/>
  <c r="AY61" i="54"/>
  <c r="DG61" s="1"/>
  <c r="C61" i="40" s="1"/>
  <c r="DJ61" i="54"/>
  <c r="F61" i="40" s="1"/>
  <c r="DJ70" i="54"/>
  <c r="F70" i="40" s="1"/>
  <c r="CE77" i="54"/>
  <c r="CE93"/>
  <c r="AY10"/>
  <c r="DG10" s="1"/>
  <c r="C10" i="40" s="1"/>
  <c r="DF34" i="54"/>
  <c r="B34" i="40" s="1"/>
  <c r="AY56" i="54"/>
  <c r="DH78"/>
  <c r="D78" i="40" s="1"/>
  <c r="AY89" i="54"/>
  <c r="DG89" s="1"/>
  <c r="C89" i="40" s="1"/>
  <c r="CE89" i="54"/>
  <c r="AY91"/>
  <c r="AY92"/>
  <c r="DG92" s="1"/>
  <c r="C92" i="40" s="1"/>
  <c r="AY94" i="54"/>
  <c r="DG94" s="1"/>
  <c r="C94" i="40" s="1"/>
  <c r="AV99" i="54"/>
  <c r="DH10"/>
  <c r="D10" i="40" s="1"/>
  <c r="AY18" i="54"/>
  <c r="DG18" s="1"/>
  <c r="C18" i="40" s="1"/>
  <c r="AY3" i="54"/>
  <c r="CF8"/>
  <c r="AY11"/>
  <c r="DG11" s="1"/>
  <c r="C11" i="40" s="1"/>
  <c r="AY13" i="54"/>
  <c r="DG13" s="1"/>
  <c r="C13" i="40" s="1"/>
  <c r="DH16" i="54"/>
  <c r="D16" i="40" s="1"/>
  <c r="DI16" i="54"/>
  <c r="E16" i="40" s="1"/>
  <c r="AY21" i="54"/>
  <c r="DG21" s="1"/>
  <c r="C21" i="40" s="1"/>
  <c r="AY23" i="54"/>
  <c r="DG23" s="1"/>
  <c r="C23" i="40" s="1"/>
  <c r="DH23" i="54"/>
  <c r="D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AY64" i="54"/>
  <c r="DG64" s="1"/>
  <c r="C64" i="40" s="1"/>
  <c r="AY68" i="54"/>
  <c r="DG68" s="1"/>
  <c r="C68" i="40" s="1"/>
  <c r="AY71" i="54"/>
  <c r="DG71" s="1"/>
  <c r="C71" i="40" s="1"/>
  <c r="AY82" i="54"/>
  <c r="DG82" s="1"/>
  <c r="C82" i="40" s="1"/>
  <c r="AY84" i="54"/>
  <c r="DG84" s="1"/>
  <c r="C84" i="40" s="1"/>
  <c r="AY88" i="54"/>
  <c r="DH88"/>
  <c r="D88" i="40" s="1"/>
  <c r="AY90" i="54"/>
  <c r="DG90" s="1"/>
  <c r="C90" i="40" s="1"/>
  <c r="AY98" i="54"/>
  <c r="DH5"/>
  <c r="D5" i="40" s="1"/>
  <c r="DG7" i="54"/>
  <c r="C7" i="40" s="1"/>
  <c r="DH8" i="54"/>
  <c r="D8" i="40" s="1"/>
  <c r="DI9" i="54"/>
  <c r="E9" i="40" s="1"/>
  <c r="DI11" i="54"/>
  <c r="E11" i="40" s="1"/>
  <c r="DG15" i="54"/>
  <c r="C15" i="40" s="1"/>
  <c r="AR17" i="54"/>
  <c r="DF17" s="1"/>
  <c r="B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AR27" i="54"/>
  <c r="DF27" s="1"/>
  <c r="B27" i="40" s="1"/>
  <c r="DG27" i="54"/>
  <c r="C27" i="40" s="1"/>
  <c r="DH27" i="54"/>
  <c r="D27" i="40" s="1"/>
  <c r="DG39" i="54"/>
  <c r="C39" i="40" s="1"/>
  <c r="DG41" i="54"/>
  <c r="C41" i="40" s="1"/>
  <c r="BX41" i="54"/>
  <c r="AR42"/>
  <c r="DF42" s="1"/>
  <c r="B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J53" i="54"/>
  <c r="F53" i="40" s="1"/>
  <c r="AR56" i="54"/>
  <c r="DF56" s="1"/>
  <c r="B56" i="40" s="1"/>
  <c r="DG56" i="54"/>
  <c r="C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BX82" i="54"/>
  <c r="AR83"/>
  <c r="DF83" s="1"/>
  <c r="B83" i="40" s="1"/>
  <c r="DG83" i="54"/>
  <c r="C83" i="40" s="1"/>
  <c r="DH83" i="54"/>
  <c r="D83" i="40" s="1"/>
  <c r="DI83" i="54"/>
  <c r="E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DH95" i="54"/>
  <c r="D95" i="40" s="1"/>
  <c r="DJ95" i="54"/>
  <c r="F95" i="40" s="1"/>
  <c r="AR97" i="54"/>
  <c r="DF97" s="1"/>
  <c r="B97" i="40" s="1"/>
  <c r="DI97" i="54"/>
  <c r="E97" i="40" s="1"/>
  <c r="DG6" i="54"/>
  <c r="C6" i="40" s="1"/>
  <c r="DH6" i="54"/>
  <c r="D6" i="40" s="1"/>
  <c r="DJ6" i="54"/>
  <c r="F6" i="40" s="1"/>
  <c r="AR23" i="54"/>
  <c r="DF23" s="1"/>
  <c r="B23" i="40" s="1"/>
  <c r="DI23" i="54"/>
  <c r="E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4" i="54"/>
  <c r="BX54"/>
  <c r="DG62"/>
  <c r="C62" i="40" s="1"/>
  <c r="BX62" i="54"/>
  <c r="DG66"/>
  <c r="DG70"/>
  <c r="BX70"/>
  <c r="DG88"/>
  <c r="C88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H18" i="54"/>
  <c r="D18" i="40" s="1"/>
  <c r="AR21" i="54"/>
  <c r="DF21" s="1"/>
  <c r="B21" i="40" s="1"/>
  <c r="DH21" i="54"/>
  <c r="D21" i="40" s="1"/>
  <c r="AR35" i="54"/>
  <c r="DF35" s="1"/>
  <c r="B35" i="40" s="1"/>
  <c r="DG35" i="54"/>
  <c r="C35" i="40" s="1"/>
  <c r="DJ35" i="54"/>
  <c r="F35" i="40" s="1"/>
  <c r="AR37" i="54"/>
  <c r="DF37" s="1"/>
  <c r="B37" i="40" s="1"/>
  <c r="DG37" i="54"/>
  <c r="C37" i="40" s="1"/>
  <c r="DH37" i="54"/>
  <c r="D37" i="40" s="1"/>
  <c r="AR44" i="54"/>
  <c r="DF44" s="1"/>
  <c r="B44" i="40" s="1"/>
  <c r="DH44" i="54"/>
  <c r="D44" i="40" s="1"/>
  <c r="DI44" i="54"/>
  <c r="E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AR71" i="54"/>
  <c r="DF71" s="1"/>
  <c r="B71" i="40" s="1"/>
  <c r="DH71" i="54"/>
  <c r="D71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9" i="54"/>
  <c r="C19" i="40" s="1"/>
  <c r="DG25" i="54"/>
  <c r="C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J33" i="54"/>
  <c r="F33" i="40" s="1"/>
  <c r="AR38" i="54"/>
  <c r="DF38" s="1"/>
  <c r="B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J60" i="54"/>
  <c r="F60" i="40" s="1"/>
  <c r="AR64" i="54"/>
  <c r="DF64" s="1"/>
  <c r="B64" i="40" s="1"/>
  <c r="DH64" i="54"/>
  <c r="D64" i="40" s="1"/>
  <c r="DI64" i="54"/>
  <c r="E64" i="40" s="1"/>
  <c r="AR68" i="54"/>
  <c r="DF68" s="1"/>
  <c r="B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H77" i="54"/>
  <c r="D77" i="40" s="1"/>
  <c r="AR84" i="54"/>
  <c r="DF84" s="1"/>
  <c r="B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AR92" i="54"/>
  <c r="DF92" s="1"/>
  <c r="B92" i="40" s="1"/>
  <c r="DH92" i="54"/>
  <c r="D92" i="40" s="1"/>
  <c r="DI92" i="54"/>
  <c r="E92" i="40" s="1"/>
  <c r="AR94" i="54"/>
  <c r="DF94" s="1"/>
  <c r="B94" i="40" s="1"/>
  <c r="DH94" i="54"/>
  <c r="D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CW16" s="1"/>
  <c r="DA16"/>
  <c r="BT17"/>
  <c r="DJ17" s="1"/>
  <c r="BX17"/>
  <c r="CE17"/>
  <c r="CL17"/>
  <c r="CT17"/>
  <c r="DA17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18" i="54" l="1"/>
  <c r="DD11"/>
  <c r="DD7"/>
  <c r="DD17"/>
  <c r="DD86"/>
  <c r="DD82"/>
  <c r="CW34"/>
  <c r="CP83"/>
  <c r="CP44"/>
  <c r="CP42"/>
  <c r="CP35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AE34" i="26" s="1"/>
  <c r="DK66" i="54"/>
  <c r="C66" i="40"/>
  <c r="DK52" i="54"/>
  <c r="C52" i="40"/>
  <c r="G52" s="1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E99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AE3" i="2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D99" i="40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F99" i="40" l="1"/>
  <c r="AE99" i="29"/>
  <c r="AE52" i="26"/>
  <c r="AE99" s="1"/>
  <c r="C99" i="40"/>
  <c r="AE99" i="27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5" i="28" l="1"/>
  <c r="AG5" s="1"/>
  <c r="AD4"/>
  <c r="AG4" s="1"/>
  <c r="AD3" i="24"/>
  <c r="AG3" s="1"/>
  <c r="AD3" i="28"/>
  <c r="AG3" s="1"/>
  <c r="AD4" i="24"/>
  <c r="AG4" s="1"/>
  <c r="AC6" i="28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8" l="1"/>
  <c r="AG15" s="1"/>
  <c r="AD15" i="24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8" l="1"/>
  <c r="AG20" s="1"/>
  <c r="AD20" i="24"/>
  <c r="AG20" s="1"/>
  <c r="O17" i="63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8" l="1"/>
  <c r="AG21" s="1"/>
  <c r="AD21" i="24"/>
  <c r="AG21" s="1"/>
  <c r="AC22" i="28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8" l="1"/>
  <c r="AG25" s="1"/>
  <c r="AD25" i="24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8" l="1"/>
  <c r="AG26" s="1"/>
  <c r="AD26" i="24"/>
  <c r="AG26" s="1"/>
  <c r="AC27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AD38" i="28" l="1"/>
  <c r="AG38" s="1"/>
  <c r="AD38" i="24"/>
  <c r="AG38" s="1"/>
  <c r="G35" i="61"/>
  <c r="V35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4" l="1"/>
  <c r="AG39" s="1"/>
  <c r="AD39" i="28"/>
  <c r="AG39" s="1"/>
  <c r="O35" i="6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8" l="1"/>
  <c r="AG46" s="1"/>
  <c r="AD46" i="24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8" l="1"/>
  <c r="AG49" s="1"/>
  <c r="AD49" i="24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8" l="1"/>
  <c r="AG59" s="1"/>
  <c r="AD59" i="24"/>
  <c r="AG59" s="1"/>
  <c r="AC60" i="28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O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V61" i="61" l="1"/>
  <c r="O60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8" l="1"/>
  <c r="AG81" s="1"/>
  <c r="AD81" i="24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V81" i="6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<sst xmlns="http://schemas.openxmlformats.org/spreadsheetml/2006/main" count="9559" uniqueCount="652">
  <si>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</si>
  <si>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</si>
  <si>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</si>
  <si>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</si>
  <si>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</si>
  <si>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</si>
  <si>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</si>
  <si>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</si>
  <si>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</si>
  <si>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</si>
  <si>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</si>
  <si>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</si>
  <si>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</si>
  <si>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</si>
  <si>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</si>
  <si>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</si>
  <si>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</si>
  <si>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</si>
  <si>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</si>
  <si>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</si>
  <si>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</si>
  <si>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</si>
  <si>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</si>
  <si>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</si>
  <si>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</si>
  <si>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</si>
  <si>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</si>
  <si>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</si>
  <si>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</si>
  <si>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</si>
  <si>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</si>
  <si>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</si>
  <si>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</si>
  <si>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</si>
  <si>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</si>
  <si>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</si>
  <si>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</si>
  <si>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</si>
  <si>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</si>
  <si>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</si>
  <si>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</si>
  <si>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</si>
  <si>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</si>
  <si>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</si>
  <si>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</si>
  <si>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</si>
  <si>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</si>
  <si>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</si>
  <si>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</si>
  <si>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</si>
  <si>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</si>
  <si>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</si>
  <si>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</si>
  <si>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</si>
  <si>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</si>
  <si>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</si>
  <si>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</si>
  <si>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</si>
  <si>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</si>
  <si>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</si>
  <si>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</si>
  <si>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</si>
  <si>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</si>
  <si>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</si>
  <si>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</si>
  <si>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</si>
  <si>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</si>
  <si>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</si>
  <si>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</si>
  <si>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</si>
  <si>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</si>
  <si>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</si>
  <si>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</si>
  <si>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</si>
  <si>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</si>
  <si>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</si>
  <si>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</si>
  <si>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</si>
  <si>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</si>
  <si>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</si>
  <si>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</si>
  <si>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</si>
  <si>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</si>
  <si>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</si>
  <si>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</si>
  <si>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</si>
  <si>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</si>
  <si>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</si>
  <si>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</si>
  <si>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</si>
  <si>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</si>
  <si>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</si>
  <si>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</si>
  <si>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</si>
  <si>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</si>
  <si>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</si>
  <si>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</si>
  <si>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</si>
  <si>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</si>
  <si>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</si>
  <si>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</si>
  <si>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</si>
  <si>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</si>
  <si>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</si>
  <si>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</si>
  <si>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</si>
  <si>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</si>
  <si>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</si>
  <si>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</si>
  <si>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</si>
  <si>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</si>
  <si>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</si>
  <si>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</si>
  <si>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</si>
  <si>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</si>
  <si>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</si>
  <si>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</si>
  <si>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</si>
  <si>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</si>
  <si>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</si>
  <si>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</si>
  <si>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</si>
  <si>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</si>
  <si>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</si>
  <si>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</si>
  <si>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</si>
  <si>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</si>
  <si>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</si>
  <si>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</si>
  <si>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</si>
  <si>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</si>
  <si>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</si>
  <si>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</si>
  <si>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</si>
  <si>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</si>
  <si>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</si>
  <si>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</si>
  <si>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</si>
  <si>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</si>
  <si>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</si>
  <si>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</si>
  <si>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</si>
  <si>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</si>
  <si>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</si>
  <si>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</si>
  <si>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</si>
  <si>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</si>
  <si>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</si>
  <si>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</si>
  <si>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</si>
  <si>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</si>
  <si>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</si>
  <si>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</si>
  <si>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</si>
  <si>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</si>
  <si>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</si>
  <si>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</si>
  <si>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</si>
  <si>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</si>
  <si>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</si>
  <si>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</si>
  <si>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</si>
  <si>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</si>
  <si>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</si>
  <si>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</si>
  <si>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</si>
  <si>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</si>
  <si>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</si>
  <si>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</si>
  <si>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</si>
  <si>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</si>
  <si>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</si>
  <si>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</si>
  <si>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</si>
  <si>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</si>
  <si>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</si>
  <si>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</si>
  <si>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</si>
  <si>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</si>
  <si>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</si>
  <si>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</si>
  <si>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</si>
  <si>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</si>
  <si>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</si>
  <si>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</si>
  <si>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</si>
  <si>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</si>
  <si>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</si>
  <si>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</si>
  <si>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</si>
  <si>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</si>
  <si>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</si>
  <si>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</si>
  <si>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</si>
  <si>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</si>
  <si>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</si>
  <si>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</si>
  <si>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</si>
  <si>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</si>
  <si>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</si>
  <si>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</si>
  <si>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</si>
  <si>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</si>
  <si>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</si>
  <si>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</si>
  <si>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</si>
  <si>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</si>
  <si>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</si>
  <si>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</si>
  <si>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</si>
  <si>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</si>
  <si>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</si>
  <si>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</si>
  <si>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</si>
  <si>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</si>
  <si>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</si>
  <si>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</si>
  <si>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</si>
  <si>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</si>
  <si>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</si>
  <si>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</si>
  <si>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</si>
  <si>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</si>
  <si>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</si>
  <si>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</si>
  <si>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</si>
  <si>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</si>
  <si>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</si>
  <si>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</si>
  <si>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</si>
  <si>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</si>
  <si>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</si>
  <si>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</si>
  <si>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</si>
  <si>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</si>
  <si>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</si>
  <si>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</si>
  <si>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</si>
  <si>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</si>
  <si>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</si>
  <si>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</si>
  <si>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</si>
  <si>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</si>
  <si>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</si>
  <si>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</si>
  <si>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</si>
  <si>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</si>
  <si>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</si>
  <si>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</si>
  <si>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</si>
  <si>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</si>
  <si>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</si>
  <si>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</si>
  <si>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</si>
  <si>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</si>
  <si>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</si>
  <si>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</si>
  <si>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</si>
  <si>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</si>
  <si>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</si>
  <si>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</si>
  <si>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</si>
  <si>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</si>
  <si>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</si>
  <si>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</si>
  <si>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</si>
  <si>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</si>
  <si>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</si>
  <si>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</si>
  <si>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</si>
  <si>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</si>
  <si>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</si>
  <si>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</si>
  <si>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</si>
  <si>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</si>
  <si>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</si>
  <si>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</si>
  <si>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</si>
  <si>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</si>
  <si>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</si>
  <si>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</si>
  <si>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</si>
  <si>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</si>
  <si>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</si>
  <si>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</si>
  <si>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</si>
  <si>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</si>
  <si>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</si>
  <si>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</si>
  <si>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</si>
  <si>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</si>
  <si>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</si>
  <si>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</si>
  <si>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</si>
  <si>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</si>
  <si>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</si>
  <si>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</si>
  <si>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</si>
  <si>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</si>
  <si>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</si>
  <si>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</si>
  <si>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</si>
  <si>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</si>
  <si>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</si>
  <si>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</si>
  <si>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</si>
  <si>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</si>
  <si>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</si>
  <si>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</si>
  <si>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</si>
  <si>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</si>
  <si>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</si>
  <si>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</si>
  <si>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</si>
  <si>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</si>
  <si>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</si>
  <si>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</si>
  <si>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</si>
  <si>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</si>
  <si>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</si>
  <si>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</si>
  <si>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</si>
  <si>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</si>
  <si>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</si>
  <si>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</si>
  <si>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</si>
  <si>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</si>
  <si>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</si>
  <si>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</si>
  <si>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</si>
  <si>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</si>
  <si>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</si>
  <si>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</si>
  <si>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</si>
  <si>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</si>
  <si>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</si>
  <si>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</si>
  <si>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</si>
  <si>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</si>
  <si>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</si>
  <si>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</si>
  <si>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</si>
  <si>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</si>
  <si>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</si>
  <si>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</si>
  <si>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</si>
  <si>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</si>
  <si>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</si>
  <si>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</si>
  <si>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</si>
  <si>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</si>
  <si>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</si>
  <si>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</si>
  <si>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</si>
  <si>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</si>
  <si>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</si>
  <si>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</si>
  <si>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</si>
  <si>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</si>
  <si>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</si>
  <si>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</si>
  <si>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</si>
  <si>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</si>
  <si>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</si>
  <si>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</si>
  <si>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</si>
  <si>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</si>
  <si>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</si>
  <si>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</si>
  <si>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</si>
  <si>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</si>
  <si>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</si>
  <si>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</si>
  <si>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</si>
  <si>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</si>
  <si>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</si>
  <si>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</si>
  <si>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</si>
  <si>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</si>
  <si>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</si>
  <si>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</si>
  <si>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</si>
  <si>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</si>
  <si>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</si>
  <si>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</si>
  <si>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</si>
  <si>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</si>
  <si>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</si>
  <si>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</si>
  <si>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</si>
  <si>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</si>
  <si>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</si>
  <si>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</si>
  <si>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</si>
  <si>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</si>
  <si>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</si>
  <si>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</si>
  <si>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</si>
  <si>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</si>
  <si>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</si>
  <si>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</si>
  <si>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</si>
  <si>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</si>
  <si>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</si>
  <si>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</si>
  <si>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</si>
  <si>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</si>
  <si>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</si>
  <si>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</si>
  <si>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</si>
  <si>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</si>
  <si>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</si>
  <si>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</si>
  <si>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</si>
  <si>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</si>
  <si>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</si>
  <si>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</si>
  <si>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</si>
  <si>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</si>
  <si>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</si>
  <si>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</si>
  <si>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</si>
  <si>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</si>
  <si>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</si>
  <si>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</si>
  <si>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</si>
  <si>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</si>
  <si>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</si>
  <si>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</si>
  <si>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</si>
  <si>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</si>
  <si>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</si>
  <si>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</si>
  <si>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</si>
  <si>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</si>
  <si>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</si>
  <si>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</si>
  <si>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</si>
  <si>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</si>
  <si>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</si>
  <si>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</si>
  <si>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</si>
  <si>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</si>
  <si>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</si>
  <si>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</si>
  <si>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</si>
  <si>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</si>
  <si>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</si>
  <si>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</si>
  <si>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</si>
  <si>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</si>
  <si>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</si>
  <si>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</si>
  <si>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</si>
  <si>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</si>
  <si>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</si>
  <si>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</si>
  <si>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</si>
  <si>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</si>
  <si>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</si>
  <si>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</si>
  <si>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</si>
  <si>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</si>
  <si>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</si>
  <si>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</si>
  <si>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</si>
  <si>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</si>
  <si>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</si>
  <si>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</si>
  <si>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</si>
  <si>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</si>
  <si>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</si>
  <si>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</si>
  <si>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</si>
  <si>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</si>
  <si>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</si>
  <si>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</si>
  <si>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</si>
  <si>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</si>
  <si>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</si>
  <si>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</si>
  <si>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</si>
  <si>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</si>
  <si>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</si>
  <si>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</si>
  <si>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</si>
  <si>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</si>
  <si>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</si>
  <si>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</si>
  <si>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</si>
  <si>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</si>
  <si>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</si>
  <si>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</si>
  <si>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</si>
  <si>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</si>
  <si>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</si>
  <si>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</si>
  <si>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</si>
  <si>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</si>
  <si>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</si>
  <si>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</si>
  <si>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</si>
  <si>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</si>
  <si>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</si>
  <si>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</si>
  <si>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</si>
  <si>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</si>
  <si>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</si>
  <si>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</si>
  <si>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</si>
  <si>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</si>
  <si>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</si>
  <si>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</si>
  <si>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</si>
  <si>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</si>
  <si>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</si>
  <si>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</si>
  <si>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</si>
  <si>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</si>
  <si>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</si>
  <si>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</si>
  <si>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</si>
  <si>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</si>
  <si>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</si>
  <si>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</si>
  <si>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</si>
  <si>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</si>
  <si>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</si>
  <si>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</si>
  <si>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</si>
  <si>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</si>
  <si>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</si>
  <si>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</si>
  <si>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BAWANA_RLNG</t>
  </si>
  <si>
    <t>VAE_NR</t>
  </si>
  <si>
    <t>IPGCL</t>
  </si>
  <si>
    <t>PPCL_CCPP</t>
  </si>
  <si>
    <t>89IS2024/06/26</t>
  </si>
  <si>
    <t>SHPPBPL</t>
  </si>
  <si>
    <t>NR/2024/20130/A/23848</t>
  </si>
  <si>
    <t>NR/2024/20144/A/23590</t>
  </si>
  <si>
    <t>JPL_DHULE</t>
  </si>
  <si>
    <t>NR/2024/20037/A/23491</t>
  </si>
  <si>
    <t>NR/2024/20513/A/23596</t>
  </si>
  <si>
    <t>SORANG_HEP</t>
  </si>
  <si>
    <t>NR/2024/21064/C</t>
  </si>
  <si>
    <t>RKM_POWER</t>
  </si>
  <si>
    <t>NR/2024/20558/A/23983</t>
  </si>
  <si>
    <t>JPL-2</t>
  </si>
  <si>
    <t>NR/2024/19637/A/23607</t>
  </si>
  <si>
    <t>PPGCL</t>
  </si>
  <si>
    <t>NR/2024/20598/A/23487</t>
  </si>
  <si>
    <t>IEPLBELA2022</t>
  </si>
  <si>
    <t>NR/2024/19966/A/23588</t>
  </si>
  <si>
    <t>SEIL</t>
  </si>
  <si>
    <t>NR/2024/19432/A/23992</t>
  </si>
  <si>
    <t>APL_Raipur TPP</t>
  </si>
  <si>
    <t>NR/2024/19475/A/23842</t>
  </si>
  <si>
    <t>HP-GOVT</t>
  </si>
  <si>
    <t>NR/2024/21097/C</t>
  </si>
  <si>
    <t>GOA_Beneficiary</t>
  </si>
  <si>
    <t>NR/2024/19642/A/24003</t>
  </si>
  <si>
    <t>KSEB</t>
  </si>
  <si>
    <t>NR/2024/19919/A/23936</t>
  </si>
  <si>
    <t>UTTARAKHAND</t>
  </si>
  <si>
    <t>NR/2024/19978/A/23944</t>
  </si>
  <si>
    <t>NR/2024/20516/A/23594</t>
  </si>
  <si>
    <t>NR/2024/19988/A/23493</t>
  </si>
  <si>
    <t>HP</t>
  </si>
  <si>
    <t>NR/2024/20050/A/23662</t>
  </si>
  <si>
    <t>AEML</t>
  </si>
  <si>
    <t>NR/2024/19640/A/24002</t>
  </si>
  <si>
    <t>NR/2024/20560/A/23982</t>
  </si>
  <si>
    <t>Nagaland_Ben</t>
  </si>
  <si>
    <t>NR/2024/19918/A/23941</t>
  </si>
  <si>
    <t>NR/2024/20212/A/23593</t>
  </si>
  <si>
    <t>JP BINA</t>
  </si>
  <si>
    <t>NR/2024/19699/A/23990</t>
  </si>
  <si>
    <t>NHCPL_HP</t>
  </si>
  <si>
    <t>NR/2024/19683/A/23549</t>
  </si>
  <si>
    <t>GBHHPL</t>
  </si>
  <si>
    <t>NR/2024/20540/A/23323</t>
  </si>
  <si>
    <t>NR/2024/20777/A/23485</t>
  </si>
  <si>
    <t>A_A_Energy_MH_Bio</t>
  </si>
  <si>
    <t>NR/2024/20090/A/23532</t>
  </si>
  <si>
    <t>TANGEDCO</t>
  </si>
  <si>
    <t>NR/2024/19791/A/23947</t>
  </si>
  <si>
    <t>SEILP2</t>
  </si>
  <si>
    <t>NR/2024/20597/A/23660</t>
  </si>
  <si>
    <t>NR/2024/20572/A/23981</t>
  </si>
  <si>
    <t>SIMHAPURI</t>
  </si>
  <si>
    <t>NR/2024/19760/A/23495</t>
  </si>
  <si>
    <t>NR/2024/20211/A/23592</t>
  </si>
  <si>
    <t>NR/2024/21019/C</t>
  </si>
  <si>
    <t>JSWEL</t>
  </si>
  <si>
    <t>NR/2024/20552/A/23529</t>
  </si>
  <si>
    <t>NR/2024/20109/A/23836</t>
  </si>
  <si>
    <t>JSWEL MSEB</t>
  </si>
  <si>
    <t>NR/2024/20553/A/23528</t>
  </si>
  <si>
    <t>NR/2024/20524/A/23866</t>
  </si>
  <si>
    <t>KAMENG</t>
  </si>
  <si>
    <t>NR/2024/21063/C</t>
  </si>
  <si>
    <t>ITCWIND</t>
  </si>
  <si>
    <t>NR/2024/19779/A/23456</t>
  </si>
  <si>
    <t>NR/2024/20515/A/23595</t>
  </si>
  <si>
    <t>SKS Raigarh</t>
  </si>
  <si>
    <t>NR/2024/20557/A/23984</t>
  </si>
  <si>
    <t>RUVNL</t>
  </si>
  <si>
    <t>NR/2024/19588/A/23582</t>
  </si>
  <si>
    <t>NR/2024/20048/A/23664</t>
  </si>
  <si>
    <t>IND_BHARAT</t>
  </si>
  <si>
    <t>NR/2024/20554/A/23425</t>
  </si>
  <si>
    <t>SOLAPUR_SOLAR</t>
  </si>
  <si>
    <t>NR/2024/21061/C</t>
  </si>
  <si>
    <t>NR/2024/20041/A/23668</t>
  </si>
  <si>
    <t>NR/2024/19355/A/23837</t>
  </si>
  <si>
    <t>NR/2024/20141/A/23591</t>
  </si>
  <si>
    <t>ACBIL</t>
  </si>
  <si>
    <t>NR/2024/20599/A/23489</t>
  </si>
  <si>
    <t>NR/2024/19757/A/23988</t>
  </si>
  <si>
    <t>NR/2024/20537/A/23831</t>
  </si>
  <si>
    <t>NR/2024/20142/A/23589</t>
  </si>
  <si>
    <t>SBSRPC11PL_BKN</t>
  </si>
  <si>
    <t>NR/01102023/02012046/L_NR_2021_17</t>
  </si>
  <si>
    <t>RSRPL_BKN</t>
  </si>
  <si>
    <t>NR/2024/21105/C</t>
  </si>
  <si>
    <t>TPSL_BKN2</t>
  </si>
  <si>
    <t>NR/2024/21100/C</t>
  </si>
  <si>
    <t>KWHEP</t>
  </si>
  <si>
    <t>NR/16062024/30062024/1000011196-KWHPS-BRPL(DISCOM)</t>
  </si>
  <si>
    <t>CHANJUII</t>
  </si>
  <si>
    <t>NR/01042024/30062024/NOC/HPSLDC/NR/2024/41758</t>
  </si>
  <si>
    <t>MPL</t>
  </si>
  <si>
    <t>NR/01102023/23072042/L_NR_2012_04</t>
  </si>
  <si>
    <t>NR/01062024/30062024/1000011034-ACBL-BRPL</t>
  </si>
  <si>
    <t>NR/01062024/30062024/JPL-BRPL(PTC)GNA</t>
  </si>
  <si>
    <t>NR/01062024/30062024/IEPL01</t>
  </si>
  <si>
    <t>Arunachal_Ben</t>
  </si>
  <si>
    <t>NR/01062024/30062024/APPCPL/180/F25/GNA/12300</t>
  </si>
  <si>
    <t>DELHI</t>
  </si>
  <si>
    <t>NR/01102023/25122043/GNA_MEJA_DELHI</t>
  </si>
  <si>
    <t>NR/01062024/30062024/8588/OAN/GMRETL/GPHHPPL-BRPL</t>
  </si>
  <si>
    <t>NR/26062024/26062024/IEX_240625_01309</t>
  </si>
  <si>
    <t>NR/01062024/30062024/1000011017-PPGCL-BRPL</t>
  </si>
  <si>
    <t>JITPL</t>
  </si>
  <si>
    <t xml:space="preserve">NR/01062024/30062024/NDMC/D-46/EE(Power)/2024 </t>
  </si>
  <si>
    <t>NR/20062024/30062024/1000011400-GOHP-BRPL(DISCOM)</t>
  </si>
  <si>
    <t>NR/01062024/30062024/R2</t>
  </si>
  <si>
    <t>NR/01062024/30062024/IIPL/(JPL(TM)-BRPL)/BRPLT-169/24-25/1</t>
  </si>
  <si>
    <t>NR/01062024/30062024/1000011195-SIEL-BRPL(DISCOM)</t>
  </si>
  <si>
    <t>DELHI-MEJA</t>
  </si>
  <si>
    <t>East_Delhi_Waste_Processing_Company_Limited_(EDWPCL)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</si>
</sst>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27" borderId="0" xfId="0" applyNumberFormat="1" applyFill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290</v>
          </cell>
          <cell r="C5">
            <v>0</v>
          </cell>
          <cell r="D5">
            <v>0</v>
          </cell>
          <cell r="E5">
            <v>0</v>
          </cell>
          <cell r="H5">
            <v>290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290</v>
          </cell>
          <cell r="C6">
            <v>0</v>
          </cell>
          <cell r="D6">
            <v>0</v>
          </cell>
          <cell r="E6">
            <v>0</v>
          </cell>
          <cell r="H6">
            <v>290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290</v>
          </cell>
          <cell r="C7">
            <v>0</v>
          </cell>
          <cell r="D7">
            <v>0</v>
          </cell>
          <cell r="E7">
            <v>0</v>
          </cell>
          <cell r="H7">
            <v>290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290</v>
          </cell>
          <cell r="C8">
            <v>0</v>
          </cell>
          <cell r="D8">
            <v>0</v>
          </cell>
          <cell r="E8">
            <v>0</v>
          </cell>
          <cell r="H8">
            <v>290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290</v>
          </cell>
          <cell r="C9">
            <v>0</v>
          </cell>
          <cell r="D9">
            <v>0</v>
          </cell>
          <cell r="E9">
            <v>0</v>
          </cell>
          <cell r="H9">
            <v>290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290</v>
          </cell>
          <cell r="C10">
            <v>0</v>
          </cell>
          <cell r="D10">
            <v>0</v>
          </cell>
          <cell r="E10">
            <v>0</v>
          </cell>
          <cell r="H10">
            <v>290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290</v>
          </cell>
          <cell r="C11">
            <v>0</v>
          </cell>
          <cell r="D11">
            <v>0</v>
          </cell>
          <cell r="E11">
            <v>0</v>
          </cell>
          <cell r="H11">
            <v>290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290</v>
          </cell>
          <cell r="C12">
            <v>0</v>
          </cell>
          <cell r="D12">
            <v>0</v>
          </cell>
          <cell r="E12">
            <v>0</v>
          </cell>
          <cell r="H12">
            <v>290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290</v>
          </cell>
          <cell r="C13">
            <v>0</v>
          </cell>
          <cell r="D13">
            <v>0</v>
          </cell>
          <cell r="E13">
            <v>0</v>
          </cell>
          <cell r="H13">
            <v>290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290</v>
          </cell>
          <cell r="C14">
            <v>0</v>
          </cell>
          <cell r="D14">
            <v>0</v>
          </cell>
          <cell r="E14">
            <v>0</v>
          </cell>
          <cell r="H14">
            <v>290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290</v>
          </cell>
          <cell r="C15">
            <v>0</v>
          </cell>
          <cell r="D15">
            <v>0</v>
          </cell>
          <cell r="E15">
            <v>0</v>
          </cell>
          <cell r="H15">
            <v>290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290</v>
          </cell>
          <cell r="C16">
            <v>0</v>
          </cell>
          <cell r="D16">
            <v>0</v>
          </cell>
          <cell r="E16">
            <v>0</v>
          </cell>
          <cell r="H16">
            <v>290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290</v>
          </cell>
          <cell r="C17">
            <v>0</v>
          </cell>
          <cell r="D17">
            <v>0</v>
          </cell>
          <cell r="E17">
            <v>0</v>
          </cell>
          <cell r="H17">
            <v>290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290</v>
          </cell>
          <cell r="C18">
            <v>0</v>
          </cell>
          <cell r="D18">
            <v>0</v>
          </cell>
          <cell r="E18">
            <v>0</v>
          </cell>
          <cell r="H18">
            <v>290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290</v>
          </cell>
          <cell r="C19">
            <v>0</v>
          </cell>
          <cell r="D19">
            <v>0</v>
          </cell>
          <cell r="E19">
            <v>0</v>
          </cell>
          <cell r="H19">
            <v>290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290</v>
          </cell>
          <cell r="C20">
            <v>0</v>
          </cell>
          <cell r="D20">
            <v>0</v>
          </cell>
          <cell r="E20">
            <v>0</v>
          </cell>
          <cell r="H20">
            <v>290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290</v>
          </cell>
          <cell r="C21">
            <v>0</v>
          </cell>
          <cell r="D21">
            <v>0</v>
          </cell>
          <cell r="E21">
            <v>0</v>
          </cell>
          <cell r="H21">
            <v>290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290</v>
          </cell>
          <cell r="C22">
            <v>0</v>
          </cell>
          <cell r="D22">
            <v>0</v>
          </cell>
          <cell r="E22">
            <v>0</v>
          </cell>
          <cell r="H22">
            <v>290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290</v>
          </cell>
          <cell r="C23">
            <v>0</v>
          </cell>
          <cell r="D23">
            <v>0</v>
          </cell>
          <cell r="E23">
            <v>0</v>
          </cell>
          <cell r="H23">
            <v>290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290</v>
          </cell>
          <cell r="C24">
            <v>0</v>
          </cell>
          <cell r="D24">
            <v>0</v>
          </cell>
          <cell r="E24">
            <v>0</v>
          </cell>
          <cell r="H24">
            <v>290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290</v>
          </cell>
          <cell r="C25">
            <v>0</v>
          </cell>
          <cell r="D25">
            <v>0</v>
          </cell>
          <cell r="E25">
            <v>0</v>
          </cell>
          <cell r="H25">
            <v>290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290</v>
          </cell>
          <cell r="C26">
            <v>0</v>
          </cell>
          <cell r="D26">
            <v>0</v>
          </cell>
          <cell r="E26">
            <v>0</v>
          </cell>
          <cell r="H26">
            <v>290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290</v>
          </cell>
          <cell r="C27">
            <v>0</v>
          </cell>
          <cell r="D27">
            <v>0</v>
          </cell>
          <cell r="E27">
            <v>0</v>
          </cell>
          <cell r="H27">
            <v>290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290</v>
          </cell>
          <cell r="C28">
            <v>0</v>
          </cell>
          <cell r="D28">
            <v>0</v>
          </cell>
          <cell r="E28">
            <v>0</v>
          </cell>
          <cell r="H28">
            <v>290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290</v>
          </cell>
          <cell r="C29">
            <v>0</v>
          </cell>
          <cell r="D29">
            <v>0</v>
          </cell>
          <cell r="E29">
            <v>0</v>
          </cell>
          <cell r="H29">
            <v>290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290</v>
          </cell>
          <cell r="C30">
            <v>0</v>
          </cell>
          <cell r="D30">
            <v>0</v>
          </cell>
          <cell r="E30">
            <v>0</v>
          </cell>
          <cell r="H30">
            <v>290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290</v>
          </cell>
          <cell r="C31">
            <v>0</v>
          </cell>
          <cell r="D31">
            <v>0</v>
          </cell>
          <cell r="E31">
            <v>0</v>
          </cell>
          <cell r="H31">
            <v>290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290</v>
          </cell>
          <cell r="C32">
            <v>0</v>
          </cell>
          <cell r="D32">
            <v>0</v>
          </cell>
          <cell r="E32">
            <v>0</v>
          </cell>
          <cell r="H32">
            <v>290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290</v>
          </cell>
          <cell r="C33">
            <v>0</v>
          </cell>
          <cell r="D33">
            <v>0</v>
          </cell>
          <cell r="E33">
            <v>0</v>
          </cell>
          <cell r="H33">
            <v>290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290</v>
          </cell>
          <cell r="C34">
            <v>0</v>
          </cell>
          <cell r="D34">
            <v>0</v>
          </cell>
          <cell r="E34">
            <v>0</v>
          </cell>
          <cell r="H34">
            <v>290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290</v>
          </cell>
          <cell r="C35">
            <v>0</v>
          </cell>
          <cell r="D35">
            <v>0</v>
          </cell>
          <cell r="E35">
            <v>0</v>
          </cell>
          <cell r="H35">
            <v>290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290</v>
          </cell>
          <cell r="C36">
            <v>0</v>
          </cell>
          <cell r="D36">
            <v>0</v>
          </cell>
          <cell r="E36">
            <v>0</v>
          </cell>
          <cell r="H36">
            <v>290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290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290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290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290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290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290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290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290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290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290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290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290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290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290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290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290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290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290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290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290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290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290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290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290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290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290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290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290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290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290</v>
          </cell>
          <cell r="C66">
            <v>0</v>
          </cell>
          <cell r="D66">
            <v>0</v>
          </cell>
          <cell r="E66">
            <v>0</v>
          </cell>
          <cell r="H66">
            <v>290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290</v>
          </cell>
          <cell r="C67">
            <v>0</v>
          </cell>
          <cell r="D67">
            <v>0</v>
          </cell>
          <cell r="E67">
            <v>0</v>
          </cell>
          <cell r="H67">
            <v>290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290</v>
          </cell>
          <cell r="C68">
            <v>0</v>
          </cell>
          <cell r="D68">
            <v>0</v>
          </cell>
          <cell r="E68">
            <v>0</v>
          </cell>
          <cell r="H68">
            <v>290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290</v>
          </cell>
          <cell r="C69">
            <v>0</v>
          </cell>
          <cell r="D69">
            <v>0</v>
          </cell>
          <cell r="E69">
            <v>0</v>
          </cell>
          <cell r="H69">
            <v>290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290</v>
          </cell>
          <cell r="C70">
            <v>0</v>
          </cell>
          <cell r="D70">
            <v>0</v>
          </cell>
          <cell r="E70">
            <v>0</v>
          </cell>
          <cell r="H70">
            <v>290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290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290</v>
          </cell>
          <cell r="C72">
            <v>0</v>
          </cell>
          <cell r="D72">
            <v>0</v>
          </cell>
          <cell r="E72">
            <v>0</v>
          </cell>
          <cell r="H72">
            <v>290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290</v>
          </cell>
          <cell r="C73">
            <v>0</v>
          </cell>
          <cell r="D73">
            <v>0</v>
          </cell>
          <cell r="E73">
            <v>0</v>
          </cell>
          <cell r="H73">
            <v>290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290</v>
          </cell>
          <cell r="C74">
            <v>0</v>
          </cell>
          <cell r="D74">
            <v>0</v>
          </cell>
          <cell r="E74">
            <v>0</v>
          </cell>
          <cell r="H74">
            <v>290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290</v>
          </cell>
          <cell r="C75">
            <v>0</v>
          </cell>
          <cell r="D75">
            <v>0</v>
          </cell>
          <cell r="E75">
            <v>0</v>
          </cell>
          <cell r="H75">
            <v>290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290</v>
          </cell>
          <cell r="C76">
            <v>0</v>
          </cell>
          <cell r="D76">
            <v>0</v>
          </cell>
          <cell r="E76">
            <v>0</v>
          </cell>
          <cell r="H76">
            <v>290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290</v>
          </cell>
          <cell r="C77">
            <v>0</v>
          </cell>
          <cell r="D77">
            <v>0</v>
          </cell>
          <cell r="E77">
            <v>0</v>
          </cell>
          <cell r="H77">
            <v>290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290</v>
          </cell>
          <cell r="C78">
            <v>0</v>
          </cell>
          <cell r="D78">
            <v>0</v>
          </cell>
          <cell r="E78">
            <v>0</v>
          </cell>
          <cell r="H78">
            <v>290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290</v>
          </cell>
          <cell r="C79">
            <v>0</v>
          </cell>
          <cell r="D79">
            <v>0</v>
          </cell>
          <cell r="E79">
            <v>0</v>
          </cell>
          <cell r="H79">
            <v>290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290</v>
          </cell>
          <cell r="C80">
            <v>0</v>
          </cell>
          <cell r="D80">
            <v>0</v>
          </cell>
          <cell r="E80">
            <v>0</v>
          </cell>
          <cell r="H80">
            <v>290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290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290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290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290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290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290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290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290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290</v>
          </cell>
          <cell r="C89">
            <v>0</v>
          </cell>
          <cell r="D89">
            <v>0</v>
          </cell>
          <cell r="E89">
            <v>0</v>
          </cell>
          <cell r="H89">
            <v>290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290</v>
          </cell>
          <cell r="C90">
            <v>0</v>
          </cell>
          <cell r="D90">
            <v>0</v>
          </cell>
          <cell r="E90">
            <v>0</v>
          </cell>
          <cell r="H90">
            <v>290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290</v>
          </cell>
          <cell r="C91">
            <v>0</v>
          </cell>
          <cell r="D91">
            <v>0</v>
          </cell>
          <cell r="E91">
            <v>0</v>
          </cell>
          <cell r="H91">
            <v>290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290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290</v>
          </cell>
          <cell r="C93">
            <v>0</v>
          </cell>
          <cell r="D93">
            <v>0</v>
          </cell>
          <cell r="E93">
            <v>0</v>
          </cell>
          <cell r="H93">
            <v>290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290</v>
          </cell>
          <cell r="C94">
            <v>0</v>
          </cell>
          <cell r="D94">
            <v>0</v>
          </cell>
          <cell r="E94">
            <v>0</v>
          </cell>
          <cell r="H94">
            <v>290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290</v>
          </cell>
          <cell r="C95">
            <v>0</v>
          </cell>
          <cell r="D95">
            <v>0</v>
          </cell>
          <cell r="E95">
            <v>0</v>
          </cell>
          <cell r="H95">
            <v>290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290</v>
          </cell>
          <cell r="C96">
            <v>0</v>
          </cell>
          <cell r="D96">
            <v>0</v>
          </cell>
          <cell r="E96">
            <v>0</v>
          </cell>
          <cell r="H96">
            <v>290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290</v>
          </cell>
          <cell r="C97">
            <v>0</v>
          </cell>
          <cell r="D97">
            <v>0</v>
          </cell>
          <cell r="E97">
            <v>0</v>
          </cell>
          <cell r="H97">
            <v>290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290</v>
          </cell>
          <cell r="C98">
            <v>0</v>
          </cell>
          <cell r="D98">
            <v>0</v>
          </cell>
          <cell r="E98">
            <v>0</v>
          </cell>
          <cell r="H98">
            <v>290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290</v>
          </cell>
          <cell r="C99">
            <v>0</v>
          </cell>
          <cell r="D99">
            <v>0</v>
          </cell>
          <cell r="E99">
            <v>0</v>
          </cell>
          <cell r="H99">
            <v>290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290</v>
          </cell>
          <cell r="C100">
            <v>0</v>
          </cell>
          <cell r="D100">
            <v>0</v>
          </cell>
          <cell r="E100">
            <v>0</v>
          </cell>
          <cell r="H100">
            <v>290</v>
          </cell>
          <cell r="I100">
            <v>0</v>
          </cell>
          <cell r="J100">
            <v>0</v>
          </cell>
          <cell r="K10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37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37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37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37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36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36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36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36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36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36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36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36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36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36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36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36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36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36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36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36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36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36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36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36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36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36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36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36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36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36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36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35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35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35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35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35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35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35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34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34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34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34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34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34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34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34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34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34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34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34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34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34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34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34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34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34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34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34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34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34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34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34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34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34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34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34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34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34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34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34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34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34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34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34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34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35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35</v>
          </cell>
          <cell r="I100">
            <v>0</v>
          </cell>
          <cell r="J100">
            <v>0</v>
          </cell>
          <cell r="K10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900</v>
          </cell>
          <cell r="G5">
            <v>0</v>
          </cell>
          <cell r="J5">
            <v>320</v>
          </cell>
          <cell r="K5">
            <v>0</v>
          </cell>
          <cell r="L5">
            <v>0</v>
          </cell>
          <cell r="M5">
            <v>0</v>
          </cell>
          <cell r="N5">
            <v>300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900</v>
          </cell>
          <cell r="G6">
            <v>0</v>
          </cell>
          <cell r="J6">
            <v>320</v>
          </cell>
          <cell r="K6">
            <v>0</v>
          </cell>
          <cell r="L6">
            <v>0</v>
          </cell>
          <cell r="M6">
            <v>0</v>
          </cell>
          <cell r="N6">
            <v>290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900</v>
          </cell>
          <cell r="G7">
            <v>0</v>
          </cell>
          <cell r="J7">
            <v>320</v>
          </cell>
          <cell r="K7">
            <v>0</v>
          </cell>
          <cell r="L7">
            <v>0</v>
          </cell>
          <cell r="M7">
            <v>0</v>
          </cell>
          <cell r="N7">
            <v>290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900</v>
          </cell>
          <cell r="G8">
            <v>0</v>
          </cell>
          <cell r="J8">
            <v>320</v>
          </cell>
          <cell r="K8">
            <v>0</v>
          </cell>
          <cell r="L8">
            <v>0</v>
          </cell>
          <cell r="M8">
            <v>0</v>
          </cell>
          <cell r="N8">
            <v>290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900</v>
          </cell>
          <cell r="G9">
            <v>0</v>
          </cell>
          <cell r="J9">
            <v>320</v>
          </cell>
          <cell r="K9">
            <v>0</v>
          </cell>
          <cell r="L9">
            <v>0</v>
          </cell>
          <cell r="M9">
            <v>0</v>
          </cell>
          <cell r="N9">
            <v>290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900</v>
          </cell>
          <cell r="G10">
            <v>0</v>
          </cell>
          <cell r="J10">
            <v>320</v>
          </cell>
          <cell r="K10">
            <v>0</v>
          </cell>
          <cell r="L10">
            <v>0</v>
          </cell>
          <cell r="M10">
            <v>0</v>
          </cell>
          <cell r="N10">
            <v>290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900</v>
          </cell>
          <cell r="G11">
            <v>0</v>
          </cell>
          <cell r="J11">
            <v>320</v>
          </cell>
          <cell r="K11">
            <v>0</v>
          </cell>
          <cell r="L11">
            <v>0</v>
          </cell>
          <cell r="M11">
            <v>0</v>
          </cell>
          <cell r="N11">
            <v>290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900</v>
          </cell>
          <cell r="G12">
            <v>0</v>
          </cell>
          <cell r="J12">
            <v>320</v>
          </cell>
          <cell r="K12">
            <v>0</v>
          </cell>
          <cell r="L12">
            <v>0</v>
          </cell>
          <cell r="M12">
            <v>0</v>
          </cell>
          <cell r="N12">
            <v>290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900</v>
          </cell>
          <cell r="G13">
            <v>0</v>
          </cell>
          <cell r="J13">
            <v>320</v>
          </cell>
          <cell r="K13">
            <v>0</v>
          </cell>
          <cell r="L13">
            <v>0</v>
          </cell>
          <cell r="M13">
            <v>0</v>
          </cell>
          <cell r="N13">
            <v>290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900</v>
          </cell>
          <cell r="G14">
            <v>0</v>
          </cell>
          <cell r="J14">
            <v>320</v>
          </cell>
          <cell r="K14">
            <v>0</v>
          </cell>
          <cell r="L14">
            <v>0</v>
          </cell>
          <cell r="M14">
            <v>0</v>
          </cell>
          <cell r="N14">
            <v>290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900</v>
          </cell>
          <cell r="G15">
            <v>0</v>
          </cell>
          <cell r="J15">
            <v>320</v>
          </cell>
          <cell r="K15">
            <v>0</v>
          </cell>
          <cell r="L15">
            <v>0</v>
          </cell>
          <cell r="M15">
            <v>0</v>
          </cell>
          <cell r="N15">
            <v>290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900</v>
          </cell>
          <cell r="G16">
            <v>0</v>
          </cell>
          <cell r="J16">
            <v>320</v>
          </cell>
          <cell r="K16">
            <v>0</v>
          </cell>
          <cell r="L16">
            <v>0</v>
          </cell>
          <cell r="M16">
            <v>0</v>
          </cell>
          <cell r="N16">
            <v>290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900</v>
          </cell>
          <cell r="G17">
            <v>0</v>
          </cell>
          <cell r="J17">
            <v>320</v>
          </cell>
          <cell r="K17">
            <v>0</v>
          </cell>
          <cell r="L17">
            <v>0</v>
          </cell>
          <cell r="M17">
            <v>0</v>
          </cell>
          <cell r="N17">
            <v>220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900</v>
          </cell>
          <cell r="G18">
            <v>0</v>
          </cell>
          <cell r="J18">
            <v>320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900</v>
          </cell>
          <cell r="G19">
            <v>0</v>
          </cell>
          <cell r="J19">
            <v>320</v>
          </cell>
          <cell r="K19">
            <v>0</v>
          </cell>
          <cell r="L19">
            <v>0</v>
          </cell>
          <cell r="M19">
            <v>0</v>
          </cell>
          <cell r="N19">
            <v>150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900</v>
          </cell>
          <cell r="G20">
            <v>0</v>
          </cell>
          <cell r="J20">
            <v>320</v>
          </cell>
          <cell r="K20">
            <v>0</v>
          </cell>
          <cell r="L20">
            <v>0</v>
          </cell>
          <cell r="M20">
            <v>0</v>
          </cell>
          <cell r="N20">
            <v>150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900</v>
          </cell>
          <cell r="G21">
            <v>0</v>
          </cell>
          <cell r="J21">
            <v>320</v>
          </cell>
          <cell r="K21">
            <v>0</v>
          </cell>
          <cell r="L21">
            <v>0</v>
          </cell>
          <cell r="M21">
            <v>0</v>
          </cell>
          <cell r="N21">
            <v>150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900</v>
          </cell>
          <cell r="G22">
            <v>0</v>
          </cell>
          <cell r="J22">
            <v>320</v>
          </cell>
          <cell r="K22">
            <v>0</v>
          </cell>
          <cell r="L22">
            <v>0</v>
          </cell>
          <cell r="M22">
            <v>0</v>
          </cell>
          <cell r="N22">
            <v>150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900</v>
          </cell>
          <cell r="G23">
            <v>0</v>
          </cell>
          <cell r="J23">
            <v>320</v>
          </cell>
          <cell r="K23">
            <v>0</v>
          </cell>
          <cell r="L23">
            <v>0</v>
          </cell>
          <cell r="M23">
            <v>0</v>
          </cell>
          <cell r="N23">
            <v>150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900</v>
          </cell>
          <cell r="G24">
            <v>0</v>
          </cell>
          <cell r="J24">
            <v>320</v>
          </cell>
          <cell r="K24">
            <v>0</v>
          </cell>
          <cell r="L24">
            <v>0</v>
          </cell>
          <cell r="M24">
            <v>0</v>
          </cell>
          <cell r="N24">
            <v>150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900</v>
          </cell>
          <cell r="G25">
            <v>0</v>
          </cell>
          <cell r="J25">
            <v>320</v>
          </cell>
          <cell r="K25">
            <v>0</v>
          </cell>
          <cell r="L25">
            <v>0</v>
          </cell>
          <cell r="M25">
            <v>0</v>
          </cell>
          <cell r="N25">
            <v>150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900</v>
          </cell>
          <cell r="G26">
            <v>0</v>
          </cell>
          <cell r="J26">
            <v>320</v>
          </cell>
          <cell r="K26">
            <v>0</v>
          </cell>
          <cell r="L26">
            <v>0</v>
          </cell>
          <cell r="M26">
            <v>0</v>
          </cell>
          <cell r="N26">
            <v>150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900</v>
          </cell>
          <cell r="G27">
            <v>0</v>
          </cell>
          <cell r="J27">
            <v>320</v>
          </cell>
          <cell r="K27">
            <v>0</v>
          </cell>
          <cell r="L27">
            <v>0</v>
          </cell>
          <cell r="M27">
            <v>0</v>
          </cell>
          <cell r="N27">
            <v>150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900</v>
          </cell>
          <cell r="G28">
            <v>0</v>
          </cell>
          <cell r="J28">
            <v>320</v>
          </cell>
          <cell r="K28">
            <v>0</v>
          </cell>
          <cell r="L28">
            <v>0</v>
          </cell>
          <cell r="M28">
            <v>0</v>
          </cell>
          <cell r="N28">
            <v>150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900</v>
          </cell>
          <cell r="G29">
            <v>0</v>
          </cell>
          <cell r="J29">
            <v>320</v>
          </cell>
          <cell r="K29">
            <v>0</v>
          </cell>
          <cell r="L29">
            <v>0</v>
          </cell>
          <cell r="M29">
            <v>0</v>
          </cell>
          <cell r="N29">
            <v>150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900</v>
          </cell>
          <cell r="G30">
            <v>0</v>
          </cell>
          <cell r="J30">
            <v>320</v>
          </cell>
          <cell r="K30">
            <v>0</v>
          </cell>
          <cell r="L30">
            <v>0</v>
          </cell>
          <cell r="M30">
            <v>0</v>
          </cell>
          <cell r="N30">
            <v>150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900</v>
          </cell>
          <cell r="G31">
            <v>0</v>
          </cell>
          <cell r="J31">
            <v>320</v>
          </cell>
          <cell r="K31">
            <v>0</v>
          </cell>
          <cell r="L31">
            <v>0</v>
          </cell>
          <cell r="M31">
            <v>0</v>
          </cell>
          <cell r="N31">
            <v>150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900</v>
          </cell>
          <cell r="G32">
            <v>0</v>
          </cell>
          <cell r="J32">
            <v>320</v>
          </cell>
          <cell r="K32">
            <v>0</v>
          </cell>
          <cell r="L32">
            <v>0</v>
          </cell>
          <cell r="M32">
            <v>0</v>
          </cell>
          <cell r="N32">
            <v>150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900</v>
          </cell>
          <cell r="G33">
            <v>0</v>
          </cell>
          <cell r="J33">
            <v>320</v>
          </cell>
          <cell r="K33">
            <v>0</v>
          </cell>
          <cell r="L33">
            <v>0</v>
          </cell>
          <cell r="M33">
            <v>0</v>
          </cell>
          <cell r="N33">
            <v>150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900</v>
          </cell>
          <cell r="G34">
            <v>0</v>
          </cell>
          <cell r="J34">
            <v>320</v>
          </cell>
          <cell r="K34">
            <v>0</v>
          </cell>
          <cell r="L34">
            <v>0</v>
          </cell>
          <cell r="M34">
            <v>0</v>
          </cell>
          <cell r="N34">
            <v>150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900</v>
          </cell>
          <cell r="G35">
            <v>0</v>
          </cell>
          <cell r="J35">
            <v>320</v>
          </cell>
          <cell r="K35">
            <v>0</v>
          </cell>
          <cell r="L35">
            <v>0</v>
          </cell>
          <cell r="M35">
            <v>0</v>
          </cell>
          <cell r="N35">
            <v>150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900</v>
          </cell>
          <cell r="G36">
            <v>0</v>
          </cell>
          <cell r="J36">
            <v>320</v>
          </cell>
          <cell r="K36">
            <v>0</v>
          </cell>
          <cell r="L36">
            <v>0</v>
          </cell>
          <cell r="M36">
            <v>0</v>
          </cell>
          <cell r="N36">
            <v>150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900</v>
          </cell>
          <cell r="G37">
            <v>0</v>
          </cell>
          <cell r="J37">
            <v>320</v>
          </cell>
          <cell r="K37">
            <v>0</v>
          </cell>
          <cell r="L37">
            <v>0</v>
          </cell>
          <cell r="M37">
            <v>0</v>
          </cell>
          <cell r="N37">
            <v>150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900</v>
          </cell>
          <cell r="G38">
            <v>0</v>
          </cell>
          <cell r="J38">
            <v>320</v>
          </cell>
          <cell r="K38">
            <v>0</v>
          </cell>
          <cell r="L38">
            <v>0</v>
          </cell>
          <cell r="M38">
            <v>0</v>
          </cell>
          <cell r="N38">
            <v>150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900</v>
          </cell>
          <cell r="G39">
            <v>0</v>
          </cell>
          <cell r="J39">
            <v>320</v>
          </cell>
          <cell r="K39">
            <v>0</v>
          </cell>
          <cell r="L39">
            <v>0</v>
          </cell>
          <cell r="M39">
            <v>0</v>
          </cell>
          <cell r="N39">
            <v>150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900</v>
          </cell>
          <cell r="G40">
            <v>0</v>
          </cell>
          <cell r="J40">
            <v>320</v>
          </cell>
          <cell r="K40">
            <v>0</v>
          </cell>
          <cell r="L40">
            <v>0</v>
          </cell>
          <cell r="M40">
            <v>0</v>
          </cell>
          <cell r="N40">
            <v>150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880</v>
          </cell>
          <cell r="G41">
            <v>0</v>
          </cell>
          <cell r="J41">
            <v>320</v>
          </cell>
          <cell r="K41">
            <v>0</v>
          </cell>
          <cell r="L41">
            <v>0</v>
          </cell>
          <cell r="M41">
            <v>0</v>
          </cell>
          <cell r="N41">
            <v>290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880</v>
          </cell>
          <cell r="G42">
            <v>0</v>
          </cell>
          <cell r="J42">
            <v>320</v>
          </cell>
          <cell r="K42">
            <v>0</v>
          </cell>
          <cell r="L42">
            <v>0</v>
          </cell>
          <cell r="M42">
            <v>0</v>
          </cell>
          <cell r="N42">
            <v>290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880</v>
          </cell>
          <cell r="G43">
            <v>0</v>
          </cell>
          <cell r="J43">
            <v>320</v>
          </cell>
          <cell r="K43">
            <v>0</v>
          </cell>
          <cell r="L43">
            <v>0</v>
          </cell>
          <cell r="M43">
            <v>0</v>
          </cell>
          <cell r="N43">
            <v>290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880</v>
          </cell>
          <cell r="G44">
            <v>0</v>
          </cell>
          <cell r="J44">
            <v>320</v>
          </cell>
          <cell r="K44">
            <v>0</v>
          </cell>
          <cell r="L44">
            <v>0</v>
          </cell>
          <cell r="M44">
            <v>0</v>
          </cell>
          <cell r="N44">
            <v>290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880</v>
          </cell>
          <cell r="G45">
            <v>0</v>
          </cell>
          <cell r="J45">
            <v>320</v>
          </cell>
          <cell r="K45">
            <v>0</v>
          </cell>
          <cell r="L45">
            <v>0</v>
          </cell>
          <cell r="M45">
            <v>0</v>
          </cell>
          <cell r="N45">
            <v>150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880</v>
          </cell>
          <cell r="G46">
            <v>0</v>
          </cell>
          <cell r="J46">
            <v>320</v>
          </cell>
          <cell r="K46">
            <v>0</v>
          </cell>
          <cell r="L46">
            <v>0</v>
          </cell>
          <cell r="M46">
            <v>0</v>
          </cell>
          <cell r="N46">
            <v>150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880</v>
          </cell>
          <cell r="G47">
            <v>0</v>
          </cell>
          <cell r="J47">
            <v>320</v>
          </cell>
          <cell r="K47">
            <v>0</v>
          </cell>
          <cell r="L47">
            <v>0</v>
          </cell>
          <cell r="M47">
            <v>0</v>
          </cell>
          <cell r="N47">
            <v>150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880</v>
          </cell>
          <cell r="G48">
            <v>0</v>
          </cell>
          <cell r="J48">
            <v>320</v>
          </cell>
          <cell r="K48">
            <v>0</v>
          </cell>
          <cell r="L48">
            <v>0</v>
          </cell>
          <cell r="M48">
            <v>0</v>
          </cell>
          <cell r="N48">
            <v>150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880</v>
          </cell>
          <cell r="G49">
            <v>0</v>
          </cell>
          <cell r="J49">
            <v>320</v>
          </cell>
          <cell r="K49">
            <v>0</v>
          </cell>
          <cell r="L49">
            <v>0</v>
          </cell>
          <cell r="M49">
            <v>0</v>
          </cell>
          <cell r="N49">
            <v>150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880</v>
          </cell>
          <cell r="G50">
            <v>0</v>
          </cell>
          <cell r="J50">
            <v>320</v>
          </cell>
          <cell r="K50">
            <v>0</v>
          </cell>
          <cell r="L50">
            <v>0</v>
          </cell>
          <cell r="M50">
            <v>0</v>
          </cell>
          <cell r="N50">
            <v>150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880</v>
          </cell>
          <cell r="G51">
            <v>0</v>
          </cell>
          <cell r="J51">
            <v>320</v>
          </cell>
          <cell r="K51">
            <v>0</v>
          </cell>
          <cell r="L51">
            <v>0</v>
          </cell>
          <cell r="M51">
            <v>0</v>
          </cell>
          <cell r="N51">
            <v>150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880</v>
          </cell>
          <cell r="G52">
            <v>0</v>
          </cell>
          <cell r="J52">
            <v>320</v>
          </cell>
          <cell r="K52">
            <v>0</v>
          </cell>
          <cell r="L52">
            <v>0</v>
          </cell>
          <cell r="M52">
            <v>0</v>
          </cell>
          <cell r="N52">
            <v>150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880</v>
          </cell>
          <cell r="G53">
            <v>0</v>
          </cell>
          <cell r="J53">
            <v>320</v>
          </cell>
          <cell r="K53">
            <v>0</v>
          </cell>
          <cell r="L53">
            <v>0</v>
          </cell>
          <cell r="M53">
            <v>0</v>
          </cell>
          <cell r="N53">
            <v>150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880</v>
          </cell>
          <cell r="G54">
            <v>0</v>
          </cell>
          <cell r="J54">
            <v>320</v>
          </cell>
          <cell r="K54">
            <v>0</v>
          </cell>
          <cell r="L54">
            <v>0</v>
          </cell>
          <cell r="M54">
            <v>0</v>
          </cell>
          <cell r="N54">
            <v>150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880</v>
          </cell>
          <cell r="G55">
            <v>0</v>
          </cell>
          <cell r="J55">
            <v>320</v>
          </cell>
          <cell r="K55">
            <v>0</v>
          </cell>
          <cell r="L55">
            <v>0</v>
          </cell>
          <cell r="M55">
            <v>0</v>
          </cell>
          <cell r="N55">
            <v>150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880</v>
          </cell>
          <cell r="G56">
            <v>0</v>
          </cell>
          <cell r="J56">
            <v>320</v>
          </cell>
          <cell r="K56">
            <v>0</v>
          </cell>
          <cell r="L56">
            <v>0</v>
          </cell>
          <cell r="M56">
            <v>0</v>
          </cell>
          <cell r="N56">
            <v>150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880</v>
          </cell>
          <cell r="G57">
            <v>0</v>
          </cell>
          <cell r="J57">
            <v>320</v>
          </cell>
          <cell r="K57">
            <v>0</v>
          </cell>
          <cell r="L57">
            <v>0</v>
          </cell>
          <cell r="M57">
            <v>0</v>
          </cell>
          <cell r="N57">
            <v>150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880</v>
          </cell>
          <cell r="G58">
            <v>0</v>
          </cell>
          <cell r="J58">
            <v>320</v>
          </cell>
          <cell r="K58">
            <v>0</v>
          </cell>
          <cell r="L58">
            <v>0</v>
          </cell>
          <cell r="M58">
            <v>0</v>
          </cell>
          <cell r="N58">
            <v>150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880</v>
          </cell>
          <cell r="G59">
            <v>0</v>
          </cell>
          <cell r="J59">
            <v>320</v>
          </cell>
          <cell r="K59">
            <v>0</v>
          </cell>
          <cell r="L59">
            <v>0</v>
          </cell>
          <cell r="M59">
            <v>0</v>
          </cell>
          <cell r="N59">
            <v>150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880</v>
          </cell>
          <cell r="G60">
            <v>0</v>
          </cell>
          <cell r="J60">
            <v>320</v>
          </cell>
          <cell r="K60">
            <v>0</v>
          </cell>
          <cell r="L60">
            <v>0</v>
          </cell>
          <cell r="M60">
            <v>0</v>
          </cell>
          <cell r="N60">
            <v>150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880</v>
          </cell>
          <cell r="G61">
            <v>0</v>
          </cell>
          <cell r="J61">
            <v>320</v>
          </cell>
          <cell r="K61">
            <v>0</v>
          </cell>
          <cell r="L61">
            <v>0</v>
          </cell>
          <cell r="M61">
            <v>0</v>
          </cell>
          <cell r="N61">
            <v>150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880</v>
          </cell>
          <cell r="G62">
            <v>0</v>
          </cell>
          <cell r="J62">
            <v>320</v>
          </cell>
          <cell r="K62">
            <v>0</v>
          </cell>
          <cell r="L62">
            <v>0</v>
          </cell>
          <cell r="M62">
            <v>0</v>
          </cell>
          <cell r="N62">
            <v>150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880</v>
          </cell>
          <cell r="G63">
            <v>0</v>
          </cell>
          <cell r="J63">
            <v>320</v>
          </cell>
          <cell r="K63">
            <v>0</v>
          </cell>
          <cell r="L63">
            <v>0</v>
          </cell>
          <cell r="M63">
            <v>0</v>
          </cell>
          <cell r="N63">
            <v>280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880</v>
          </cell>
          <cell r="G64">
            <v>0</v>
          </cell>
          <cell r="J64">
            <v>320</v>
          </cell>
          <cell r="K64">
            <v>0</v>
          </cell>
          <cell r="L64">
            <v>0</v>
          </cell>
          <cell r="M64">
            <v>0</v>
          </cell>
          <cell r="N64">
            <v>280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880</v>
          </cell>
          <cell r="G65">
            <v>0</v>
          </cell>
          <cell r="J65">
            <v>320</v>
          </cell>
          <cell r="K65">
            <v>0</v>
          </cell>
          <cell r="L65">
            <v>0</v>
          </cell>
          <cell r="M65">
            <v>0</v>
          </cell>
          <cell r="N65">
            <v>150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880</v>
          </cell>
          <cell r="G66">
            <v>0</v>
          </cell>
          <cell r="J66">
            <v>320</v>
          </cell>
          <cell r="K66">
            <v>0</v>
          </cell>
          <cell r="L66">
            <v>0</v>
          </cell>
          <cell r="M66">
            <v>0</v>
          </cell>
          <cell r="N66">
            <v>150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880</v>
          </cell>
          <cell r="G67">
            <v>0</v>
          </cell>
          <cell r="J67">
            <v>320</v>
          </cell>
          <cell r="K67">
            <v>0</v>
          </cell>
          <cell r="L67">
            <v>0</v>
          </cell>
          <cell r="M67">
            <v>0</v>
          </cell>
          <cell r="N67">
            <v>220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880</v>
          </cell>
          <cell r="G68">
            <v>0</v>
          </cell>
          <cell r="J68">
            <v>320</v>
          </cell>
          <cell r="K68">
            <v>0</v>
          </cell>
          <cell r="L68">
            <v>0</v>
          </cell>
          <cell r="M68">
            <v>0</v>
          </cell>
          <cell r="N68">
            <v>280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880</v>
          </cell>
          <cell r="G69">
            <v>0</v>
          </cell>
          <cell r="J69">
            <v>320</v>
          </cell>
          <cell r="K69">
            <v>0</v>
          </cell>
          <cell r="L69">
            <v>0</v>
          </cell>
          <cell r="M69">
            <v>0</v>
          </cell>
          <cell r="N69">
            <v>280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880</v>
          </cell>
          <cell r="G70">
            <v>0</v>
          </cell>
          <cell r="J70">
            <v>320</v>
          </cell>
          <cell r="K70">
            <v>0</v>
          </cell>
          <cell r="L70">
            <v>0</v>
          </cell>
          <cell r="M70">
            <v>0</v>
          </cell>
          <cell r="N70">
            <v>280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880</v>
          </cell>
          <cell r="G71">
            <v>0</v>
          </cell>
          <cell r="J71">
            <v>320</v>
          </cell>
          <cell r="K71">
            <v>0</v>
          </cell>
          <cell r="L71">
            <v>0</v>
          </cell>
          <cell r="M71">
            <v>0</v>
          </cell>
          <cell r="N71">
            <v>220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880</v>
          </cell>
          <cell r="G72">
            <v>0</v>
          </cell>
          <cell r="J72">
            <v>320</v>
          </cell>
          <cell r="K72">
            <v>0</v>
          </cell>
          <cell r="L72">
            <v>0</v>
          </cell>
          <cell r="M72">
            <v>0</v>
          </cell>
          <cell r="N72">
            <v>150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880</v>
          </cell>
          <cell r="G73">
            <v>0</v>
          </cell>
          <cell r="J73">
            <v>320</v>
          </cell>
          <cell r="K73">
            <v>0</v>
          </cell>
          <cell r="L73">
            <v>0</v>
          </cell>
          <cell r="M73">
            <v>0</v>
          </cell>
          <cell r="N73">
            <v>150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880</v>
          </cell>
          <cell r="G74">
            <v>0</v>
          </cell>
          <cell r="J74">
            <v>320</v>
          </cell>
          <cell r="K74">
            <v>0</v>
          </cell>
          <cell r="L74">
            <v>0</v>
          </cell>
          <cell r="M74">
            <v>0</v>
          </cell>
          <cell r="N74">
            <v>150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880</v>
          </cell>
          <cell r="G75">
            <v>0</v>
          </cell>
          <cell r="J75">
            <v>320</v>
          </cell>
          <cell r="K75">
            <v>0</v>
          </cell>
          <cell r="L75">
            <v>0</v>
          </cell>
          <cell r="M75">
            <v>0</v>
          </cell>
          <cell r="N75">
            <v>150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880</v>
          </cell>
          <cell r="G76">
            <v>0</v>
          </cell>
          <cell r="J76">
            <v>320</v>
          </cell>
          <cell r="K76">
            <v>0</v>
          </cell>
          <cell r="L76">
            <v>0</v>
          </cell>
          <cell r="M76">
            <v>0</v>
          </cell>
          <cell r="N76">
            <v>150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890</v>
          </cell>
          <cell r="G77">
            <v>0</v>
          </cell>
          <cell r="J77">
            <v>320</v>
          </cell>
          <cell r="K77">
            <v>0</v>
          </cell>
          <cell r="L77">
            <v>0</v>
          </cell>
          <cell r="M77">
            <v>0</v>
          </cell>
          <cell r="N77">
            <v>150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890</v>
          </cell>
          <cell r="G78">
            <v>0</v>
          </cell>
          <cell r="J78">
            <v>320</v>
          </cell>
          <cell r="K78">
            <v>0</v>
          </cell>
          <cell r="L78">
            <v>0</v>
          </cell>
          <cell r="M78">
            <v>0</v>
          </cell>
          <cell r="N78">
            <v>150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890</v>
          </cell>
          <cell r="G79">
            <v>0</v>
          </cell>
          <cell r="J79">
            <v>320</v>
          </cell>
          <cell r="K79">
            <v>0</v>
          </cell>
          <cell r="L79">
            <v>0</v>
          </cell>
          <cell r="M79">
            <v>0</v>
          </cell>
          <cell r="N79">
            <v>150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890</v>
          </cell>
          <cell r="G80">
            <v>0</v>
          </cell>
          <cell r="J80">
            <v>320</v>
          </cell>
          <cell r="K80">
            <v>0</v>
          </cell>
          <cell r="L80">
            <v>0</v>
          </cell>
          <cell r="M80">
            <v>0</v>
          </cell>
          <cell r="N80">
            <v>150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890</v>
          </cell>
          <cell r="G81">
            <v>0</v>
          </cell>
          <cell r="J81">
            <v>320</v>
          </cell>
          <cell r="K81">
            <v>0</v>
          </cell>
          <cell r="L81">
            <v>0</v>
          </cell>
          <cell r="M81">
            <v>0</v>
          </cell>
          <cell r="N81">
            <v>150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890</v>
          </cell>
          <cell r="G82">
            <v>0</v>
          </cell>
          <cell r="J82">
            <v>320</v>
          </cell>
          <cell r="K82">
            <v>0</v>
          </cell>
          <cell r="L82">
            <v>0</v>
          </cell>
          <cell r="M82">
            <v>0</v>
          </cell>
          <cell r="N82">
            <v>150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890</v>
          </cell>
          <cell r="G83">
            <v>0</v>
          </cell>
          <cell r="J83">
            <v>320</v>
          </cell>
          <cell r="K83">
            <v>0</v>
          </cell>
          <cell r="L83">
            <v>0</v>
          </cell>
          <cell r="M83">
            <v>0</v>
          </cell>
          <cell r="N83">
            <v>150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890</v>
          </cell>
          <cell r="G84">
            <v>0</v>
          </cell>
          <cell r="J84">
            <v>320</v>
          </cell>
          <cell r="K84">
            <v>0</v>
          </cell>
          <cell r="L84">
            <v>0</v>
          </cell>
          <cell r="M84">
            <v>0</v>
          </cell>
          <cell r="N84">
            <v>150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890</v>
          </cell>
          <cell r="G85">
            <v>0</v>
          </cell>
          <cell r="J85">
            <v>320</v>
          </cell>
          <cell r="K85">
            <v>0</v>
          </cell>
          <cell r="L85">
            <v>0</v>
          </cell>
          <cell r="M85">
            <v>0</v>
          </cell>
          <cell r="N85">
            <v>150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890</v>
          </cell>
          <cell r="G86">
            <v>0</v>
          </cell>
          <cell r="J86">
            <v>320</v>
          </cell>
          <cell r="K86">
            <v>0</v>
          </cell>
          <cell r="L86">
            <v>0</v>
          </cell>
          <cell r="M86">
            <v>0</v>
          </cell>
          <cell r="N86">
            <v>150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890</v>
          </cell>
          <cell r="G87">
            <v>0</v>
          </cell>
          <cell r="J87">
            <v>320</v>
          </cell>
          <cell r="K87">
            <v>0</v>
          </cell>
          <cell r="L87">
            <v>0</v>
          </cell>
          <cell r="M87">
            <v>0</v>
          </cell>
          <cell r="N87">
            <v>150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890</v>
          </cell>
          <cell r="G88">
            <v>0</v>
          </cell>
          <cell r="J88">
            <v>320</v>
          </cell>
          <cell r="K88">
            <v>0</v>
          </cell>
          <cell r="L88">
            <v>0</v>
          </cell>
          <cell r="M88">
            <v>0</v>
          </cell>
          <cell r="N88">
            <v>156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890</v>
          </cell>
          <cell r="G89">
            <v>0</v>
          </cell>
          <cell r="J89">
            <v>320</v>
          </cell>
          <cell r="K89">
            <v>0</v>
          </cell>
          <cell r="L89">
            <v>0</v>
          </cell>
          <cell r="M89">
            <v>0</v>
          </cell>
          <cell r="N89">
            <v>211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890</v>
          </cell>
          <cell r="G90">
            <v>0</v>
          </cell>
          <cell r="J90">
            <v>320</v>
          </cell>
          <cell r="K90">
            <v>0</v>
          </cell>
          <cell r="L90">
            <v>0</v>
          </cell>
          <cell r="M90">
            <v>0</v>
          </cell>
          <cell r="N90">
            <v>265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890</v>
          </cell>
          <cell r="G91">
            <v>0</v>
          </cell>
          <cell r="J91">
            <v>320</v>
          </cell>
          <cell r="K91">
            <v>0</v>
          </cell>
          <cell r="L91">
            <v>0</v>
          </cell>
          <cell r="M91">
            <v>0</v>
          </cell>
          <cell r="N91">
            <v>285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890</v>
          </cell>
          <cell r="G92">
            <v>0</v>
          </cell>
          <cell r="J92">
            <v>320</v>
          </cell>
          <cell r="K92">
            <v>0</v>
          </cell>
          <cell r="L92">
            <v>0</v>
          </cell>
          <cell r="M92">
            <v>0</v>
          </cell>
          <cell r="N92">
            <v>285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890</v>
          </cell>
          <cell r="G93">
            <v>0</v>
          </cell>
          <cell r="J93">
            <v>320</v>
          </cell>
          <cell r="K93">
            <v>0</v>
          </cell>
          <cell r="L93">
            <v>0</v>
          </cell>
          <cell r="M93">
            <v>0</v>
          </cell>
          <cell r="N93">
            <v>285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890</v>
          </cell>
          <cell r="G94">
            <v>0</v>
          </cell>
          <cell r="J94">
            <v>320</v>
          </cell>
          <cell r="K94">
            <v>0</v>
          </cell>
          <cell r="L94">
            <v>0</v>
          </cell>
          <cell r="M94">
            <v>0</v>
          </cell>
          <cell r="N94">
            <v>285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890</v>
          </cell>
          <cell r="G95">
            <v>0</v>
          </cell>
          <cell r="J95">
            <v>320</v>
          </cell>
          <cell r="K95">
            <v>0</v>
          </cell>
          <cell r="L95">
            <v>0</v>
          </cell>
          <cell r="M95">
            <v>0</v>
          </cell>
          <cell r="N95">
            <v>285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890</v>
          </cell>
          <cell r="G96">
            <v>0</v>
          </cell>
          <cell r="J96">
            <v>320</v>
          </cell>
          <cell r="K96">
            <v>0</v>
          </cell>
          <cell r="L96">
            <v>0</v>
          </cell>
          <cell r="M96">
            <v>0</v>
          </cell>
          <cell r="N96">
            <v>277.03899999999999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890</v>
          </cell>
          <cell r="G97">
            <v>0</v>
          </cell>
          <cell r="J97">
            <v>320</v>
          </cell>
          <cell r="K97">
            <v>0</v>
          </cell>
          <cell r="L97">
            <v>0</v>
          </cell>
          <cell r="M97">
            <v>0</v>
          </cell>
          <cell r="N97">
            <v>277.03899999999999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890</v>
          </cell>
          <cell r="G98">
            <v>0</v>
          </cell>
          <cell r="J98">
            <v>320</v>
          </cell>
          <cell r="K98">
            <v>0</v>
          </cell>
          <cell r="L98">
            <v>0</v>
          </cell>
          <cell r="M98">
            <v>0</v>
          </cell>
          <cell r="N98">
            <v>277.03899999999999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890</v>
          </cell>
          <cell r="G99">
            <v>0</v>
          </cell>
          <cell r="J99">
            <v>320</v>
          </cell>
          <cell r="K99">
            <v>0</v>
          </cell>
          <cell r="L99">
            <v>0</v>
          </cell>
          <cell r="M99">
            <v>0</v>
          </cell>
          <cell r="N99">
            <v>277.03899999999999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890</v>
          </cell>
          <cell r="G100">
            <v>0</v>
          </cell>
          <cell r="J100">
            <v>320</v>
          </cell>
          <cell r="K100">
            <v>0</v>
          </cell>
          <cell r="L100">
            <v>0</v>
          </cell>
          <cell r="M100">
            <v>0</v>
          </cell>
          <cell r="N100">
            <v>277.03899999999999</v>
          </cell>
          <cell r="O10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8">
        <v>45469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313</v>
      </c>
    </row>
    <row r="9" spans="1:3">
      <c r="A9" s="46" t="s">
        <v>447</v>
      </c>
      <c r="B9" s="205">
        <v>45471.534108796295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29" activePane="bottomRight" state="frozen"/>
      <selection pane="topRight" activeCell="B1" sqref="B1"/>
      <selection pane="bottomLeft" activeCell="A3" sqref="A3"/>
      <selection pane="bottomRight" activeCell="B37" sqref="B37:E37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45469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3">
        <v>44.642265750411163</v>
      </c>
      <c r="C2" s="143">
        <v>20.461539287766577</v>
      </c>
      <c r="D2" s="143">
        <v>24.711892780613475</v>
      </c>
      <c r="E2" s="143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3">
        <v>44.642265750411163</v>
      </c>
      <c r="C3" s="143">
        <v>20.461539287766577</v>
      </c>
      <c r="D3" s="143">
        <v>24.711892780613475</v>
      </c>
      <c r="E3" s="143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3">
        <v>44.642265750411163</v>
      </c>
      <c r="C4" s="143">
        <v>20.461539287766577</v>
      </c>
      <c r="D4" s="143">
        <v>24.711892780613475</v>
      </c>
      <c r="E4" s="143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3">
        <v>44.617864191544058</v>
      </c>
      <c r="C5" s="143">
        <v>20.619518594798503</v>
      </c>
      <c r="D5" s="143">
        <v>24.910890485086512</v>
      </c>
      <c r="E5" s="143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3">
        <v>44.617864191544058</v>
      </c>
      <c r="C6" s="143">
        <v>20.619518594798503</v>
      </c>
      <c r="D6" s="143">
        <v>24.910890485086512</v>
      </c>
      <c r="E6" s="143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5"/>
    </row>
    <row r="7" spans="1:16">
      <c r="A7" t="s">
        <v>5</v>
      </c>
      <c r="B7" s="143">
        <v>44.617864191544058</v>
      </c>
      <c r="C7" s="143">
        <v>20.619518594798503</v>
      </c>
      <c r="D7" s="143">
        <v>24.910890485086512</v>
      </c>
      <c r="E7" s="143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5"/>
    </row>
    <row r="8" spans="1:16">
      <c r="A8" t="s">
        <v>10</v>
      </c>
      <c r="B8" s="143">
        <v>44.631053358625934</v>
      </c>
      <c r="C8" s="143">
        <v>20.493231815495115</v>
      </c>
      <c r="D8" s="143">
        <v>24.77116067433818</v>
      </c>
      <c r="E8" s="143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5"/>
    </row>
    <row r="9" spans="1:16">
      <c r="A9" t="s">
        <v>11</v>
      </c>
      <c r="B9" s="143">
        <v>44.631053358625934</v>
      </c>
      <c r="C9" s="143">
        <v>20.493231815495115</v>
      </c>
      <c r="D9" s="143">
        <v>24.77116067433818</v>
      </c>
      <c r="E9" s="143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3">
        <v>44.631053358625934</v>
      </c>
      <c r="C10" s="143">
        <v>20.493231815495115</v>
      </c>
      <c r="D10" s="143">
        <v>24.77116067433818</v>
      </c>
      <c r="E10" s="143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4">
        <v>74.381423500433769</v>
      </c>
      <c r="C11" s="154">
        <v>23.835329581757655</v>
      </c>
      <c r="D11" s="154">
        <v>1.358901436829296</v>
      </c>
      <c r="E11" s="154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5">
        <v>2.6884030534280341</v>
      </c>
      <c r="C12" s="135">
        <v>9.7176419291314851</v>
      </c>
      <c r="D12" s="135">
        <v>86.181202565612807</v>
      </c>
      <c r="E12" s="135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4">
        <v>68.189530594641553</v>
      </c>
      <c r="C13" s="144">
        <v>0</v>
      </c>
      <c r="D13" s="144">
        <v>29.081784366531345</v>
      </c>
      <c r="E13" s="144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4">
        <v>44.088034908690005</v>
      </c>
      <c r="C14" s="144">
        <v>24.247297581854902</v>
      </c>
      <c r="D14" s="144">
        <v>29.293766391078446</v>
      </c>
      <c r="E14" s="144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2">
        <v>58.702430395740933</v>
      </c>
      <c r="C15" s="162">
        <v>38.788230839487312</v>
      </c>
      <c r="D15" s="144">
        <v>0</v>
      </c>
      <c r="E15" s="162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3">
        <v>21.673398237547836</v>
      </c>
      <c r="C16" s="143">
        <v>46.156150092796587</v>
      </c>
      <c r="D16" s="143">
        <v>28.572854819350269</v>
      </c>
      <c r="E16" s="143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3">
        <v>44.054693470288179</v>
      </c>
      <c r="C17" s="153">
        <v>24.488850142085997</v>
      </c>
      <c r="D17" s="153">
        <v>29.589286516506668</v>
      </c>
      <c r="E17" s="153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3">
        <v>44.126713580297675</v>
      </c>
      <c r="C18" s="153">
        <v>23.978130743451121</v>
      </c>
      <c r="D18" s="153">
        <v>28.962220967294815</v>
      </c>
      <c r="E18" s="153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3">
        <v>44.096124594369165</v>
      </c>
      <c r="C19" s="143">
        <v>24.26536700175723</v>
      </c>
      <c r="D19" s="143">
        <v>29.294553628828346</v>
      </c>
      <c r="E19" s="143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3">
        <v>47.619047619047613</v>
      </c>
      <c r="C20" s="143">
        <v>0</v>
      </c>
      <c r="D20" s="143">
        <v>0</v>
      </c>
      <c r="E20" s="143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3">
        <v>14.832000000000001</v>
      </c>
      <c r="C21" s="143">
        <v>54.488</v>
      </c>
      <c r="D21" s="143">
        <v>30.679999999999996</v>
      </c>
      <c r="E21" s="143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3">
        <v>43.920863309352526</v>
      </c>
      <c r="C22" s="143">
        <v>25.39568345323741</v>
      </c>
      <c r="D22" s="143">
        <v>30.683453237410074</v>
      </c>
      <c r="E22" s="143">
        <v>0</v>
      </c>
      <c r="F22" s="143">
        <v>0</v>
      </c>
      <c r="G22" s="143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3">
        <v>43.92209931748647</v>
      </c>
      <c r="C23" s="143">
        <v>25.403624382207578</v>
      </c>
      <c r="D23" s="143">
        <v>30.675453047775953</v>
      </c>
      <c r="E23" s="143">
        <v>0</v>
      </c>
      <c r="F23" s="143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3">
        <v>43.918017159199238</v>
      </c>
      <c r="C24" s="143">
        <v>25.401970130282809</v>
      </c>
      <c r="D24" s="143">
        <v>30.676835081029559</v>
      </c>
      <c r="E24" s="143">
        <v>0</v>
      </c>
      <c r="F24" s="143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3">
        <v>43.918181818181807</v>
      </c>
      <c r="C26" s="143">
        <v>25.4</v>
      </c>
      <c r="D26" s="143">
        <v>30.681818181818183</v>
      </c>
      <c r="E26" s="143">
        <v>0</v>
      </c>
      <c r="F26" s="143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3">
        <v>44.602363004620777</v>
      </c>
      <c r="C28" s="143">
        <v>20.693071212949491</v>
      </c>
      <c r="D28" s="143">
        <v>24.995469953031126</v>
      </c>
      <c r="E28" s="143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3">
        <v>44.534092344034633</v>
      </c>
      <c r="C29" s="143">
        <v>21.190619252273859</v>
      </c>
      <c r="D29" s="143">
        <v>25.600417259936297</v>
      </c>
      <c r="E29" s="143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4">
        <v>44.51514215980805</v>
      </c>
      <c r="C30" s="144">
        <v>21.318547390400113</v>
      </c>
      <c r="D30" s="144">
        <v>25.753821929446097</v>
      </c>
      <c r="E30" s="144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4">
        <v>44.529190959560026</v>
      </c>
      <c r="C31" s="144">
        <v>21.220943293394033</v>
      </c>
      <c r="D31" s="144">
        <v>25.629221479840108</v>
      </c>
      <c r="E31" s="144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3">
        <v>66.18026890254886</v>
      </c>
      <c r="C32" s="143">
        <v>0</v>
      </c>
      <c r="D32" s="143">
        <v>26.240159831632724</v>
      </c>
      <c r="E32" s="143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3">
        <v>65.268484237970696</v>
      </c>
      <c r="C33" s="153">
        <v>0</v>
      </c>
      <c r="D33" s="153">
        <v>24.952117582813489</v>
      </c>
      <c r="E33" s="153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3">
        <v>44.475208778667415</v>
      </c>
      <c r="C34" s="153">
        <v>21.586286004738682</v>
      </c>
      <c r="D34" s="153">
        <v>26.073333066503601</v>
      </c>
      <c r="E34" s="153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3">
        <v>44.532659365262674</v>
      </c>
      <c r="C35" s="153">
        <v>21.189620559634072</v>
      </c>
      <c r="D35" s="153">
        <v>25.600574669325908</v>
      </c>
      <c r="E35" s="153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3">
        <v>0</v>
      </c>
      <c r="C36" s="153">
        <v>0</v>
      </c>
      <c r="D36" s="153">
        <v>0</v>
      </c>
      <c r="E36" s="153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45">
        <v>44.826215133446453</v>
      </c>
      <c r="C37" s="145">
        <v>19.198383213786716</v>
      </c>
      <c r="D37" s="145">
        <v>23.189359556708556</v>
      </c>
      <c r="E37" s="145">
        <v>12.786042096058281</v>
      </c>
      <c r="F37" s="1">
        <v>0</v>
      </c>
      <c r="G37" s="1">
        <v>0</v>
      </c>
      <c r="H37">
        <f t="shared" si="0"/>
        <v>100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3">
        <v>74.604130808950075</v>
      </c>
      <c r="C38" s="153">
        <v>25.395869191049918</v>
      </c>
      <c r="D38" s="153">
        <v>0</v>
      </c>
      <c r="E38" s="153">
        <v>0</v>
      </c>
      <c r="F38" s="153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5">
        <v>44.506198926166299</v>
      </c>
      <c r="C39" s="135">
        <v>21.352712633225856</v>
      </c>
      <c r="D39" s="135">
        <v>25.792260682189529</v>
      </c>
      <c r="E39" s="135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6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3">
        <v>43.922101449275345</v>
      </c>
      <c r="C44" s="143">
        <v>25.39855072463768</v>
      </c>
      <c r="D44" s="143">
        <v>30.679347826086957</v>
      </c>
      <c r="E44" s="143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3">
        <v>44.504336769975126</v>
      </c>
      <c r="C45" s="143">
        <v>21.383687944593905</v>
      </c>
      <c r="D45" s="143">
        <v>25.826889127111226</v>
      </c>
      <c r="E45" s="143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5">
        <v>44.642265750411163</v>
      </c>
      <c r="C48" s="135">
        <v>20.461539287766577</v>
      </c>
      <c r="D48" s="135">
        <v>24.711892780613475</v>
      </c>
      <c r="E48" s="135">
        <v>10.184302181208782</v>
      </c>
      <c r="F48" s="135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5">
        <v>44.617864191544058</v>
      </c>
      <c r="C49" s="135">
        <v>20.619518594798503</v>
      </c>
      <c r="D49" s="135">
        <v>24.910890485086512</v>
      </c>
      <c r="E49" s="135">
        <v>9.851726728570938</v>
      </c>
      <c r="F49" s="135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5">
        <v>44.631053358625934</v>
      </c>
      <c r="C50" s="135">
        <v>20.493231815495115</v>
      </c>
      <c r="D50" s="135">
        <v>24.77116067433818</v>
      </c>
      <c r="E50" s="135">
        <v>10.101103407266256</v>
      </c>
      <c r="F50" s="135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4">
        <v>47.619047619047613</v>
      </c>
      <c r="C51" s="144">
        <v>0</v>
      </c>
      <c r="D51" s="144">
        <v>0</v>
      </c>
      <c r="E51" s="144">
        <v>52.380952380952372</v>
      </c>
      <c r="F51" s="144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4">
        <v>47.61904761904762</v>
      </c>
      <c r="C52" s="144">
        <v>0</v>
      </c>
      <c r="D52" s="144">
        <v>0</v>
      </c>
      <c r="E52" s="144">
        <v>52.380952380952387</v>
      </c>
      <c r="F52" s="144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4">
        <v>47.61904761904762</v>
      </c>
      <c r="C53" s="144">
        <v>0</v>
      </c>
      <c r="D53" s="144">
        <v>0</v>
      </c>
      <c r="E53" s="144">
        <v>52.380952380952387</v>
      </c>
      <c r="F53" s="144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4">
        <v>47.619047619047613</v>
      </c>
      <c r="C54" s="144">
        <v>0</v>
      </c>
      <c r="D54" s="144">
        <v>0</v>
      </c>
      <c r="E54" s="144">
        <v>52.380952380952387</v>
      </c>
      <c r="F54" s="144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5">
        <v>0</v>
      </c>
      <c r="C55" s="135">
        <v>0</v>
      </c>
      <c r="D55" s="135">
        <v>0</v>
      </c>
      <c r="E55" s="135">
        <v>100</v>
      </c>
      <c r="F55" s="135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3">
        <v>0</v>
      </c>
      <c r="C56" s="153">
        <v>0</v>
      </c>
      <c r="D56" s="153">
        <v>0</v>
      </c>
      <c r="E56" s="153">
        <v>100</v>
      </c>
      <c r="F56" s="153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3">
        <v>0</v>
      </c>
      <c r="C57" s="153">
        <v>0</v>
      </c>
      <c r="D57" s="153">
        <v>0</v>
      </c>
      <c r="E57" s="153">
        <v>100</v>
      </c>
      <c r="F57" s="153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3">
        <v>0</v>
      </c>
      <c r="C58" s="153">
        <v>0</v>
      </c>
      <c r="D58" s="153">
        <v>0</v>
      </c>
      <c r="E58" s="153">
        <v>100</v>
      </c>
      <c r="F58" s="153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3">
        <v>0</v>
      </c>
      <c r="C60" s="153">
        <v>0</v>
      </c>
      <c r="D60" s="153">
        <v>0</v>
      </c>
      <c r="E60" s="153">
        <v>100</v>
      </c>
      <c r="F60" s="153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3">
        <v>0</v>
      </c>
      <c r="C61" s="153">
        <v>0</v>
      </c>
      <c r="D61" s="153">
        <v>0</v>
      </c>
      <c r="E61" s="153">
        <v>100</v>
      </c>
      <c r="F61" s="153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3">
        <v>0</v>
      </c>
      <c r="C62" s="153">
        <v>0</v>
      </c>
      <c r="D62" s="153">
        <v>0</v>
      </c>
      <c r="E62" s="153">
        <v>100</v>
      </c>
      <c r="F62" s="153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3">
        <v>0</v>
      </c>
      <c r="C63" s="153">
        <v>0</v>
      </c>
      <c r="D63" s="153">
        <v>0</v>
      </c>
      <c r="E63" s="153">
        <v>100</v>
      </c>
      <c r="F63" s="153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3">
        <v>0</v>
      </c>
      <c r="C64" s="153">
        <v>0</v>
      </c>
      <c r="D64" s="153">
        <v>0</v>
      </c>
      <c r="E64" s="153">
        <v>100</v>
      </c>
      <c r="F64" s="153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3">
        <v>0</v>
      </c>
      <c r="C65" s="153">
        <v>0</v>
      </c>
      <c r="D65" s="153">
        <v>0</v>
      </c>
      <c r="E65" s="153">
        <v>100</v>
      </c>
      <c r="F65" s="153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3">
        <v>0</v>
      </c>
      <c r="C66" s="153">
        <v>0</v>
      </c>
      <c r="D66" s="153">
        <v>0</v>
      </c>
      <c r="E66" s="153">
        <v>100</v>
      </c>
      <c r="F66" s="153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3">
        <v>0</v>
      </c>
      <c r="C67" s="153">
        <v>0</v>
      </c>
      <c r="D67" s="153">
        <v>0</v>
      </c>
      <c r="E67" s="153">
        <v>100</v>
      </c>
      <c r="F67" s="153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3">
        <v>0</v>
      </c>
      <c r="C68" s="153">
        <v>0</v>
      </c>
      <c r="D68" s="153">
        <v>0</v>
      </c>
      <c r="E68" s="153">
        <v>100</v>
      </c>
      <c r="F68" s="153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3">
        <v>0</v>
      </c>
      <c r="C69" s="153">
        <v>0</v>
      </c>
      <c r="D69" s="153">
        <v>0</v>
      </c>
      <c r="E69" s="153">
        <v>100</v>
      </c>
      <c r="F69" s="153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3">
        <v>0</v>
      </c>
      <c r="C70" s="153">
        <v>0</v>
      </c>
      <c r="D70" s="153">
        <v>0</v>
      </c>
      <c r="E70" s="153">
        <v>100</v>
      </c>
      <c r="F70" s="153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3">
        <v>0</v>
      </c>
      <c r="C71" s="153">
        <v>0</v>
      </c>
      <c r="D71" s="153">
        <v>0</v>
      </c>
      <c r="E71" s="153">
        <v>100</v>
      </c>
      <c r="F71" s="153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3">
        <v>0</v>
      </c>
      <c r="C72" s="153">
        <v>0</v>
      </c>
      <c r="D72" s="153">
        <v>0</v>
      </c>
      <c r="E72" s="153">
        <v>100</v>
      </c>
      <c r="F72" s="153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3">
        <v>0</v>
      </c>
      <c r="C73" s="153">
        <v>0</v>
      </c>
      <c r="D73" s="153">
        <v>0</v>
      </c>
      <c r="E73" s="153">
        <v>100</v>
      </c>
      <c r="F73" s="153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3">
        <v>0</v>
      </c>
      <c r="C74" s="153">
        <v>0</v>
      </c>
      <c r="D74" s="153">
        <v>0</v>
      </c>
      <c r="E74" s="153">
        <v>100</v>
      </c>
      <c r="F74" s="153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3">
        <v>0</v>
      </c>
      <c r="C75" s="153">
        <v>0</v>
      </c>
      <c r="D75" s="153">
        <v>0</v>
      </c>
      <c r="E75" s="153">
        <v>100</v>
      </c>
      <c r="F75" s="153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3">
        <v>0</v>
      </c>
      <c r="C76" s="153">
        <v>0</v>
      </c>
      <c r="D76" s="153">
        <v>0</v>
      </c>
      <c r="E76" s="153">
        <v>100</v>
      </c>
      <c r="F76" s="153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3">
        <v>0</v>
      </c>
      <c r="C77" s="153">
        <v>0</v>
      </c>
      <c r="D77" s="153">
        <v>0</v>
      </c>
      <c r="E77" s="153">
        <v>100</v>
      </c>
      <c r="F77" s="153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3">
        <v>0</v>
      </c>
      <c r="C78" s="153">
        <v>0</v>
      </c>
      <c r="D78" s="153">
        <v>0</v>
      </c>
      <c r="E78" s="153">
        <v>100</v>
      </c>
      <c r="F78" s="153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3">
        <v>0</v>
      </c>
      <c r="C79" s="153">
        <v>0</v>
      </c>
      <c r="D79" s="153">
        <v>0</v>
      </c>
      <c r="E79" s="153">
        <v>100</v>
      </c>
      <c r="F79" s="153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3">
        <v>0</v>
      </c>
      <c r="C80" s="153">
        <v>0</v>
      </c>
      <c r="D80" s="153">
        <v>0</v>
      </c>
      <c r="E80" s="153">
        <v>100</v>
      </c>
      <c r="F80" s="153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3">
        <v>0</v>
      </c>
      <c r="C81" s="153">
        <v>0</v>
      </c>
      <c r="D81" s="153">
        <v>0</v>
      </c>
      <c r="E81" s="153">
        <v>100</v>
      </c>
      <c r="F81" s="153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3">
        <v>0</v>
      </c>
      <c r="C82" s="153">
        <v>0</v>
      </c>
      <c r="D82" s="153">
        <v>0</v>
      </c>
      <c r="E82" s="153">
        <v>100</v>
      </c>
      <c r="F82" s="153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3">
        <v>0</v>
      </c>
      <c r="C83" s="153">
        <v>0</v>
      </c>
      <c r="D83" s="153">
        <v>0</v>
      </c>
      <c r="E83" s="153">
        <v>100</v>
      </c>
      <c r="F83" s="153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3">
        <v>0</v>
      </c>
      <c r="C84" s="153">
        <v>0</v>
      </c>
      <c r="D84" s="153">
        <v>0</v>
      </c>
      <c r="E84" s="153">
        <v>100</v>
      </c>
      <c r="F84" s="153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3">
        <v>0</v>
      </c>
      <c r="C85" s="153">
        <v>0</v>
      </c>
      <c r="D85" s="153">
        <v>0</v>
      </c>
      <c r="E85" s="153">
        <v>100</v>
      </c>
      <c r="F85" s="153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3">
        <v>0</v>
      </c>
      <c r="C86" s="153">
        <v>0</v>
      </c>
      <c r="D86" s="153">
        <v>0</v>
      </c>
      <c r="E86" s="153">
        <v>100</v>
      </c>
      <c r="F86" s="153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3">
        <v>0</v>
      </c>
      <c r="C87" s="153">
        <v>0</v>
      </c>
      <c r="D87" s="153">
        <v>0</v>
      </c>
      <c r="E87" s="153">
        <v>100</v>
      </c>
      <c r="F87" s="153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3">
        <v>0</v>
      </c>
      <c r="C88" s="153">
        <v>0</v>
      </c>
      <c r="D88" s="153">
        <v>0</v>
      </c>
      <c r="E88" s="153">
        <v>100</v>
      </c>
      <c r="F88" s="153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3">
        <v>0</v>
      </c>
      <c r="C89" s="153">
        <v>0</v>
      </c>
      <c r="D89" s="153">
        <v>0</v>
      </c>
      <c r="E89" s="153">
        <v>100</v>
      </c>
      <c r="F89" s="153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3">
        <v>0</v>
      </c>
      <c r="C90" s="153">
        <v>0</v>
      </c>
      <c r="D90" s="153">
        <v>0</v>
      </c>
      <c r="E90" s="153">
        <v>100</v>
      </c>
      <c r="F90" s="153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3">
        <v>0</v>
      </c>
      <c r="C91" s="153">
        <v>0</v>
      </c>
      <c r="D91" s="153">
        <v>0</v>
      </c>
      <c r="E91" s="153">
        <v>100</v>
      </c>
      <c r="F91" s="153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3">
        <v>0</v>
      </c>
      <c r="C92" s="153">
        <v>0</v>
      </c>
      <c r="D92" s="153">
        <v>0</v>
      </c>
      <c r="E92" s="153">
        <v>100</v>
      </c>
      <c r="F92" s="153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3">
        <v>0</v>
      </c>
      <c r="C93" s="153">
        <v>0</v>
      </c>
      <c r="D93" s="153">
        <v>0</v>
      </c>
      <c r="E93" s="153">
        <v>100</v>
      </c>
      <c r="F93" s="153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3">
        <v>0</v>
      </c>
      <c r="C94" s="153">
        <v>0</v>
      </c>
      <c r="D94" s="153">
        <v>0</v>
      </c>
      <c r="E94" s="153">
        <v>100</v>
      </c>
      <c r="F94" s="153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3">
        <v>0</v>
      </c>
      <c r="C95" s="153">
        <v>0</v>
      </c>
      <c r="D95" s="153">
        <v>0</v>
      </c>
      <c r="E95" s="153">
        <v>100</v>
      </c>
      <c r="F95" s="153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3">
        <v>0</v>
      </c>
      <c r="C96" s="153">
        <v>0</v>
      </c>
      <c r="D96" s="153">
        <v>0</v>
      </c>
      <c r="E96" s="153">
        <v>100</v>
      </c>
      <c r="F96" s="153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3">
        <v>0</v>
      </c>
      <c r="C97" s="153">
        <v>0</v>
      </c>
      <c r="D97" s="153">
        <v>0</v>
      </c>
      <c r="E97" s="153">
        <v>100</v>
      </c>
      <c r="F97" s="153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3">
        <v>0</v>
      </c>
      <c r="C98" s="153">
        <v>0</v>
      </c>
      <c r="D98" s="153">
        <v>0</v>
      </c>
      <c r="E98" s="153">
        <v>100</v>
      </c>
      <c r="F98" s="153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3">
        <v>0</v>
      </c>
      <c r="C99" s="153">
        <v>0</v>
      </c>
      <c r="D99" s="153">
        <v>0</v>
      </c>
      <c r="E99" s="153">
        <v>100</v>
      </c>
      <c r="F99" s="153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3">
        <v>0</v>
      </c>
      <c r="C100" s="153">
        <v>0</v>
      </c>
      <c r="D100" s="153">
        <v>0</v>
      </c>
      <c r="E100" s="153">
        <v>100</v>
      </c>
      <c r="F100" s="153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3">
        <v>0</v>
      </c>
      <c r="C101" s="153">
        <v>0</v>
      </c>
      <c r="D101" s="153">
        <v>0</v>
      </c>
      <c r="E101" s="153">
        <v>100</v>
      </c>
      <c r="F101" s="153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3">
        <v>0</v>
      </c>
      <c r="C102" s="153">
        <v>0</v>
      </c>
      <c r="D102" s="153">
        <v>0</v>
      </c>
      <c r="E102" s="153">
        <v>100</v>
      </c>
      <c r="F102" s="153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3">
        <v>0</v>
      </c>
      <c r="C103" s="153">
        <v>0</v>
      </c>
      <c r="D103" s="153">
        <v>0</v>
      </c>
      <c r="E103" s="153">
        <v>100</v>
      </c>
      <c r="F103" s="153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3">
        <v>0</v>
      </c>
      <c r="C104" s="153">
        <v>0</v>
      </c>
      <c r="D104" s="153">
        <v>0</v>
      </c>
      <c r="E104" s="153">
        <v>100</v>
      </c>
      <c r="F104" s="153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3">
        <v>0</v>
      </c>
      <c r="C105" s="153">
        <v>0</v>
      </c>
      <c r="D105" s="153">
        <v>0</v>
      </c>
      <c r="E105" s="153">
        <v>100</v>
      </c>
      <c r="F105" s="153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3">
        <v>0</v>
      </c>
      <c r="C106" s="153">
        <v>0</v>
      </c>
      <c r="D106" s="153">
        <v>0</v>
      </c>
      <c r="E106" s="153">
        <v>100</v>
      </c>
      <c r="F106" s="153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3">
        <v>0</v>
      </c>
      <c r="C107" s="153">
        <v>0</v>
      </c>
      <c r="D107" s="153">
        <v>0</v>
      </c>
      <c r="E107" s="153">
        <v>100</v>
      </c>
      <c r="F107" s="153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3">
        <v>0</v>
      </c>
      <c r="C108" s="153">
        <v>0</v>
      </c>
      <c r="D108" s="153">
        <v>0</v>
      </c>
      <c r="E108" s="153">
        <v>100</v>
      </c>
      <c r="F108" s="153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3">
        <v>0</v>
      </c>
      <c r="C109" s="153">
        <v>0</v>
      </c>
      <c r="D109" s="153">
        <v>0</v>
      </c>
      <c r="E109" s="153">
        <v>100</v>
      </c>
      <c r="F109" s="153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3">
        <v>0</v>
      </c>
      <c r="C110" s="153">
        <v>0</v>
      </c>
      <c r="D110" s="153">
        <v>0</v>
      </c>
      <c r="E110" s="153">
        <v>100</v>
      </c>
      <c r="F110" s="153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3">
        <v>0</v>
      </c>
      <c r="C111" s="153">
        <v>0</v>
      </c>
      <c r="D111" s="153">
        <v>0</v>
      </c>
      <c r="E111" s="153">
        <v>100</v>
      </c>
      <c r="F111" s="153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3">
        <v>0</v>
      </c>
      <c r="C112" s="153">
        <v>0</v>
      </c>
      <c r="D112" s="153">
        <v>0</v>
      </c>
      <c r="E112" s="153">
        <v>100</v>
      </c>
      <c r="F112" s="153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3">
        <v>0</v>
      </c>
      <c r="C113" s="153">
        <v>0</v>
      </c>
      <c r="D113" s="153">
        <v>0</v>
      </c>
      <c r="E113" s="153">
        <v>100</v>
      </c>
      <c r="F113" s="153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3">
        <v>0</v>
      </c>
      <c r="C114" s="153">
        <v>0</v>
      </c>
      <c r="D114" s="153">
        <v>0</v>
      </c>
      <c r="E114" s="153">
        <v>100</v>
      </c>
      <c r="F114" s="153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3">
        <v>0</v>
      </c>
      <c r="C115" s="153">
        <v>0</v>
      </c>
      <c r="D115" s="153">
        <v>0</v>
      </c>
      <c r="E115" s="153">
        <v>100</v>
      </c>
      <c r="F115" s="153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3">
        <v>0</v>
      </c>
      <c r="C116" s="153">
        <v>0</v>
      </c>
      <c r="D116" s="153">
        <v>0</v>
      </c>
      <c r="E116" s="153">
        <v>100</v>
      </c>
      <c r="F116" s="153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45469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5">
        <v>131.76</v>
      </c>
      <c r="C2" s="145">
        <v>76.2</v>
      </c>
      <c r="D2" s="145">
        <v>83.759999999999991</v>
      </c>
      <c r="E2" s="145">
        <v>0</v>
      </c>
      <c r="F2" s="145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0" t="s">
        <v>380</v>
      </c>
    </row>
    <row r="3" spans="1:15">
      <c r="A3" s="133" t="s">
        <v>144</v>
      </c>
      <c r="B3" s="134">
        <v>43.92</v>
      </c>
      <c r="C3" s="134">
        <v>25.4</v>
      </c>
      <c r="D3" s="134">
        <v>30.68</v>
      </c>
      <c r="E3" s="134">
        <v>0</v>
      </c>
      <c r="F3" s="134">
        <v>0</v>
      </c>
      <c r="G3" s="1">
        <v>0</v>
      </c>
      <c r="H3">
        <f t="shared" si="0"/>
        <v>100</v>
      </c>
      <c r="J3" s="24">
        <v>2</v>
      </c>
      <c r="O3" s="150" t="s">
        <v>380</v>
      </c>
    </row>
    <row r="4" spans="1:15">
      <c r="A4" s="133" t="s">
        <v>314</v>
      </c>
      <c r="B4" s="134">
        <v>47.5</v>
      </c>
      <c r="C4" s="134">
        <v>26.3</v>
      </c>
      <c r="D4" s="134">
        <v>25.2</v>
      </c>
      <c r="E4" s="134">
        <v>0</v>
      </c>
      <c r="F4" s="134">
        <v>0</v>
      </c>
      <c r="G4" s="1">
        <v>0</v>
      </c>
      <c r="H4">
        <f t="shared" si="0"/>
        <v>99</v>
      </c>
      <c r="J4" s="24">
        <v>3</v>
      </c>
      <c r="O4" s="150" t="s">
        <v>380</v>
      </c>
    </row>
    <row r="5" spans="1:15">
      <c r="A5" s="133" t="s">
        <v>403</v>
      </c>
      <c r="B5" s="133">
        <v>47.619047619047613</v>
      </c>
      <c r="C5" s="133">
        <v>0</v>
      </c>
      <c r="D5" s="133">
        <v>0</v>
      </c>
      <c r="E5" s="133">
        <v>52.380952380952372</v>
      </c>
      <c r="F5" s="133">
        <v>0</v>
      </c>
      <c r="G5" s="133">
        <v>0</v>
      </c>
      <c r="H5">
        <f t="shared" si="0"/>
        <v>99.999999999999986</v>
      </c>
      <c r="J5" s="24">
        <v>4</v>
      </c>
      <c r="L5" s="112" t="s">
        <v>530</v>
      </c>
      <c r="O5" s="150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7" t="s">
        <v>487</v>
      </c>
      <c r="M9" s="147"/>
      <c r="N9" t="s">
        <v>490</v>
      </c>
    </row>
    <row r="10" spans="1:15">
      <c r="J10" s="24"/>
      <c r="L10" s="147" t="s">
        <v>488</v>
      </c>
      <c r="M10" s="147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45469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3">
        <v>41.53</v>
      </c>
      <c r="C2" s="143">
        <v>22.74</v>
      </c>
      <c r="D2" s="143">
        <v>29.67</v>
      </c>
      <c r="E2" s="143">
        <v>4.95</v>
      </c>
      <c r="F2" s="143">
        <v>0</v>
      </c>
      <c r="G2" s="143">
        <v>0</v>
      </c>
      <c r="H2" s="1">
        <f>SUM(B2:G2)+I2</f>
        <v>100</v>
      </c>
      <c r="I2" s="143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4">
        <v>38.912500000000001</v>
      </c>
      <c r="C4" s="143">
        <v>22.5</v>
      </c>
      <c r="D4" s="144">
        <v>27.187500000000004</v>
      </c>
      <c r="E4" s="144">
        <v>9.1199999999999992</v>
      </c>
      <c r="F4" s="143">
        <v>2.2749999999999999</v>
      </c>
      <c r="G4" s="144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45469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45469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27</v>
      </c>
      <c r="C3" s="102">
        <f>'IDT-1 Calculation'!DG3</f>
        <v>-97</v>
      </c>
      <c r="D3" s="102">
        <f>'IDT-1 Calculation'!DH3</f>
        <v>0</v>
      </c>
      <c r="E3" s="102">
        <f>'IDT-1 Calculation'!DI3</f>
        <v>0</v>
      </c>
      <c r="F3" s="102">
        <f>'IDT-1 Calculation'!DJ3</f>
        <v>70</v>
      </c>
      <c r="G3" s="103">
        <f>SUM(B3:F3)</f>
        <v>0</v>
      </c>
    </row>
    <row r="4" spans="1:7">
      <c r="A4" s="98" t="s">
        <v>46</v>
      </c>
      <c r="B4" s="94">
        <f>'IDT-1 Calculation'!DF4</f>
        <v>0</v>
      </c>
      <c r="C4" s="94">
        <f>'IDT-1 Calculation'!DG4</f>
        <v>-70</v>
      </c>
      <c r="D4" s="94">
        <f>'IDT-1 Calculation'!DH4</f>
        <v>0</v>
      </c>
      <c r="E4" s="94">
        <f>'IDT-1 Calculation'!DI4</f>
        <v>0</v>
      </c>
      <c r="F4" s="94">
        <f>'IDT-1 Calculation'!DJ4</f>
        <v>70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0</v>
      </c>
      <c r="C5" s="94">
        <f>'IDT-1 Calculation'!DG5</f>
        <v>-70</v>
      </c>
      <c r="D5" s="94">
        <f>'IDT-1 Calculation'!DH5</f>
        <v>0</v>
      </c>
      <c r="E5" s="94">
        <f>'IDT-1 Calculation'!DI5</f>
        <v>0</v>
      </c>
      <c r="F5" s="94">
        <f>'IDT-1 Calculation'!DJ5</f>
        <v>70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-70</v>
      </c>
      <c r="D6" s="94">
        <f>'IDT-1 Calculation'!DH6</f>
        <v>0</v>
      </c>
      <c r="E6" s="94">
        <f>'IDT-1 Calculation'!DI6</f>
        <v>0</v>
      </c>
      <c r="F6" s="94">
        <f>'IDT-1 Calculation'!DJ6</f>
        <v>70</v>
      </c>
      <c r="G6" s="99">
        <f t="shared" si="0"/>
        <v>0</v>
      </c>
    </row>
    <row r="7" spans="1:7">
      <c r="A7" s="98" t="s">
        <v>49</v>
      </c>
      <c r="B7" s="94">
        <f>'IDT-1 Calculation'!DF7</f>
        <v>0</v>
      </c>
      <c r="C7" s="94">
        <f>'IDT-1 Calculation'!DG7</f>
        <v>-50</v>
      </c>
      <c r="D7" s="94">
        <f>'IDT-1 Calculation'!DH7</f>
        <v>0</v>
      </c>
      <c r="E7" s="94">
        <f>'IDT-1 Calculation'!DI7</f>
        <v>0</v>
      </c>
      <c r="F7" s="94">
        <f>'IDT-1 Calculation'!DJ7</f>
        <v>50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-50</v>
      </c>
      <c r="D8" s="94">
        <f>'IDT-1 Calculation'!DH8</f>
        <v>0</v>
      </c>
      <c r="E8" s="94">
        <f>'IDT-1 Calculation'!DI8</f>
        <v>0</v>
      </c>
      <c r="F8" s="94">
        <f>'IDT-1 Calculation'!DJ8</f>
        <v>50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-50</v>
      </c>
      <c r="D9" s="94">
        <f>'IDT-1 Calculation'!DH9</f>
        <v>0</v>
      </c>
      <c r="E9" s="94">
        <f>'IDT-1 Calculation'!DI9</f>
        <v>0</v>
      </c>
      <c r="F9" s="94">
        <f>'IDT-1 Calculation'!DJ9</f>
        <v>50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-50</v>
      </c>
      <c r="D10" s="94">
        <f>'IDT-1 Calculation'!DH10</f>
        <v>0</v>
      </c>
      <c r="E10" s="94">
        <f>'IDT-1 Calculation'!DI10</f>
        <v>0</v>
      </c>
      <c r="F10" s="94">
        <f>'IDT-1 Calculation'!DJ10</f>
        <v>50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0</v>
      </c>
      <c r="C12" s="94">
        <f>'IDT-1 Calculation'!DG12</f>
        <v>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24</v>
      </c>
      <c r="C63" s="94">
        <f>'IDT-1 Calculation'!DG63</f>
        <v>-24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51</v>
      </c>
      <c r="C64" s="94">
        <f>'IDT-1 Calculation'!DG64</f>
        <v>-51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70</v>
      </c>
      <c r="C65" s="94">
        <f>'IDT-1 Calculation'!DG65</f>
        <v>-70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52</v>
      </c>
      <c r="C66" s="94">
        <f>'IDT-1 Calculation'!DG66</f>
        <v>-52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53</v>
      </c>
      <c r="C67" s="94">
        <f>'IDT-1 Calculation'!DG67</f>
        <v>-53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49</v>
      </c>
      <c r="C68" s="94">
        <f>'IDT-1 Calculation'!DG68</f>
        <v>-49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51</v>
      </c>
      <c r="C69" s="94">
        <f>'IDT-1 Calculation'!DG69</f>
        <v>-51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42</v>
      </c>
      <c r="C70" s="94">
        <f>'IDT-1 Calculation'!DG70</f>
        <v>-42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30</v>
      </c>
      <c r="C71" s="94">
        <f>'IDT-1 Calculation'!DG71</f>
        <v>-30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18</v>
      </c>
      <c r="C72" s="94">
        <f>'IDT-1 Calculation'!DG72</f>
        <v>-18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0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0</v>
      </c>
      <c r="C77" s="94">
        <f>'IDT-1 Calculation'!DG77</f>
        <v>0</v>
      </c>
      <c r="D77" s="94">
        <f>'IDT-1 Calculation'!DH77</f>
        <v>0</v>
      </c>
      <c r="E77" s="94">
        <f>'IDT-1 Calculation'!DI77</f>
        <v>0</v>
      </c>
      <c r="F77" s="94">
        <f>'IDT-1 Calculation'!DJ77</f>
        <v>0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0</v>
      </c>
      <c r="C82" s="94">
        <f>'IDT-1 Calculation'!DG82</f>
        <v>0</v>
      </c>
      <c r="D82" s="94">
        <f>'IDT-1 Calculation'!DH82</f>
        <v>0</v>
      </c>
      <c r="E82" s="94">
        <f>'IDT-1 Calculation'!DI82</f>
        <v>0</v>
      </c>
      <c r="F82" s="94">
        <f>'IDT-1 Calculation'!DJ82</f>
        <v>0</v>
      </c>
      <c r="G82" s="99">
        <f t="shared" si="1"/>
        <v>0</v>
      </c>
    </row>
    <row r="83" spans="1:7">
      <c r="A83" s="98" t="s">
        <v>125</v>
      </c>
      <c r="B83" s="94">
        <f>'IDT-1 Calculation'!DF83</f>
        <v>0</v>
      </c>
      <c r="C83" s="94">
        <f>'IDT-1 Calculation'!DG83</f>
        <v>0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0</v>
      </c>
      <c r="C84" s="94">
        <f>'IDT-1 Calculation'!DG84</f>
        <v>0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0</v>
      </c>
      <c r="C85" s="94">
        <f>'IDT-1 Calculation'!DG85</f>
        <v>0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0</v>
      </c>
      <c r="C86" s="94">
        <f>'IDT-1 Calculation'!DG86</f>
        <v>0</v>
      </c>
      <c r="D86" s="94">
        <f>'IDT-1 Calculation'!DH86</f>
        <v>0</v>
      </c>
      <c r="E86" s="94">
        <f>'IDT-1 Calculation'!DI86</f>
        <v>0</v>
      </c>
      <c r="F86" s="94">
        <f>'IDT-1 Calculation'!DJ86</f>
        <v>0</v>
      </c>
      <c r="G86" s="99">
        <f t="shared" si="1"/>
        <v>0</v>
      </c>
    </row>
    <row r="87" spans="1:7">
      <c r="A87" s="98" t="s">
        <v>129</v>
      </c>
      <c r="B87" s="94">
        <f>'IDT-1 Calculation'!DF87</f>
        <v>0</v>
      </c>
      <c r="C87" s="94">
        <f>'IDT-1 Calculation'!DG87</f>
        <v>0</v>
      </c>
      <c r="D87" s="94">
        <f>'IDT-1 Calculation'!DH87</f>
        <v>0</v>
      </c>
      <c r="E87" s="94">
        <f>'IDT-1 Calculation'!DI87</f>
        <v>0</v>
      </c>
      <c r="F87" s="94">
        <f>'IDT-1 Calculation'!DJ87</f>
        <v>0</v>
      </c>
      <c r="G87" s="99">
        <f t="shared" si="1"/>
        <v>0</v>
      </c>
    </row>
    <row r="88" spans="1:7">
      <c r="A88" s="98" t="s">
        <v>130</v>
      </c>
      <c r="B88" s="94">
        <f>'IDT-1 Calculation'!DF88</f>
        <v>0</v>
      </c>
      <c r="C88" s="94">
        <f>'IDT-1 Calculation'!DG88</f>
        <v>0</v>
      </c>
      <c r="D88" s="94">
        <f>'IDT-1 Calculation'!DH88</f>
        <v>0</v>
      </c>
      <c r="E88" s="94">
        <f>'IDT-1 Calculation'!DI88</f>
        <v>0</v>
      </c>
      <c r="F88" s="94">
        <f>'IDT-1 Calculation'!DJ88</f>
        <v>0</v>
      </c>
      <c r="G88" s="99">
        <f t="shared" si="1"/>
        <v>0</v>
      </c>
    </row>
    <row r="89" spans="1:7">
      <c r="A89" s="98" t="s">
        <v>131</v>
      </c>
      <c r="B89" s="94">
        <f>'IDT-1 Calculation'!DF89</f>
        <v>0</v>
      </c>
      <c r="C89" s="94">
        <f>'IDT-1 Calculation'!DG89</f>
        <v>-5</v>
      </c>
      <c r="D89" s="94">
        <f>'IDT-1 Calculation'!DH89</f>
        <v>0</v>
      </c>
      <c r="E89" s="94">
        <f>'IDT-1 Calculation'!DI89</f>
        <v>0</v>
      </c>
      <c r="F89" s="94">
        <f>'IDT-1 Calculation'!DJ89</f>
        <v>5</v>
      </c>
      <c r="G89" s="99">
        <f t="shared" si="1"/>
        <v>0</v>
      </c>
    </row>
    <row r="90" spans="1:7">
      <c r="A90" s="98" t="s">
        <v>132</v>
      </c>
      <c r="B90" s="94">
        <f>'IDT-1 Calculation'!DF90</f>
        <v>0</v>
      </c>
      <c r="C90" s="94">
        <f>'IDT-1 Calculation'!DG90</f>
        <v>0</v>
      </c>
      <c r="D90" s="94">
        <f>'IDT-1 Calculation'!DH90</f>
        <v>0</v>
      </c>
      <c r="E90" s="94">
        <f>'IDT-1 Calculation'!DI90</f>
        <v>0</v>
      </c>
      <c r="F90" s="94">
        <f>'IDT-1 Calculation'!DJ90</f>
        <v>0</v>
      </c>
      <c r="G90" s="99">
        <f t="shared" si="1"/>
        <v>0</v>
      </c>
    </row>
    <row r="91" spans="1:7">
      <c r="A91" s="98" t="s">
        <v>133</v>
      </c>
      <c r="B91" s="94">
        <f>'IDT-1 Calculation'!DF91</f>
        <v>0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31</v>
      </c>
      <c r="C93" s="94">
        <f>'IDT-1 Calculation'!DG93</f>
        <v>-181</v>
      </c>
      <c r="D93" s="94">
        <f>'IDT-1 Calculation'!DH93</f>
        <v>0</v>
      </c>
      <c r="E93" s="94">
        <f>'IDT-1 Calculation'!DI93</f>
        <v>0</v>
      </c>
      <c r="F93" s="94">
        <f>'IDT-1 Calculation'!DJ93</f>
        <v>150</v>
      </c>
      <c r="G93" s="99">
        <f t="shared" si="1"/>
        <v>0</v>
      </c>
    </row>
    <row r="94" spans="1:7">
      <c r="A94" s="98" t="s">
        <v>136</v>
      </c>
      <c r="B94" s="94">
        <f>'IDT-1 Calculation'!DF94</f>
        <v>94</v>
      </c>
      <c r="C94" s="94">
        <f>'IDT-1 Calculation'!DG94</f>
        <v>-195</v>
      </c>
      <c r="D94" s="94">
        <f>'IDT-1 Calculation'!DH94</f>
        <v>0</v>
      </c>
      <c r="E94" s="94">
        <f>'IDT-1 Calculation'!DI94</f>
        <v>0</v>
      </c>
      <c r="F94" s="94">
        <f>'IDT-1 Calculation'!DJ94</f>
        <v>101</v>
      </c>
      <c r="G94" s="99">
        <f t="shared" si="1"/>
        <v>0</v>
      </c>
    </row>
    <row r="95" spans="1:7">
      <c r="A95" s="98" t="s">
        <v>137</v>
      </c>
      <c r="B95" s="94">
        <f>'IDT-1 Calculation'!DF95</f>
        <v>97.619</v>
      </c>
      <c r="C95" s="94">
        <f>'IDT-1 Calculation'!DG95</f>
        <v>-180</v>
      </c>
      <c r="D95" s="94">
        <f>'IDT-1 Calculation'!DH95</f>
        <v>0</v>
      </c>
      <c r="E95" s="94">
        <f>'IDT-1 Calculation'!DI95</f>
        <v>0</v>
      </c>
      <c r="F95" s="94">
        <f>'IDT-1 Calculation'!DJ95</f>
        <v>82.381</v>
      </c>
      <c r="G95" s="99">
        <f t="shared" si="1"/>
        <v>0</v>
      </c>
    </row>
    <row r="96" spans="1:7">
      <c r="A96" s="98" t="s">
        <v>138</v>
      </c>
      <c r="B96" s="94">
        <f>'IDT-1 Calculation'!DF96</f>
        <v>92.195999999999998</v>
      </c>
      <c r="C96" s="94">
        <f>'IDT-1 Calculation'!DG96</f>
        <v>-170</v>
      </c>
      <c r="D96" s="94">
        <f>'IDT-1 Calculation'!DH96</f>
        <v>0</v>
      </c>
      <c r="E96" s="94">
        <f>'IDT-1 Calculation'!DI96</f>
        <v>0</v>
      </c>
      <c r="F96" s="94">
        <f>'IDT-1 Calculation'!DJ96</f>
        <v>77.804000000000002</v>
      </c>
      <c r="G96" s="99">
        <f t="shared" si="1"/>
        <v>0</v>
      </c>
    </row>
    <row r="97" spans="1:7">
      <c r="A97" s="98" t="s">
        <v>139</v>
      </c>
      <c r="B97" s="94">
        <f>'IDT-1 Calculation'!DF97</f>
        <v>92.195999999999998</v>
      </c>
      <c r="C97" s="94">
        <f>'IDT-1 Calculation'!DG97</f>
        <v>-170</v>
      </c>
      <c r="D97" s="94">
        <f>'IDT-1 Calculation'!DH97</f>
        <v>0</v>
      </c>
      <c r="E97" s="94">
        <f>'IDT-1 Calculation'!DI97</f>
        <v>0</v>
      </c>
      <c r="F97" s="94">
        <f>'IDT-1 Calculation'!DJ97</f>
        <v>77.804000000000002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97.619</v>
      </c>
      <c r="C98" s="107">
        <f>'IDT-1 Calculation'!DG98</f>
        <v>-180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82.381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0.24290750000000003</v>
      </c>
      <c r="C99" s="110">
        <f>SUM(C3:C98)/4000</f>
        <v>-0.50700000000000001</v>
      </c>
      <c r="D99" s="110">
        <f>SUM(D3:D98)/4000</f>
        <v>0</v>
      </c>
      <c r="E99" s="110">
        <f>SUM(E3:E98)/4000</f>
        <v>0</v>
      </c>
      <c r="F99" s="110">
        <f>SUM(F3:F98)/4000</f>
        <v>0.26409249999999995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45469</v>
      </c>
      <c r="B1" s="63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7"/>
      <c r="M2" s="210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2"/>
      <c r="W2" s="50" t="s">
        <v>291</v>
      </c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45469</v>
      </c>
      <c r="B1" s="213" t="s">
        <v>215</v>
      </c>
      <c r="C1" s="213"/>
      <c r="D1" s="19"/>
      <c r="E1" s="19"/>
      <c r="F1" s="19"/>
      <c r="G1" s="19"/>
      <c r="H1" s="19"/>
      <c r="I1" s="19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7"/>
      <c r="Q2" s="210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0" t="s">
        <v>362</v>
      </c>
      <c r="Z2" s="140" t="s">
        <v>363</v>
      </c>
      <c r="AA2" s="212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1"/>
      <c r="Z3" s="142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1"/>
      <c r="Z4" s="142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1"/>
      <c r="Z5" s="142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1"/>
      <c r="Z6" s="142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1"/>
      <c r="Z7" s="142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1"/>
      <c r="Z8" s="142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1"/>
      <c r="Z9" s="142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1"/>
      <c r="Z10" s="142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1"/>
      <c r="Z11" s="142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1"/>
      <c r="Z12" s="142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1"/>
      <c r="Z13" s="142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1"/>
      <c r="Z14" s="142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1"/>
      <c r="Z15" s="142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1"/>
      <c r="Z16" s="142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1"/>
      <c r="Z17" s="142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1"/>
      <c r="Z18" s="142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1"/>
      <c r="Z19" s="142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1"/>
      <c r="Z20" s="142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1"/>
      <c r="Z21" s="142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1"/>
      <c r="Z22" s="142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1"/>
      <c r="Z23" s="142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1"/>
      <c r="Z24" s="142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1"/>
      <c r="Z25" s="142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1"/>
      <c r="Z26" s="142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1"/>
      <c r="Z27" s="142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1"/>
      <c r="Z28" s="142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1"/>
      <c r="Z29" s="142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1"/>
      <c r="Z30" s="142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1"/>
      <c r="Z31" s="142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1"/>
      <c r="Z32" s="142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1"/>
      <c r="Z33" s="142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1"/>
      <c r="Z34" s="142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1"/>
      <c r="Z35" s="142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1"/>
      <c r="Z36" s="142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1"/>
      <c r="Z37" s="142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1"/>
      <c r="Z38" s="142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1"/>
      <c r="Z39" s="142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1"/>
      <c r="Z40" s="142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1"/>
      <c r="Z41" s="142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1"/>
      <c r="Z42" s="142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1"/>
      <c r="Z43" s="142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1"/>
      <c r="Z44" s="142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1"/>
      <c r="Z45" s="142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1"/>
      <c r="Z46" s="142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1"/>
      <c r="Z47" s="142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1"/>
      <c r="Z48" s="142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1"/>
      <c r="Z49" s="142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1"/>
      <c r="Z50" s="142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1"/>
      <c r="Z51" s="142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1"/>
      <c r="Z52" s="142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1"/>
      <c r="Z53" s="142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1"/>
      <c r="Z54" s="142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1"/>
      <c r="Z55" s="142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1"/>
      <c r="Z56" s="142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1"/>
      <c r="Z57" s="142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1"/>
      <c r="Z58" s="142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1"/>
      <c r="Z59" s="142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1"/>
      <c r="Z60" s="142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1"/>
      <c r="Z61" s="142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1"/>
      <c r="Z62" s="142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1"/>
      <c r="Z63" s="142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1"/>
      <c r="Z64" s="142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1"/>
      <c r="Z65" s="142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1"/>
      <c r="Z66" s="142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1"/>
      <c r="Z67" s="142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1"/>
      <c r="Z68" s="142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1"/>
      <c r="Z69" s="142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1"/>
      <c r="Z70" s="142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1"/>
      <c r="Z71" s="142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1"/>
      <c r="Z72" s="142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1"/>
      <c r="Z73" s="142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1"/>
      <c r="Z74" s="142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1"/>
      <c r="Z75" s="142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1"/>
      <c r="Z76" s="142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1"/>
      <c r="Z77" s="142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1"/>
      <c r="Z78" s="142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1"/>
      <c r="Z79" s="142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1"/>
      <c r="Z80" s="142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1"/>
      <c r="Z81" s="142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1"/>
      <c r="Z82" s="142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1"/>
      <c r="Z83" s="142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1"/>
      <c r="Z84" s="142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1"/>
      <c r="Z85" s="142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1"/>
      <c r="Z86" s="142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1"/>
      <c r="Z87" s="142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1"/>
      <c r="Z88" s="142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1"/>
      <c r="Z89" s="142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1"/>
      <c r="Z90" s="142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1"/>
      <c r="Z91" s="142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1"/>
      <c r="Z92" s="142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1"/>
      <c r="Z93" s="142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1"/>
      <c r="Z94" s="142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1"/>
      <c r="Z95" s="142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1"/>
      <c r="Z96" s="142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1"/>
      <c r="Z97" s="142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1"/>
      <c r="Z98" s="142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2">
        <f t="shared" ref="Y99:Z99" si="31">SUM(Y3:Y98)/4000</f>
        <v>0</v>
      </c>
      <c r="Z99" s="142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45469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7"/>
      <c r="Q2" s="210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45469</v>
      </c>
      <c r="B1" s="217" t="s">
        <v>434</v>
      </c>
      <c r="C1" s="213"/>
      <c r="D1" s="215" t="s">
        <v>293</v>
      </c>
      <c r="E1" s="215"/>
      <c r="F1" s="215"/>
      <c r="G1" s="215"/>
      <c r="H1" s="216"/>
      <c r="I1" s="218" t="s">
        <v>435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3" t="s">
        <v>217</v>
      </c>
      <c r="N2" s="207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27.3</v>
      </c>
      <c r="C3" s="202">
        <v>27.3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11.389559999999999</v>
      </c>
      <c r="J3" s="21">
        <f>C3*E3/100</f>
        <v>6.3690899999999999</v>
      </c>
      <c r="K3" s="21">
        <f>C3*F3/100</f>
        <v>8.2145700000000001</v>
      </c>
      <c r="L3" s="21">
        <f>C3*G3/100</f>
        <v>1.3267800000000003</v>
      </c>
      <c r="M3" s="155">
        <f>SUM(I3:L3)</f>
        <v>27.299999999999997</v>
      </c>
      <c r="N3" s="22"/>
      <c r="P3" s="37">
        <f t="shared" ref="P3:P34" si="1">I3</f>
        <v>11.389559999999999</v>
      </c>
      <c r="Q3" s="37">
        <f t="shared" ref="Q3:Q34" si="2">J3</f>
        <v>6.3690899999999999</v>
      </c>
      <c r="R3" s="37">
        <f t="shared" ref="R3:R34" si="3">K3</f>
        <v>8.2145700000000001</v>
      </c>
      <c r="S3" s="37">
        <f t="shared" ref="S3:S34" si="4">L3</f>
        <v>1.3267800000000003</v>
      </c>
      <c r="T3" s="37">
        <f>SUM(P3:S3)</f>
        <v>27.299999999999997</v>
      </c>
    </row>
    <row r="4" spans="1:20">
      <c r="A4" s="8" t="s">
        <v>46</v>
      </c>
      <c r="B4" s="202">
        <v>27.3</v>
      </c>
      <c r="C4" s="202">
        <v>27.3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11.389559999999999</v>
      </c>
      <c r="J4" s="21">
        <f t="shared" ref="J4:J67" si="6">C4*E4/100</f>
        <v>6.3690899999999999</v>
      </c>
      <c r="K4" s="21">
        <f t="shared" ref="K4:K67" si="7">C4*F4/100</f>
        <v>8.2145700000000001</v>
      </c>
      <c r="L4" s="21">
        <f t="shared" ref="L4:L67" si="8">C4*G4/100</f>
        <v>1.3267800000000003</v>
      </c>
      <c r="M4" s="156">
        <f t="shared" ref="M4:M67" si="9">SUM(I4:L4)</f>
        <v>27.299999999999997</v>
      </c>
      <c r="N4" s="22"/>
      <c r="P4" s="37">
        <f t="shared" si="1"/>
        <v>11.389559999999999</v>
      </c>
      <c r="Q4" s="37">
        <f t="shared" si="2"/>
        <v>6.3690899999999999</v>
      </c>
      <c r="R4" s="37">
        <f t="shared" si="3"/>
        <v>8.2145700000000001</v>
      </c>
      <c r="S4" s="37">
        <f t="shared" si="4"/>
        <v>1.3267800000000003</v>
      </c>
      <c r="T4" s="37">
        <f t="shared" ref="T4:T67" si="10">SUM(P4:S4)</f>
        <v>27.299999999999997</v>
      </c>
    </row>
    <row r="5" spans="1:20">
      <c r="A5" s="8" t="s">
        <v>47</v>
      </c>
      <c r="B5" s="202">
        <v>27.3</v>
      </c>
      <c r="C5" s="202">
        <v>27.3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11.389559999999999</v>
      </c>
      <c r="J5" s="21">
        <f t="shared" si="6"/>
        <v>6.3690899999999999</v>
      </c>
      <c r="K5" s="21">
        <f t="shared" si="7"/>
        <v>8.2145700000000001</v>
      </c>
      <c r="L5" s="21">
        <f t="shared" si="8"/>
        <v>1.3267800000000003</v>
      </c>
      <c r="M5" s="156">
        <f t="shared" si="9"/>
        <v>27.299999999999997</v>
      </c>
      <c r="N5" s="22"/>
      <c r="P5" s="37">
        <f t="shared" si="1"/>
        <v>11.389559999999999</v>
      </c>
      <c r="Q5" s="37">
        <f t="shared" si="2"/>
        <v>6.3690899999999999</v>
      </c>
      <c r="R5" s="37">
        <f t="shared" si="3"/>
        <v>8.2145700000000001</v>
      </c>
      <c r="S5" s="37">
        <f t="shared" si="4"/>
        <v>1.3267800000000003</v>
      </c>
      <c r="T5" s="37">
        <f t="shared" si="10"/>
        <v>27.299999999999997</v>
      </c>
    </row>
    <row r="6" spans="1:20">
      <c r="A6" s="8" t="s">
        <v>48</v>
      </c>
      <c r="B6" s="202">
        <v>27.3</v>
      </c>
      <c r="C6" s="202">
        <v>27.3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11.389559999999999</v>
      </c>
      <c r="J6" s="21">
        <f t="shared" si="6"/>
        <v>6.3690899999999999</v>
      </c>
      <c r="K6" s="21">
        <f t="shared" si="7"/>
        <v>8.2145700000000001</v>
      </c>
      <c r="L6" s="21">
        <f t="shared" si="8"/>
        <v>1.3267800000000003</v>
      </c>
      <c r="M6" s="156">
        <f t="shared" si="9"/>
        <v>27.299999999999997</v>
      </c>
      <c r="N6" s="22"/>
      <c r="P6" s="37">
        <f t="shared" si="1"/>
        <v>11.389559999999999</v>
      </c>
      <c r="Q6" s="37">
        <f t="shared" si="2"/>
        <v>6.3690899999999999</v>
      </c>
      <c r="R6" s="37">
        <f t="shared" si="3"/>
        <v>8.2145700000000001</v>
      </c>
      <c r="S6" s="37">
        <f t="shared" si="4"/>
        <v>1.3267800000000003</v>
      </c>
      <c r="T6" s="37">
        <f t="shared" si="10"/>
        <v>27.299999999999997</v>
      </c>
    </row>
    <row r="7" spans="1:20">
      <c r="A7" s="8" t="s">
        <v>49</v>
      </c>
      <c r="B7" s="202">
        <v>27.3</v>
      </c>
      <c r="C7" s="202">
        <v>27.3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11.389559999999999</v>
      </c>
      <c r="J7" s="21">
        <f t="shared" si="6"/>
        <v>6.3690899999999999</v>
      </c>
      <c r="K7" s="21">
        <f t="shared" si="7"/>
        <v>8.2145700000000001</v>
      </c>
      <c r="L7" s="21">
        <f t="shared" si="8"/>
        <v>1.3267800000000003</v>
      </c>
      <c r="M7" s="156">
        <f t="shared" si="9"/>
        <v>27.299999999999997</v>
      </c>
      <c r="N7" s="22"/>
      <c r="P7" s="37">
        <f t="shared" si="1"/>
        <v>11.389559999999999</v>
      </c>
      <c r="Q7" s="37">
        <f t="shared" si="2"/>
        <v>6.3690899999999999</v>
      </c>
      <c r="R7" s="37">
        <f t="shared" si="3"/>
        <v>8.2145700000000001</v>
      </c>
      <c r="S7" s="37">
        <f t="shared" si="4"/>
        <v>1.3267800000000003</v>
      </c>
      <c r="T7" s="37">
        <f t="shared" si="10"/>
        <v>27.299999999999997</v>
      </c>
    </row>
    <row r="8" spans="1:20">
      <c r="A8" s="8" t="s">
        <v>50</v>
      </c>
      <c r="B8" s="202">
        <v>27.3</v>
      </c>
      <c r="C8" s="202">
        <v>27.3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11.389559999999999</v>
      </c>
      <c r="J8" s="21">
        <f t="shared" si="6"/>
        <v>6.3690899999999999</v>
      </c>
      <c r="K8" s="21">
        <f t="shared" si="7"/>
        <v>8.2145700000000001</v>
      </c>
      <c r="L8" s="21">
        <f t="shared" si="8"/>
        <v>1.3267800000000003</v>
      </c>
      <c r="M8" s="156">
        <f t="shared" si="9"/>
        <v>27.299999999999997</v>
      </c>
      <c r="N8" s="22"/>
      <c r="P8" s="37">
        <f t="shared" si="1"/>
        <v>11.389559999999999</v>
      </c>
      <c r="Q8" s="37">
        <f t="shared" si="2"/>
        <v>6.3690899999999999</v>
      </c>
      <c r="R8" s="37">
        <f t="shared" si="3"/>
        <v>8.2145700000000001</v>
      </c>
      <c r="S8" s="37">
        <f t="shared" si="4"/>
        <v>1.3267800000000003</v>
      </c>
      <c r="T8" s="37">
        <f t="shared" si="10"/>
        <v>27.299999999999997</v>
      </c>
    </row>
    <row r="9" spans="1:20">
      <c r="A9" s="8" t="s">
        <v>51</v>
      </c>
      <c r="B9" s="202">
        <v>27.3</v>
      </c>
      <c r="C9" s="202">
        <v>27.3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11.389559999999999</v>
      </c>
      <c r="J9" s="21">
        <f t="shared" si="6"/>
        <v>6.3690899999999999</v>
      </c>
      <c r="K9" s="21">
        <f t="shared" si="7"/>
        <v>8.2145700000000001</v>
      </c>
      <c r="L9" s="21">
        <f t="shared" si="8"/>
        <v>1.3267800000000003</v>
      </c>
      <c r="M9" s="156">
        <f t="shared" si="9"/>
        <v>27.299999999999997</v>
      </c>
      <c r="N9" s="22"/>
      <c r="P9" s="37">
        <f t="shared" si="1"/>
        <v>11.389559999999999</v>
      </c>
      <c r="Q9" s="37">
        <f t="shared" si="2"/>
        <v>6.3690899999999999</v>
      </c>
      <c r="R9" s="37">
        <f t="shared" si="3"/>
        <v>8.2145700000000001</v>
      </c>
      <c r="S9" s="37">
        <f t="shared" si="4"/>
        <v>1.3267800000000003</v>
      </c>
      <c r="T9" s="37">
        <f t="shared" si="10"/>
        <v>27.299999999999997</v>
      </c>
    </row>
    <row r="10" spans="1:20">
      <c r="A10" s="8" t="s">
        <v>52</v>
      </c>
      <c r="B10" s="202">
        <v>27.3</v>
      </c>
      <c r="C10" s="202">
        <v>27.3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11.389559999999999</v>
      </c>
      <c r="J10" s="21">
        <f t="shared" si="6"/>
        <v>6.3690899999999999</v>
      </c>
      <c r="K10" s="21">
        <f t="shared" si="7"/>
        <v>8.2145700000000001</v>
      </c>
      <c r="L10" s="21">
        <f t="shared" si="8"/>
        <v>1.3267800000000003</v>
      </c>
      <c r="M10" s="156">
        <f t="shared" si="9"/>
        <v>27.299999999999997</v>
      </c>
      <c r="N10" s="22"/>
      <c r="P10" s="37">
        <f t="shared" si="1"/>
        <v>11.389559999999999</v>
      </c>
      <c r="Q10" s="37">
        <f t="shared" si="2"/>
        <v>6.3690899999999999</v>
      </c>
      <c r="R10" s="37">
        <f t="shared" si="3"/>
        <v>8.2145700000000001</v>
      </c>
      <c r="S10" s="37">
        <f t="shared" si="4"/>
        <v>1.3267800000000003</v>
      </c>
      <c r="T10" s="37">
        <f t="shared" si="10"/>
        <v>27.299999999999997</v>
      </c>
    </row>
    <row r="11" spans="1:20">
      <c r="A11" s="8" t="s">
        <v>53</v>
      </c>
      <c r="B11" s="202">
        <v>27.3</v>
      </c>
      <c r="C11" s="202">
        <v>27.3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11.389559999999999</v>
      </c>
      <c r="J11" s="21">
        <f t="shared" si="6"/>
        <v>6.3690899999999999</v>
      </c>
      <c r="K11" s="21">
        <f t="shared" si="7"/>
        <v>8.2145700000000001</v>
      </c>
      <c r="L11" s="21">
        <f t="shared" si="8"/>
        <v>1.3267800000000003</v>
      </c>
      <c r="M11" s="156">
        <f t="shared" si="9"/>
        <v>27.299999999999997</v>
      </c>
      <c r="N11" s="22"/>
      <c r="P11" s="37">
        <f t="shared" si="1"/>
        <v>11.389559999999999</v>
      </c>
      <c r="Q11" s="37">
        <f t="shared" si="2"/>
        <v>6.3690899999999999</v>
      </c>
      <c r="R11" s="37">
        <f t="shared" si="3"/>
        <v>8.2145700000000001</v>
      </c>
      <c r="S11" s="37">
        <f t="shared" si="4"/>
        <v>1.3267800000000003</v>
      </c>
      <c r="T11" s="37">
        <f t="shared" si="10"/>
        <v>27.299999999999997</v>
      </c>
    </row>
    <row r="12" spans="1:20">
      <c r="A12" s="8" t="s">
        <v>54</v>
      </c>
      <c r="B12" s="202">
        <v>27.3</v>
      </c>
      <c r="C12" s="202">
        <v>27.3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11.389559999999999</v>
      </c>
      <c r="J12" s="21">
        <f t="shared" si="6"/>
        <v>6.3690899999999999</v>
      </c>
      <c r="K12" s="21">
        <f t="shared" si="7"/>
        <v>8.2145700000000001</v>
      </c>
      <c r="L12" s="21">
        <f t="shared" si="8"/>
        <v>1.3267800000000003</v>
      </c>
      <c r="M12" s="156">
        <f t="shared" si="9"/>
        <v>27.299999999999997</v>
      </c>
      <c r="N12" s="22"/>
      <c r="P12" s="37">
        <f t="shared" si="1"/>
        <v>11.389559999999999</v>
      </c>
      <c r="Q12" s="37">
        <f t="shared" si="2"/>
        <v>6.3690899999999999</v>
      </c>
      <c r="R12" s="37">
        <f t="shared" si="3"/>
        <v>8.2145700000000001</v>
      </c>
      <c r="S12" s="37">
        <f t="shared" si="4"/>
        <v>1.3267800000000003</v>
      </c>
      <c r="T12" s="37">
        <f t="shared" si="10"/>
        <v>27.299999999999997</v>
      </c>
    </row>
    <row r="13" spans="1:20">
      <c r="A13" s="8" t="s">
        <v>55</v>
      </c>
      <c r="B13" s="202">
        <v>27.3</v>
      </c>
      <c r="C13" s="202">
        <v>27.3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11.389559999999999</v>
      </c>
      <c r="J13" s="21">
        <f t="shared" si="6"/>
        <v>6.3690899999999999</v>
      </c>
      <c r="K13" s="21">
        <f t="shared" si="7"/>
        <v>8.2145700000000001</v>
      </c>
      <c r="L13" s="21">
        <f t="shared" si="8"/>
        <v>1.3267800000000003</v>
      </c>
      <c r="M13" s="156">
        <f t="shared" si="9"/>
        <v>27.299999999999997</v>
      </c>
      <c r="N13" s="22"/>
      <c r="P13" s="37">
        <f t="shared" si="1"/>
        <v>11.389559999999999</v>
      </c>
      <c r="Q13" s="37">
        <f t="shared" si="2"/>
        <v>6.3690899999999999</v>
      </c>
      <c r="R13" s="37">
        <f t="shared" si="3"/>
        <v>8.2145700000000001</v>
      </c>
      <c r="S13" s="37">
        <f t="shared" si="4"/>
        <v>1.3267800000000003</v>
      </c>
      <c r="T13" s="37">
        <f t="shared" si="10"/>
        <v>27.299999999999997</v>
      </c>
    </row>
    <row r="14" spans="1:20">
      <c r="A14" s="8" t="s">
        <v>56</v>
      </c>
      <c r="B14" s="202">
        <v>27.3</v>
      </c>
      <c r="C14" s="202">
        <v>27.3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11.389559999999999</v>
      </c>
      <c r="J14" s="21">
        <f t="shared" si="6"/>
        <v>6.3690899999999999</v>
      </c>
      <c r="K14" s="21">
        <f t="shared" si="7"/>
        <v>8.2145700000000001</v>
      </c>
      <c r="L14" s="21">
        <f t="shared" si="8"/>
        <v>1.3267800000000003</v>
      </c>
      <c r="M14" s="156">
        <f t="shared" si="9"/>
        <v>27.299999999999997</v>
      </c>
      <c r="N14" s="22"/>
      <c r="P14" s="37">
        <f t="shared" si="1"/>
        <v>11.389559999999999</v>
      </c>
      <c r="Q14" s="37">
        <f t="shared" si="2"/>
        <v>6.3690899999999999</v>
      </c>
      <c r="R14" s="37">
        <f t="shared" si="3"/>
        <v>8.2145700000000001</v>
      </c>
      <c r="S14" s="37">
        <f t="shared" si="4"/>
        <v>1.3267800000000003</v>
      </c>
      <c r="T14" s="37">
        <f t="shared" si="10"/>
        <v>27.299999999999997</v>
      </c>
    </row>
    <row r="15" spans="1:20">
      <c r="A15" s="8" t="s">
        <v>57</v>
      </c>
      <c r="B15" s="202">
        <v>27.3</v>
      </c>
      <c r="C15" s="202">
        <v>27.3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11.389559999999999</v>
      </c>
      <c r="J15" s="21">
        <f t="shared" si="6"/>
        <v>6.3690899999999999</v>
      </c>
      <c r="K15" s="21">
        <f t="shared" si="7"/>
        <v>8.2145700000000001</v>
      </c>
      <c r="L15" s="21">
        <f t="shared" si="8"/>
        <v>1.3267800000000003</v>
      </c>
      <c r="M15" s="156">
        <f t="shared" si="9"/>
        <v>27.299999999999997</v>
      </c>
      <c r="N15" s="22"/>
      <c r="P15" s="37">
        <f t="shared" si="1"/>
        <v>11.389559999999999</v>
      </c>
      <c r="Q15" s="37">
        <f t="shared" si="2"/>
        <v>6.3690899999999999</v>
      </c>
      <c r="R15" s="37">
        <f t="shared" si="3"/>
        <v>8.2145700000000001</v>
      </c>
      <c r="S15" s="37">
        <f t="shared" si="4"/>
        <v>1.3267800000000003</v>
      </c>
      <c r="T15" s="37">
        <f t="shared" si="10"/>
        <v>27.299999999999997</v>
      </c>
    </row>
    <row r="16" spans="1:20">
      <c r="A16" s="8" t="s">
        <v>58</v>
      </c>
      <c r="B16" s="202">
        <v>27.3</v>
      </c>
      <c r="C16" s="202">
        <v>27.3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11.389559999999999</v>
      </c>
      <c r="J16" s="21">
        <f t="shared" si="6"/>
        <v>6.3690899999999999</v>
      </c>
      <c r="K16" s="21">
        <f t="shared" si="7"/>
        <v>8.2145700000000001</v>
      </c>
      <c r="L16" s="21">
        <f t="shared" si="8"/>
        <v>1.3267800000000003</v>
      </c>
      <c r="M16" s="156">
        <f t="shared" si="9"/>
        <v>27.299999999999997</v>
      </c>
      <c r="N16" s="22"/>
      <c r="P16" s="37">
        <f t="shared" si="1"/>
        <v>11.389559999999999</v>
      </c>
      <c r="Q16" s="37">
        <f t="shared" si="2"/>
        <v>6.3690899999999999</v>
      </c>
      <c r="R16" s="37">
        <f t="shared" si="3"/>
        <v>8.2145700000000001</v>
      </c>
      <c r="S16" s="37">
        <f t="shared" si="4"/>
        <v>1.3267800000000003</v>
      </c>
      <c r="T16" s="37">
        <f t="shared" si="10"/>
        <v>27.299999999999997</v>
      </c>
    </row>
    <row r="17" spans="1:20">
      <c r="A17" s="8" t="s">
        <v>59</v>
      </c>
      <c r="B17" s="202">
        <v>27.3</v>
      </c>
      <c r="C17" s="202">
        <v>27.3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11.389559999999999</v>
      </c>
      <c r="J17" s="21">
        <f t="shared" si="6"/>
        <v>6.3690899999999999</v>
      </c>
      <c r="K17" s="21">
        <f t="shared" si="7"/>
        <v>8.2145700000000001</v>
      </c>
      <c r="L17" s="21">
        <f t="shared" si="8"/>
        <v>1.3267800000000003</v>
      </c>
      <c r="M17" s="156">
        <f t="shared" si="9"/>
        <v>27.299999999999997</v>
      </c>
      <c r="N17" s="22"/>
      <c r="P17" s="37">
        <f t="shared" si="1"/>
        <v>11.389559999999999</v>
      </c>
      <c r="Q17" s="37">
        <f t="shared" si="2"/>
        <v>6.3690899999999999</v>
      </c>
      <c r="R17" s="37">
        <f t="shared" si="3"/>
        <v>8.2145700000000001</v>
      </c>
      <c r="S17" s="37">
        <f t="shared" si="4"/>
        <v>1.3267800000000003</v>
      </c>
      <c r="T17" s="37">
        <f t="shared" si="10"/>
        <v>27.299999999999997</v>
      </c>
    </row>
    <row r="18" spans="1:20">
      <c r="A18" s="8" t="s">
        <v>60</v>
      </c>
      <c r="B18" s="202">
        <v>27.3</v>
      </c>
      <c r="C18" s="202">
        <v>27.3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11.389559999999999</v>
      </c>
      <c r="J18" s="21">
        <f t="shared" si="6"/>
        <v>6.3690899999999999</v>
      </c>
      <c r="K18" s="21">
        <f t="shared" si="7"/>
        <v>8.2145700000000001</v>
      </c>
      <c r="L18" s="21">
        <f t="shared" si="8"/>
        <v>1.3267800000000003</v>
      </c>
      <c r="M18" s="156">
        <f t="shared" si="9"/>
        <v>27.299999999999997</v>
      </c>
      <c r="N18" s="22"/>
      <c r="P18" s="37">
        <f t="shared" si="1"/>
        <v>11.389559999999999</v>
      </c>
      <c r="Q18" s="37">
        <f t="shared" si="2"/>
        <v>6.3690899999999999</v>
      </c>
      <c r="R18" s="37">
        <f t="shared" si="3"/>
        <v>8.2145700000000001</v>
      </c>
      <c r="S18" s="37">
        <f t="shared" si="4"/>
        <v>1.3267800000000003</v>
      </c>
      <c r="T18" s="37">
        <f t="shared" si="10"/>
        <v>27.299999999999997</v>
      </c>
    </row>
    <row r="19" spans="1:20">
      <c r="A19" s="8" t="s">
        <v>61</v>
      </c>
      <c r="B19" s="202">
        <v>27.3</v>
      </c>
      <c r="C19" s="202">
        <v>27.3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11.389559999999999</v>
      </c>
      <c r="J19" s="21">
        <f t="shared" si="6"/>
        <v>6.3690899999999999</v>
      </c>
      <c r="K19" s="21">
        <f t="shared" si="7"/>
        <v>8.2145700000000001</v>
      </c>
      <c r="L19" s="21">
        <f t="shared" si="8"/>
        <v>1.3267800000000003</v>
      </c>
      <c r="M19" s="156">
        <f t="shared" si="9"/>
        <v>27.299999999999997</v>
      </c>
      <c r="N19" s="22"/>
      <c r="P19" s="37">
        <f t="shared" si="1"/>
        <v>11.389559999999999</v>
      </c>
      <c r="Q19" s="37">
        <f t="shared" si="2"/>
        <v>6.3690899999999999</v>
      </c>
      <c r="R19" s="37">
        <f t="shared" si="3"/>
        <v>8.2145700000000001</v>
      </c>
      <c r="S19" s="37">
        <f t="shared" si="4"/>
        <v>1.3267800000000003</v>
      </c>
      <c r="T19" s="37">
        <f t="shared" si="10"/>
        <v>27.299999999999997</v>
      </c>
    </row>
    <row r="20" spans="1:20">
      <c r="A20" s="8" t="s">
        <v>62</v>
      </c>
      <c r="B20" s="202">
        <v>27.3</v>
      </c>
      <c r="C20" s="202">
        <v>27.3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11.389559999999999</v>
      </c>
      <c r="J20" s="21">
        <f t="shared" si="6"/>
        <v>6.3690899999999999</v>
      </c>
      <c r="K20" s="21">
        <f t="shared" si="7"/>
        <v>8.2145700000000001</v>
      </c>
      <c r="L20" s="21">
        <f t="shared" si="8"/>
        <v>1.3267800000000003</v>
      </c>
      <c r="M20" s="156">
        <f t="shared" si="9"/>
        <v>27.299999999999997</v>
      </c>
      <c r="N20" s="22"/>
      <c r="P20" s="37">
        <f t="shared" si="1"/>
        <v>11.389559999999999</v>
      </c>
      <c r="Q20" s="37">
        <f t="shared" si="2"/>
        <v>6.3690899999999999</v>
      </c>
      <c r="R20" s="37">
        <f t="shared" si="3"/>
        <v>8.2145700000000001</v>
      </c>
      <c r="S20" s="37">
        <f t="shared" si="4"/>
        <v>1.3267800000000003</v>
      </c>
      <c r="T20" s="37">
        <f t="shared" si="10"/>
        <v>27.299999999999997</v>
      </c>
    </row>
    <row r="21" spans="1:20">
      <c r="A21" s="8" t="s">
        <v>63</v>
      </c>
      <c r="B21" s="202">
        <v>27.3</v>
      </c>
      <c r="C21" s="202">
        <v>27.3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11.389559999999999</v>
      </c>
      <c r="J21" s="21">
        <f t="shared" si="6"/>
        <v>6.3690899999999999</v>
      </c>
      <c r="K21" s="21">
        <f t="shared" si="7"/>
        <v>8.2145700000000001</v>
      </c>
      <c r="L21" s="21">
        <f t="shared" si="8"/>
        <v>1.3267800000000003</v>
      </c>
      <c r="M21" s="156">
        <f t="shared" si="9"/>
        <v>27.299999999999997</v>
      </c>
      <c r="N21" s="22"/>
      <c r="P21" s="37">
        <f t="shared" si="1"/>
        <v>11.389559999999999</v>
      </c>
      <c r="Q21" s="37">
        <f t="shared" si="2"/>
        <v>6.3690899999999999</v>
      </c>
      <c r="R21" s="37">
        <f t="shared" si="3"/>
        <v>8.2145700000000001</v>
      </c>
      <c r="S21" s="37">
        <f t="shared" si="4"/>
        <v>1.3267800000000003</v>
      </c>
      <c r="T21" s="37">
        <f t="shared" si="10"/>
        <v>27.299999999999997</v>
      </c>
    </row>
    <row r="22" spans="1:20">
      <c r="A22" s="8" t="s">
        <v>64</v>
      </c>
      <c r="B22" s="202">
        <v>27.3</v>
      </c>
      <c r="C22" s="202">
        <v>27.3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11.389559999999999</v>
      </c>
      <c r="J22" s="21">
        <f t="shared" si="6"/>
        <v>6.3690899999999999</v>
      </c>
      <c r="K22" s="21">
        <f t="shared" si="7"/>
        <v>8.2145700000000001</v>
      </c>
      <c r="L22" s="21">
        <f t="shared" si="8"/>
        <v>1.3267800000000003</v>
      </c>
      <c r="M22" s="156">
        <f t="shared" si="9"/>
        <v>27.299999999999997</v>
      </c>
      <c r="N22" s="22"/>
      <c r="P22" s="37">
        <f t="shared" si="1"/>
        <v>11.389559999999999</v>
      </c>
      <c r="Q22" s="37">
        <f t="shared" si="2"/>
        <v>6.3690899999999999</v>
      </c>
      <c r="R22" s="37">
        <f t="shared" si="3"/>
        <v>8.2145700000000001</v>
      </c>
      <c r="S22" s="37">
        <f t="shared" si="4"/>
        <v>1.3267800000000003</v>
      </c>
      <c r="T22" s="37">
        <f t="shared" si="10"/>
        <v>27.299999999999997</v>
      </c>
    </row>
    <row r="23" spans="1:20">
      <c r="A23" s="8" t="s">
        <v>65</v>
      </c>
      <c r="B23" s="202">
        <v>27.3</v>
      </c>
      <c r="C23" s="202">
        <v>27.3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11.389559999999999</v>
      </c>
      <c r="J23" s="21">
        <f t="shared" si="6"/>
        <v>6.3690899999999999</v>
      </c>
      <c r="K23" s="21">
        <f t="shared" si="7"/>
        <v>8.2145700000000001</v>
      </c>
      <c r="L23" s="21">
        <f t="shared" si="8"/>
        <v>1.3267800000000003</v>
      </c>
      <c r="M23" s="156">
        <f t="shared" si="9"/>
        <v>27.299999999999997</v>
      </c>
      <c r="N23" s="22"/>
      <c r="P23" s="37">
        <f t="shared" si="1"/>
        <v>11.389559999999999</v>
      </c>
      <c r="Q23" s="37">
        <f t="shared" si="2"/>
        <v>6.3690899999999999</v>
      </c>
      <c r="R23" s="37">
        <f t="shared" si="3"/>
        <v>8.2145700000000001</v>
      </c>
      <c r="S23" s="37">
        <f t="shared" si="4"/>
        <v>1.3267800000000003</v>
      </c>
      <c r="T23" s="37">
        <f t="shared" si="10"/>
        <v>27.299999999999997</v>
      </c>
    </row>
    <row r="24" spans="1:20">
      <c r="A24" s="8" t="s">
        <v>66</v>
      </c>
      <c r="B24" s="202">
        <v>27.3</v>
      </c>
      <c r="C24" s="202">
        <v>27.3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11.389559999999999</v>
      </c>
      <c r="J24" s="21">
        <f t="shared" si="6"/>
        <v>6.3690899999999999</v>
      </c>
      <c r="K24" s="21">
        <f t="shared" si="7"/>
        <v>8.2145700000000001</v>
      </c>
      <c r="L24" s="21">
        <f t="shared" si="8"/>
        <v>1.3267800000000003</v>
      </c>
      <c r="M24" s="156">
        <f t="shared" si="9"/>
        <v>27.299999999999997</v>
      </c>
      <c r="N24" s="22"/>
      <c r="P24" s="37">
        <f t="shared" si="1"/>
        <v>11.389559999999999</v>
      </c>
      <c r="Q24" s="37">
        <f t="shared" si="2"/>
        <v>6.3690899999999999</v>
      </c>
      <c r="R24" s="37">
        <f t="shared" si="3"/>
        <v>8.2145700000000001</v>
      </c>
      <c r="S24" s="37">
        <f t="shared" si="4"/>
        <v>1.3267800000000003</v>
      </c>
      <c r="T24" s="37">
        <f t="shared" si="10"/>
        <v>27.299999999999997</v>
      </c>
    </row>
    <row r="25" spans="1:20">
      <c r="A25" s="8" t="s">
        <v>67</v>
      </c>
      <c r="B25" s="202">
        <v>27.3</v>
      </c>
      <c r="C25" s="202">
        <v>27.3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11.389559999999999</v>
      </c>
      <c r="J25" s="21">
        <f t="shared" si="6"/>
        <v>6.3690899999999999</v>
      </c>
      <c r="K25" s="21">
        <f t="shared" si="7"/>
        <v>8.2145700000000001</v>
      </c>
      <c r="L25" s="21">
        <f t="shared" si="8"/>
        <v>1.3267800000000003</v>
      </c>
      <c r="M25" s="156">
        <f t="shared" si="9"/>
        <v>27.299999999999997</v>
      </c>
      <c r="N25" s="22"/>
      <c r="P25" s="37">
        <f t="shared" si="1"/>
        <v>11.389559999999999</v>
      </c>
      <c r="Q25" s="37">
        <f t="shared" si="2"/>
        <v>6.3690899999999999</v>
      </c>
      <c r="R25" s="37">
        <f t="shared" si="3"/>
        <v>8.2145700000000001</v>
      </c>
      <c r="S25" s="37">
        <f t="shared" si="4"/>
        <v>1.3267800000000003</v>
      </c>
      <c r="T25" s="37">
        <f t="shared" si="10"/>
        <v>27.299999999999997</v>
      </c>
    </row>
    <row r="26" spans="1:20">
      <c r="A26" s="8" t="s">
        <v>68</v>
      </c>
      <c r="B26" s="202">
        <v>27.3</v>
      </c>
      <c r="C26" s="202">
        <v>27.3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11.389559999999999</v>
      </c>
      <c r="J26" s="21">
        <f t="shared" si="6"/>
        <v>6.3690899999999999</v>
      </c>
      <c r="K26" s="21">
        <f t="shared" si="7"/>
        <v>8.2145700000000001</v>
      </c>
      <c r="L26" s="21">
        <f t="shared" si="8"/>
        <v>1.3267800000000003</v>
      </c>
      <c r="M26" s="156">
        <f t="shared" si="9"/>
        <v>27.299999999999997</v>
      </c>
      <c r="N26" s="22"/>
      <c r="P26" s="37">
        <f t="shared" si="1"/>
        <v>11.389559999999999</v>
      </c>
      <c r="Q26" s="37">
        <f t="shared" si="2"/>
        <v>6.3690899999999999</v>
      </c>
      <c r="R26" s="37">
        <f t="shared" si="3"/>
        <v>8.2145700000000001</v>
      </c>
      <c r="S26" s="37">
        <f t="shared" si="4"/>
        <v>1.3267800000000003</v>
      </c>
      <c r="T26" s="37">
        <f t="shared" si="10"/>
        <v>27.299999999999997</v>
      </c>
    </row>
    <row r="27" spans="1:20">
      <c r="A27" s="8" t="s">
        <v>69</v>
      </c>
      <c r="B27" s="202">
        <v>27.3</v>
      </c>
      <c r="C27" s="202">
        <v>27.3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11.389559999999999</v>
      </c>
      <c r="J27" s="21">
        <f t="shared" si="6"/>
        <v>6.3690899999999999</v>
      </c>
      <c r="K27" s="21">
        <f t="shared" si="7"/>
        <v>8.2145700000000001</v>
      </c>
      <c r="L27" s="21">
        <f t="shared" si="8"/>
        <v>1.3267800000000003</v>
      </c>
      <c r="M27" s="156">
        <f t="shared" si="9"/>
        <v>27.299999999999997</v>
      </c>
      <c r="N27" s="22"/>
      <c r="P27" s="37">
        <f t="shared" si="1"/>
        <v>11.389559999999999</v>
      </c>
      <c r="Q27" s="37">
        <f t="shared" si="2"/>
        <v>6.3690899999999999</v>
      </c>
      <c r="R27" s="37">
        <f t="shared" si="3"/>
        <v>8.2145700000000001</v>
      </c>
      <c r="S27" s="37">
        <f t="shared" si="4"/>
        <v>1.3267800000000003</v>
      </c>
      <c r="T27" s="37">
        <f t="shared" si="10"/>
        <v>27.299999999999997</v>
      </c>
    </row>
    <row r="28" spans="1:20">
      <c r="A28" s="8" t="s">
        <v>70</v>
      </c>
      <c r="B28" s="202">
        <v>27.3</v>
      </c>
      <c r="C28" s="202">
        <v>27.3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11.389559999999999</v>
      </c>
      <c r="J28" s="21">
        <f t="shared" si="6"/>
        <v>6.3690899999999999</v>
      </c>
      <c r="K28" s="21">
        <f t="shared" si="7"/>
        <v>8.2145700000000001</v>
      </c>
      <c r="L28" s="21">
        <f t="shared" si="8"/>
        <v>1.3267800000000003</v>
      </c>
      <c r="M28" s="156">
        <f t="shared" si="9"/>
        <v>27.299999999999997</v>
      </c>
      <c r="N28" s="22"/>
      <c r="P28" s="37">
        <f t="shared" si="1"/>
        <v>11.389559999999999</v>
      </c>
      <c r="Q28" s="37">
        <f t="shared" si="2"/>
        <v>6.3690899999999999</v>
      </c>
      <c r="R28" s="37">
        <f t="shared" si="3"/>
        <v>8.2145700000000001</v>
      </c>
      <c r="S28" s="37">
        <f t="shared" si="4"/>
        <v>1.3267800000000003</v>
      </c>
      <c r="T28" s="37">
        <f t="shared" si="10"/>
        <v>27.299999999999997</v>
      </c>
    </row>
    <row r="29" spans="1:20">
      <c r="A29" s="8" t="s">
        <v>71</v>
      </c>
      <c r="B29" s="202">
        <v>27.3</v>
      </c>
      <c r="C29" s="202">
        <v>27.3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11.389559999999999</v>
      </c>
      <c r="J29" s="21">
        <f t="shared" si="6"/>
        <v>6.3690899999999999</v>
      </c>
      <c r="K29" s="21">
        <f t="shared" si="7"/>
        <v>8.2145700000000001</v>
      </c>
      <c r="L29" s="21">
        <f t="shared" si="8"/>
        <v>1.3267800000000003</v>
      </c>
      <c r="M29" s="156">
        <f t="shared" si="9"/>
        <v>27.299999999999997</v>
      </c>
      <c r="N29" s="22"/>
      <c r="P29" s="37">
        <f t="shared" si="1"/>
        <v>11.389559999999999</v>
      </c>
      <c r="Q29" s="37">
        <f t="shared" si="2"/>
        <v>6.3690899999999999</v>
      </c>
      <c r="R29" s="37">
        <f t="shared" si="3"/>
        <v>8.2145700000000001</v>
      </c>
      <c r="S29" s="37">
        <f t="shared" si="4"/>
        <v>1.3267800000000003</v>
      </c>
      <c r="T29" s="37">
        <f t="shared" si="10"/>
        <v>27.299999999999997</v>
      </c>
    </row>
    <row r="30" spans="1:20">
      <c r="A30" s="8" t="s">
        <v>72</v>
      </c>
      <c r="B30" s="202">
        <v>27.3</v>
      </c>
      <c r="C30" s="202">
        <v>27.3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11.389559999999999</v>
      </c>
      <c r="J30" s="21">
        <f t="shared" si="6"/>
        <v>6.3690899999999999</v>
      </c>
      <c r="K30" s="21">
        <f t="shared" si="7"/>
        <v>8.2145700000000001</v>
      </c>
      <c r="L30" s="21">
        <f t="shared" si="8"/>
        <v>1.3267800000000003</v>
      </c>
      <c r="M30" s="156">
        <f t="shared" si="9"/>
        <v>27.299999999999997</v>
      </c>
      <c r="N30" s="22"/>
      <c r="P30" s="37">
        <f t="shared" si="1"/>
        <v>11.389559999999999</v>
      </c>
      <c r="Q30" s="37">
        <f t="shared" si="2"/>
        <v>6.3690899999999999</v>
      </c>
      <c r="R30" s="37">
        <f t="shared" si="3"/>
        <v>8.2145700000000001</v>
      </c>
      <c r="S30" s="37">
        <f t="shared" si="4"/>
        <v>1.3267800000000003</v>
      </c>
      <c r="T30" s="37">
        <f t="shared" si="10"/>
        <v>27.299999999999997</v>
      </c>
    </row>
    <row r="31" spans="1:20">
      <c r="A31" s="8" t="s">
        <v>73</v>
      </c>
      <c r="B31" s="202">
        <v>27.3</v>
      </c>
      <c r="C31" s="202">
        <v>27.3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11.389559999999999</v>
      </c>
      <c r="J31" s="21">
        <f t="shared" si="6"/>
        <v>6.3690899999999999</v>
      </c>
      <c r="K31" s="21">
        <f t="shared" si="7"/>
        <v>8.2145700000000001</v>
      </c>
      <c r="L31" s="21">
        <f t="shared" si="8"/>
        <v>1.3267800000000003</v>
      </c>
      <c r="M31" s="156">
        <f t="shared" si="9"/>
        <v>27.299999999999997</v>
      </c>
      <c r="N31" s="22"/>
      <c r="P31" s="37">
        <f t="shared" si="1"/>
        <v>11.389559999999999</v>
      </c>
      <c r="Q31" s="37">
        <f t="shared" si="2"/>
        <v>6.3690899999999999</v>
      </c>
      <c r="R31" s="37">
        <f t="shared" si="3"/>
        <v>8.2145700000000001</v>
      </c>
      <c r="S31" s="37">
        <f t="shared" si="4"/>
        <v>1.3267800000000003</v>
      </c>
      <c r="T31" s="37">
        <f t="shared" si="10"/>
        <v>27.299999999999997</v>
      </c>
    </row>
    <row r="32" spans="1:20">
      <c r="A32" s="8" t="s">
        <v>74</v>
      </c>
      <c r="B32" s="202">
        <v>27.3</v>
      </c>
      <c r="C32" s="202">
        <v>27.3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11.389559999999999</v>
      </c>
      <c r="J32" s="21">
        <f t="shared" si="6"/>
        <v>6.3690899999999999</v>
      </c>
      <c r="K32" s="21">
        <f t="shared" si="7"/>
        <v>8.2145700000000001</v>
      </c>
      <c r="L32" s="21">
        <f t="shared" si="8"/>
        <v>1.3267800000000003</v>
      </c>
      <c r="M32" s="156">
        <f t="shared" si="9"/>
        <v>27.299999999999997</v>
      </c>
      <c r="N32" s="22"/>
      <c r="P32" s="37">
        <f t="shared" si="1"/>
        <v>11.389559999999999</v>
      </c>
      <c r="Q32" s="37">
        <f t="shared" si="2"/>
        <v>6.3690899999999999</v>
      </c>
      <c r="R32" s="37">
        <f t="shared" si="3"/>
        <v>8.2145700000000001</v>
      </c>
      <c r="S32" s="37">
        <f t="shared" si="4"/>
        <v>1.3267800000000003</v>
      </c>
      <c r="T32" s="37">
        <f t="shared" si="10"/>
        <v>27.299999999999997</v>
      </c>
    </row>
    <row r="33" spans="1:20">
      <c r="A33" s="8" t="s">
        <v>75</v>
      </c>
      <c r="B33" s="202">
        <v>27.3</v>
      </c>
      <c r="C33" s="202">
        <v>24.7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10.304839999999999</v>
      </c>
      <c r="J33" s="21">
        <f t="shared" si="6"/>
        <v>5.7625099999999998</v>
      </c>
      <c r="K33" s="21">
        <f t="shared" si="7"/>
        <v>7.4322299999999997</v>
      </c>
      <c r="L33" s="21">
        <f t="shared" si="8"/>
        <v>1.20042</v>
      </c>
      <c r="M33" s="156">
        <f t="shared" si="9"/>
        <v>24.7</v>
      </c>
      <c r="N33" s="22"/>
      <c r="P33" s="37">
        <f t="shared" si="1"/>
        <v>10.304839999999999</v>
      </c>
      <c r="Q33" s="37">
        <f t="shared" si="2"/>
        <v>5.7625099999999998</v>
      </c>
      <c r="R33" s="37">
        <f t="shared" si="3"/>
        <v>7.4322299999999997</v>
      </c>
      <c r="S33" s="37">
        <f t="shared" si="4"/>
        <v>1.20042</v>
      </c>
      <c r="T33" s="37">
        <f t="shared" si="10"/>
        <v>24.7</v>
      </c>
    </row>
    <row r="34" spans="1:20">
      <c r="A34" s="8" t="s">
        <v>76</v>
      </c>
      <c r="B34" s="202">
        <v>24.7</v>
      </c>
      <c r="C34" s="202">
        <v>24.7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10.304839999999999</v>
      </c>
      <c r="J34" s="21">
        <f t="shared" si="6"/>
        <v>5.7625099999999998</v>
      </c>
      <c r="K34" s="21">
        <f t="shared" si="7"/>
        <v>7.4322299999999997</v>
      </c>
      <c r="L34" s="21">
        <f t="shared" si="8"/>
        <v>1.20042</v>
      </c>
      <c r="M34" s="156">
        <f t="shared" si="9"/>
        <v>24.7</v>
      </c>
      <c r="N34" s="22"/>
      <c r="P34" s="37">
        <f t="shared" si="1"/>
        <v>10.304839999999999</v>
      </c>
      <c r="Q34" s="37">
        <f t="shared" si="2"/>
        <v>5.7625099999999998</v>
      </c>
      <c r="R34" s="37">
        <f t="shared" si="3"/>
        <v>7.4322299999999997</v>
      </c>
      <c r="S34" s="37">
        <f t="shared" si="4"/>
        <v>1.20042</v>
      </c>
      <c r="T34" s="37">
        <f t="shared" si="10"/>
        <v>24.7</v>
      </c>
    </row>
    <row r="35" spans="1:20">
      <c r="A35" s="8" t="s">
        <v>77</v>
      </c>
      <c r="B35" s="202">
        <v>24.7</v>
      </c>
      <c r="C35" s="202">
        <v>24.7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10.304839999999999</v>
      </c>
      <c r="J35" s="21">
        <f t="shared" si="6"/>
        <v>5.7625099999999998</v>
      </c>
      <c r="K35" s="21">
        <f t="shared" si="7"/>
        <v>7.4322299999999997</v>
      </c>
      <c r="L35" s="21">
        <f t="shared" si="8"/>
        <v>1.20042</v>
      </c>
      <c r="M35" s="156">
        <f t="shared" si="9"/>
        <v>24.7</v>
      </c>
      <c r="N35" s="22"/>
      <c r="P35" s="37">
        <f t="shared" ref="P35:P66" si="12">I35</f>
        <v>10.304839999999999</v>
      </c>
      <c r="Q35" s="37">
        <f t="shared" ref="Q35:Q66" si="13">J35</f>
        <v>5.7625099999999998</v>
      </c>
      <c r="R35" s="37">
        <f t="shared" ref="R35:R66" si="14">K35</f>
        <v>7.4322299999999997</v>
      </c>
      <c r="S35" s="37">
        <f t="shared" ref="S35:S66" si="15">L35</f>
        <v>1.20042</v>
      </c>
      <c r="T35" s="37">
        <f t="shared" si="10"/>
        <v>24.7</v>
      </c>
    </row>
    <row r="36" spans="1:20">
      <c r="A36" s="8" t="s">
        <v>78</v>
      </c>
      <c r="B36" s="202">
        <v>24.7</v>
      </c>
      <c r="C36" s="202">
        <v>24.7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10.304839999999999</v>
      </c>
      <c r="J36" s="21">
        <f t="shared" si="6"/>
        <v>5.7625099999999998</v>
      </c>
      <c r="K36" s="21">
        <f t="shared" si="7"/>
        <v>7.4322299999999997</v>
      </c>
      <c r="L36" s="21">
        <f t="shared" si="8"/>
        <v>1.20042</v>
      </c>
      <c r="M36" s="156">
        <f t="shared" si="9"/>
        <v>24.7</v>
      </c>
      <c r="N36" s="22"/>
      <c r="P36" s="37">
        <f t="shared" si="12"/>
        <v>10.304839999999999</v>
      </c>
      <c r="Q36" s="37">
        <f t="shared" si="13"/>
        <v>5.7625099999999998</v>
      </c>
      <c r="R36" s="37">
        <f t="shared" si="14"/>
        <v>7.4322299999999997</v>
      </c>
      <c r="S36" s="37">
        <f t="shared" si="15"/>
        <v>1.20042</v>
      </c>
      <c r="T36" s="37">
        <f t="shared" si="10"/>
        <v>24.7</v>
      </c>
    </row>
    <row r="37" spans="1:20">
      <c r="A37" s="8" t="s">
        <v>79</v>
      </c>
      <c r="B37" s="202">
        <v>24.7</v>
      </c>
      <c r="C37" s="202">
        <v>24.7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10.304839999999999</v>
      </c>
      <c r="J37" s="21">
        <f t="shared" si="6"/>
        <v>5.7625099999999998</v>
      </c>
      <c r="K37" s="21">
        <f t="shared" si="7"/>
        <v>7.4322299999999997</v>
      </c>
      <c r="L37" s="21">
        <f t="shared" si="8"/>
        <v>1.20042</v>
      </c>
      <c r="M37" s="156">
        <f t="shared" si="9"/>
        <v>24.7</v>
      </c>
      <c r="N37" s="22"/>
      <c r="P37" s="37">
        <f t="shared" si="12"/>
        <v>10.304839999999999</v>
      </c>
      <c r="Q37" s="37">
        <f t="shared" si="13"/>
        <v>5.7625099999999998</v>
      </c>
      <c r="R37" s="37">
        <f t="shared" si="14"/>
        <v>7.4322299999999997</v>
      </c>
      <c r="S37" s="37">
        <f t="shared" si="15"/>
        <v>1.20042</v>
      </c>
      <c r="T37" s="37">
        <f t="shared" si="10"/>
        <v>24.7</v>
      </c>
    </row>
    <row r="38" spans="1:20">
      <c r="A38" s="8" t="s">
        <v>80</v>
      </c>
      <c r="B38" s="202">
        <v>24.7</v>
      </c>
      <c r="C38" s="202">
        <v>24.7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10.304839999999999</v>
      </c>
      <c r="J38" s="21">
        <f t="shared" si="6"/>
        <v>5.7625099999999998</v>
      </c>
      <c r="K38" s="21">
        <f t="shared" si="7"/>
        <v>7.4322299999999997</v>
      </c>
      <c r="L38" s="21">
        <f t="shared" si="8"/>
        <v>1.20042</v>
      </c>
      <c r="M38" s="156">
        <f t="shared" si="9"/>
        <v>24.7</v>
      </c>
      <c r="N38" s="22"/>
      <c r="P38" s="37">
        <f t="shared" si="12"/>
        <v>10.304839999999999</v>
      </c>
      <c r="Q38" s="37">
        <f t="shared" si="13"/>
        <v>5.7625099999999998</v>
      </c>
      <c r="R38" s="37">
        <f t="shared" si="14"/>
        <v>7.4322299999999997</v>
      </c>
      <c r="S38" s="37">
        <f t="shared" si="15"/>
        <v>1.20042</v>
      </c>
      <c r="T38" s="37">
        <f t="shared" si="10"/>
        <v>24.7</v>
      </c>
    </row>
    <row r="39" spans="1:20">
      <c r="A39" s="8" t="s">
        <v>81</v>
      </c>
      <c r="B39" s="202">
        <v>24.7</v>
      </c>
      <c r="C39" s="202">
        <v>24.7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10.304839999999999</v>
      </c>
      <c r="J39" s="21">
        <f t="shared" si="6"/>
        <v>5.7625099999999998</v>
      </c>
      <c r="K39" s="21">
        <f t="shared" si="7"/>
        <v>7.4322299999999997</v>
      </c>
      <c r="L39" s="21">
        <f t="shared" si="8"/>
        <v>1.20042</v>
      </c>
      <c r="M39" s="156">
        <f t="shared" si="9"/>
        <v>24.7</v>
      </c>
      <c r="N39" s="22"/>
      <c r="P39" s="37">
        <f t="shared" si="12"/>
        <v>10.304839999999999</v>
      </c>
      <c r="Q39" s="37">
        <f t="shared" si="13"/>
        <v>5.7625099999999998</v>
      </c>
      <c r="R39" s="37">
        <f t="shared" si="14"/>
        <v>7.4322299999999997</v>
      </c>
      <c r="S39" s="37">
        <f t="shared" si="15"/>
        <v>1.20042</v>
      </c>
      <c r="T39" s="37">
        <f t="shared" si="10"/>
        <v>24.7</v>
      </c>
    </row>
    <row r="40" spans="1:20">
      <c r="A40" s="8" t="s">
        <v>82</v>
      </c>
      <c r="B40" s="202">
        <v>24.7</v>
      </c>
      <c r="C40" s="202">
        <v>24.7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10.304839999999999</v>
      </c>
      <c r="J40" s="21">
        <f t="shared" si="6"/>
        <v>5.7625099999999998</v>
      </c>
      <c r="K40" s="21">
        <f t="shared" si="7"/>
        <v>7.4322299999999997</v>
      </c>
      <c r="L40" s="21">
        <f t="shared" si="8"/>
        <v>1.20042</v>
      </c>
      <c r="M40" s="156">
        <f t="shared" si="9"/>
        <v>24.7</v>
      </c>
      <c r="N40" s="22"/>
      <c r="P40" s="37">
        <f t="shared" si="12"/>
        <v>10.304839999999999</v>
      </c>
      <c r="Q40" s="37">
        <f t="shared" si="13"/>
        <v>5.7625099999999998</v>
      </c>
      <c r="R40" s="37">
        <f t="shared" si="14"/>
        <v>7.4322299999999997</v>
      </c>
      <c r="S40" s="37">
        <f t="shared" si="15"/>
        <v>1.20042</v>
      </c>
      <c r="T40" s="37">
        <f t="shared" si="10"/>
        <v>24.7</v>
      </c>
    </row>
    <row r="41" spans="1:20">
      <c r="A41" s="8" t="s">
        <v>83</v>
      </c>
      <c r="B41" s="202">
        <v>24.7</v>
      </c>
      <c r="C41" s="202">
        <v>24.7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10.304839999999999</v>
      </c>
      <c r="J41" s="21">
        <f t="shared" si="6"/>
        <v>5.7625099999999998</v>
      </c>
      <c r="K41" s="21">
        <f t="shared" si="7"/>
        <v>7.4322299999999997</v>
      </c>
      <c r="L41" s="21">
        <f t="shared" si="8"/>
        <v>1.20042</v>
      </c>
      <c r="M41" s="156">
        <f t="shared" si="9"/>
        <v>24.7</v>
      </c>
      <c r="N41" s="22"/>
      <c r="P41" s="37">
        <f t="shared" si="12"/>
        <v>10.304839999999999</v>
      </c>
      <c r="Q41" s="37">
        <f t="shared" si="13"/>
        <v>5.7625099999999998</v>
      </c>
      <c r="R41" s="37">
        <f t="shared" si="14"/>
        <v>7.4322299999999997</v>
      </c>
      <c r="S41" s="37">
        <f t="shared" si="15"/>
        <v>1.20042</v>
      </c>
      <c r="T41" s="37">
        <f t="shared" si="10"/>
        <v>24.7</v>
      </c>
    </row>
    <row r="42" spans="1:20">
      <c r="A42" s="8" t="s">
        <v>84</v>
      </c>
      <c r="B42" s="202">
        <v>24.7</v>
      </c>
      <c r="C42" s="202">
        <v>24.7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10.304839999999999</v>
      </c>
      <c r="J42" s="21">
        <f t="shared" si="6"/>
        <v>5.7625099999999998</v>
      </c>
      <c r="K42" s="21">
        <f t="shared" si="7"/>
        <v>7.4322299999999997</v>
      </c>
      <c r="L42" s="21">
        <f t="shared" si="8"/>
        <v>1.20042</v>
      </c>
      <c r="M42" s="156">
        <f t="shared" si="9"/>
        <v>24.7</v>
      </c>
      <c r="N42" s="22"/>
      <c r="P42" s="37">
        <f t="shared" si="12"/>
        <v>10.304839999999999</v>
      </c>
      <c r="Q42" s="37">
        <f t="shared" si="13"/>
        <v>5.7625099999999998</v>
      </c>
      <c r="R42" s="37">
        <f t="shared" si="14"/>
        <v>7.4322299999999997</v>
      </c>
      <c r="S42" s="37">
        <f t="shared" si="15"/>
        <v>1.20042</v>
      </c>
      <c r="T42" s="37">
        <f t="shared" si="10"/>
        <v>24.7</v>
      </c>
    </row>
    <row r="43" spans="1:20">
      <c r="A43" s="8" t="s">
        <v>85</v>
      </c>
      <c r="B43" s="202">
        <v>24.7</v>
      </c>
      <c r="C43" s="202">
        <v>24.7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10.304839999999999</v>
      </c>
      <c r="J43" s="21">
        <f t="shared" si="6"/>
        <v>5.7625099999999998</v>
      </c>
      <c r="K43" s="21">
        <f t="shared" si="7"/>
        <v>7.4322299999999997</v>
      </c>
      <c r="L43" s="21">
        <f t="shared" si="8"/>
        <v>1.20042</v>
      </c>
      <c r="M43" s="156">
        <f t="shared" si="9"/>
        <v>24.7</v>
      </c>
      <c r="N43" s="22"/>
      <c r="P43" s="37">
        <f t="shared" si="12"/>
        <v>10.304839999999999</v>
      </c>
      <c r="Q43" s="37">
        <f t="shared" si="13"/>
        <v>5.7625099999999998</v>
      </c>
      <c r="R43" s="37">
        <f t="shared" si="14"/>
        <v>7.4322299999999997</v>
      </c>
      <c r="S43" s="37">
        <f t="shared" si="15"/>
        <v>1.20042</v>
      </c>
      <c r="T43" s="37">
        <f t="shared" si="10"/>
        <v>24.7</v>
      </c>
    </row>
    <row r="44" spans="1:20">
      <c r="A44" s="8" t="s">
        <v>86</v>
      </c>
      <c r="B44" s="202">
        <v>24.7</v>
      </c>
      <c r="C44" s="202">
        <v>24.7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10.304839999999999</v>
      </c>
      <c r="J44" s="21">
        <f t="shared" si="6"/>
        <v>5.7625099999999998</v>
      </c>
      <c r="K44" s="21">
        <f t="shared" si="7"/>
        <v>7.4322299999999997</v>
      </c>
      <c r="L44" s="21">
        <f t="shared" si="8"/>
        <v>1.20042</v>
      </c>
      <c r="M44" s="156">
        <f t="shared" si="9"/>
        <v>24.7</v>
      </c>
      <c r="N44" s="22"/>
      <c r="P44" s="37">
        <f t="shared" si="12"/>
        <v>10.304839999999999</v>
      </c>
      <c r="Q44" s="37">
        <f t="shared" si="13"/>
        <v>5.7625099999999998</v>
      </c>
      <c r="R44" s="37">
        <f t="shared" si="14"/>
        <v>7.4322299999999997</v>
      </c>
      <c r="S44" s="37">
        <f t="shared" si="15"/>
        <v>1.20042</v>
      </c>
      <c r="T44" s="37">
        <f t="shared" si="10"/>
        <v>24.7</v>
      </c>
    </row>
    <row r="45" spans="1:20">
      <c r="A45" s="8" t="s">
        <v>87</v>
      </c>
      <c r="B45" s="202">
        <v>24.7</v>
      </c>
      <c r="C45" s="202">
        <v>24.7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10.304839999999999</v>
      </c>
      <c r="J45" s="21">
        <f t="shared" si="6"/>
        <v>5.7625099999999998</v>
      </c>
      <c r="K45" s="21">
        <f t="shared" si="7"/>
        <v>7.4322299999999997</v>
      </c>
      <c r="L45" s="21">
        <f t="shared" si="8"/>
        <v>1.20042</v>
      </c>
      <c r="M45" s="156">
        <f t="shared" si="9"/>
        <v>24.7</v>
      </c>
      <c r="N45" s="22"/>
      <c r="P45" s="37">
        <f t="shared" si="12"/>
        <v>10.304839999999999</v>
      </c>
      <c r="Q45" s="37">
        <f t="shared" si="13"/>
        <v>5.7625099999999998</v>
      </c>
      <c r="R45" s="37">
        <f t="shared" si="14"/>
        <v>7.4322299999999997</v>
      </c>
      <c r="S45" s="37">
        <f t="shared" si="15"/>
        <v>1.20042</v>
      </c>
      <c r="T45" s="37">
        <f t="shared" si="10"/>
        <v>24.7</v>
      </c>
    </row>
    <row r="46" spans="1:20">
      <c r="A46" s="8" t="s">
        <v>88</v>
      </c>
      <c r="B46" s="202">
        <v>24.7</v>
      </c>
      <c r="C46" s="202">
        <v>24.7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10.304839999999999</v>
      </c>
      <c r="J46" s="21">
        <f t="shared" si="6"/>
        <v>5.7625099999999998</v>
      </c>
      <c r="K46" s="21">
        <f t="shared" si="7"/>
        <v>7.4322299999999997</v>
      </c>
      <c r="L46" s="21">
        <f t="shared" si="8"/>
        <v>1.20042</v>
      </c>
      <c r="M46" s="156">
        <f t="shared" si="9"/>
        <v>24.7</v>
      </c>
      <c r="N46" s="22"/>
      <c r="P46" s="37">
        <f t="shared" si="12"/>
        <v>10.304839999999999</v>
      </c>
      <c r="Q46" s="37">
        <f t="shared" si="13"/>
        <v>5.7625099999999998</v>
      </c>
      <c r="R46" s="37">
        <f t="shared" si="14"/>
        <v>7.4322299999999997</v>
      </c>
      <c r="S46" s="37">
        <f t="shared" si="15"/>
        <v>1.20042</v>
      </c>
      <c r="T46" s="37">
        <f t="shared" si="10"/>
        <v>24.7</v>
      </c>
    </row>
    <row r="47" spans="1:20">
      <c r="A47" s="8" t="s">
        <v>89</v>
      </c>
      <c r="B47" s="202">
        <v>24.7</v>
      </c>
      <c r="C47" s="202">
        <v>24.7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10.304839999999999</v>
      </c>
      <c r="J47" s="21">
        <f t="shared" si="6"/>
        <v>5.7625099999999998</v>
      </c>
      <c r="K47" s="21">
        <f t="shared" si="7"/>
        <v>7.4322299999999997</v>
      </c>
      <c r="L47" s="21">
        <f t="shared" si="8"/>
        <v>1.20042</v>
      </c>
      <c r="M47" s="156">
        <f t="shared" si="9"/>
        <v>24.7</v>
      </c>
      <c r="N47" s="22"/>
      <c r="P47" s="37">
        <f t="shared" si="12"/>
        <v>10.304839999999999</v>
      </c>
      <c r="Q47" s="37">
        <f t="shared" si="13"/>
        <v>5.7625099999999998</v>
      </c>
      <c r="R47" s="37">
        <f t="shared" si="14"/>
        <v>7.4322299999999997</v>
      </c>
      <c r="S47" s="37">
        <f t="shared" si="15"/>
        <v>1.20042</v>
      </c>
      <c r="T47" s="37">
        <f t="shared" si="10"/>
        <v>24.7</v>
      </c>
    </row>
    <row r="48" spans="1:20">
      <c r="A48" s="8" t="s">
        <v>90</v>
      </c>
      <c r="B48" s="202">
        <v>24.7</v>
      </c>
      <c r="C48" s="202">
        <v>24.7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10.304839999999999</v>
      </c>
      <c r="J48" s="21">
        <f t="shared" si="6"/>
        <v>5.7625099999999998</v>
      </c>
      <c r="K48" s="21">
        <f t="shared" si="7"/>
        <v>7.4322299999999997</v>
      </c>
      <c r="L48" s="21">
        <f t="shared" si="8"/>
        <v>1.20042</v>
      </c>
      <c r="M48" s="156">
        <f t="shared" si="9"/>
        <v>24.7</v>
      </c>
      <c r="N48" s="22"/>
      <c r="P48" s="37">
        <f t="shared" si="12"/>
        <v>10.304839999999999</v>
      </c>
      <c r="Q48" s="37">
        <f t="shared" si="13"/>
        <v>5.7625099999999998</v>
      </c>
      <c r="R48" s="37">
        <f t="shared" si="14"/>
        <v>7.4322299999999997</v>
      </c>
      <c r="S48" s="37">
        <f t="shared" si="15"/>
        <v>1.20042</v>
      </c>
      <c r="T48" s="37">
        <f t="shared" si="10"/>
        <v>24.7</v>
      </c>
    </row>
    <row r="49" spans="1:20">
      <c r="A49" s="8" t="s">
        <v>91</v>
      </c>
      <c r="B49" s="202">
        <v>24.7</v>
      </c>
      <c r="C49" s="202">
        <v>24.7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10.304839999999999</v>
      </c>
      <c r="J49" s="21">
        <f t="shared" si="6"/>
        <v>5.7625099999999998</v>
      </c>
      <c r="K49" s="21">
        <f t="shared" si="7"/>
        <v>7.4322299999999997</v>
      </c>
      <c r="L49" s="21">
        <f t="shared" si="8"/>
        <v>1.20042</v>
      </c>
      <c r="M49" s="156">
        <f t="shared" si="9"/>
        <v>24.7</v>
      </c>
      <c r="N49" s="22"/>
      <c r="P49" s="37">
        <f t="shared" si="12"/>
        <v>10.304839999999999</v>
      </c>
      <c r="Q49" s="37">
        <f t="shared" si="13"/>
        <v>5.7625099999999998</v>
      </c>
      <c r="R49" s="37">
        <f t="shared" si="14"/>
        <v>7.4322299999999997</v>
      </c>
      <c r="S49" s="37">
        <f t="shared" si="15"/>
        <v>1.20042</v>
      </c>
      <c r="T49" s="37">
        <f t="shared" si="10"/>
        <v>24.7</v>
      </c>
    </row>
    <row r="50" spans="1:20">
      <c r="A50" s="8" t="s">
        <v>92</v>
      </c>
      <c r="B50" s="202">
        <v>24.7</v>
      </c>
      <c r="C50" s="202">
        <v>24.7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10.304839999999999</v>
      </c>
      <c r="J50" s="21">
        <f t="shared" si="6"/>
        <v>5.7625099999999998</v>
      </c>
      <c r="K50" s="21">
        <f t="shared" si="7"/>
        <v>7.4322299999999997</v>
      </c>
      <c r="L50" s="21">
        <f t="shared" si="8"/>
        <v>1.20042</v>
      </c>
      <c r="M50" s="156">
        <f t="shared" si="9"/>
        <v>24.7</v>
      </c>
      <c r="N50" s="22"/>
      <c r="P50" s="37">
        <f t="shared" si="12"/>
        <v>10.304839999999999</v>
      </c>
      <c r="Q50" s="37">
        <f t="shared" si="13"/>
        <v>5.7625099999999998</v>
      </c>
      <c r="R50" s="37">
        <f t="shared" si="14"/>
        <v>7.4322299999999997</v>
      </c>
      <c r="S50" s="37">
        <f t="shared" si="15"/>
        <v>1.20042</v>
      </c>
      <c r="T50" s="37">
        <f t="shared" si="10"/>
        <v>24.7</v>
      </c>
    </row>
    <row r="51" spans="1:20">
      <c r="A51" s="8" t="s">
        <v>93</v>
      </c>
      <c r="B51" s="202">
        <v>24.7</v>
      </c>
      <c r="C51" s="202">
        <v>24.7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10.304839999999999</v>
      </c>
      <c r="J51" s="21">
        <f t="shared" si="6"/>
        <v>5.7625099999999998</v>
      </c>
      <c r="K51" s="21">
        <f t="shared" si="7"/>
        <v>7.4322299999999997</v>
      </c>
      <c r="L51" s="21">
        <f t="shared" si="8"/>
        <v>1.20042</v>
      </c>
      <c r="M51" s="156">
        <f t="shared" si="9"/>
        <v>24.7</v>
      </c>
      <c r="N51" s="22"/>
      <c r="P51" s="37">
        <f t="shared" si="12"/>
        <v>10.304839999999999</v>
      </c>
      <c r="Q51" s="37">
        <f t="shared" si="13"/>
        <v>5.7625099999999998</v>
      </c>
      <c r="R51" s="37">
        <f t="shared" si="14"/>
        <v>7.4322299999999997</v>
      </c>
      <c r="S51" s="37">
        <f t="shared" si="15"/>
        <v>1.20042</v>
      </c>
      <c r="T51" s="37">
        <f t="shared" si="10"/>
        <v>24.7</v>
      </c>
    </row>
    <row r="52" spans="1:20">
      <c r="A52" s="8" t="s">
        <v>94</v>
      </c>
      <c r="B52" s="202">
        <v>24.7</v>
      </c>
      <c r="C52" s="202">
        <v>24.7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10.304839999999999</v>
      </c>
      <c r="J52" s="21">
        <f t="shared" si="6"/>
        <v>5.7625099999999998</v>
      </c>
      <c r="K52" s="21">
        <f t="shared" si="7"/>
        <v>7.4322299999999997</v>
      </c>
      <c r="L52" s="21">
        <f t="shared" si="8"/>
        <v>1.20042</v>
      </c>
      <c r="M52" s="156">
        <f t="shared" si="9"/>
        <v>24.7</v>
      </c>
      <c r="N52" s="22"/>
      <c r="P52" s="37">
        <f t="shared" si="12"/>
        <v>10.304839999999999</v>
      </c>
      <c r="Q52" s="37">
        <f t="shared" si="13"/>
        <v>5.7625099999999998</v>
      </c>
      <c r="R52" s="37">
        <f t="shared" si="14"/>
        <v>7.4322299999999997</v>
      </c>
      <c r="S52" s="37">
        <f t="shared" si="15"/>
        <v>1.20042</v>
      </c>
      <c r="T52" s="37">
        <f t="shared" si="10"/>
        <v>24.7</v>
      </c>
    </row>
    <row r="53" spans="1:20">
      <c r="A53" s="8" t="s">
        <v>95</v>
      </c>
      <c r="B53" s="202">
        <v>24.7</v>
      </c>
      <c r="C53" s="202">
        <v>24.7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10.304839999999999</v>
      </c>
      <c r="J53" s="21">
        <f t="shared" si="6"/>
        <v>5.7625099999999998</v>
      </c>
      <c r="K53" s="21">
        <f t="shared" si="7"/>
        <v>7.4322299999999997</v>
      </c>
      <c r="L53" s="21">
        <f t="shared" si="8"/>
        <v>1.20042</v>
      </c>
      <c r="M53" s="156">
        <f t="shared" si="9"/>
        <v>24.7</v>
      </c>
      <c r="N53" s="22"/>
      <c r="P53" s="37">
        <f t="shared" si="12"/>
        <v>10.304839999999999</v>
      </c>
      <c r="Q53" s="37">
        <f t="shared" si="13"/>
        <v>5.7625099999999998</v>
      </c>
      <c r="R53" s="37">
        <f t="shared" si="14"/>
        <v>7.4322299999999997</v>
      </c>
      <c r="S53" s="37">
        <f t="shared" si="15"/>
        <v>1.20042</v>
      </c>
      <c r="T53" s="37">
        <f t="shared" si="10"/>
        <v>24.7</v>
      </c>
    </row>
    <row r="54" spans="1:20">
      <c r="A54" s="8" t="s">
        <v>96</v>
      </c>
      <c r="B54" s="202">
        <v>24.7</v>
      </c>
      <c r="C54" s="202">
        <v>24.7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10.304839999999999</v>
      </c>
      <c r="J54" s="21">
        <f t="shared" si="6"/>
        <v>5.7625099999999998</v>
      </c>
      <c r="K54" s="21">
        <f t="shared" si="7"/>
        <v>7.4322299999999997</v>
      </c>
      <c r="L54" s="21">
        <f t="shared" si="8"/>
        <v>1.20042</v>
      </c>
      <c r="M54" s="156">
        <f t="shared" si="9"/>
        <v>24.7</v>
      </c>
      <c r="N54" s="22"/>
      <c r="P54" s="37">
        <f t="shared" si="12"/>
        <v>10.304839999999999</v>
      </c>
      <c r="Q54" s="37">
        <f t="shared" si="13"/>
        <v>5.7625099999999998</v>
      </c>
      <c r="R54" s="37">
        <f t="shared" si="14"/>
        <v>7.4322299999999997</v>
      </c>
      <c r="S54" s="37">
        <f t="shared" si="15"/>
        <v>1.20042</v>
      </c>
      <c r="T54" s="37">
        <f t="shared" si="10"/>
        <v>24.7</v>
      </c>
    </row>
    <row r="55" spans="1:20">
      <c r="A55" s="8" t="s">
        <v>97</v>
      </c>
      <c r="B55" s="202">
        <v>24.7</v>
      </c>
      <c r="C55" s="202">
        <v>24.7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10.304839999999999</v>
      </c>
      <c r="J55" s="21">
        <f t="shared" si="6"/>
        <v>5.7625099999999998</v>
      </c>
      <c r="K55" s="21">
        <f t="shared" si="7"/>
        <v>7.4322299999999997</v>
      </c>
      <c r="L55" s="21">
        <f t="shared" si="8"/>
        <v>1.20042</v>
      </c>
      <c r="M55" s="156">
        <f t="shared" si="9"/>
        <v>24.7</v>
      </c>
      <c r="N55" s="22"/>
      <c r="P55" s="37">
        <f t="shared" si="12"/>
        <v>10.304839999999999</v>
      </c>
      <c r="Q55" s="37">
        <f t="shared" si="13"/>
        <v>5.7625099999999998</v>
      </c>
      <c r="R55" s="37">
        <f t="shared" si="14"/>
        <v>7.4322299999999997</v>
      </c>
      <c r="S55" s="37">
        <f t="shared" si="15"/>
        <v>1.20042</v>
      </c>
      <c r="T55" s="37">
        <f t="shared" si="10"/>
        <v>24.7</v>
      </c>
    </row>
    <row r="56" spans="1:20">
      <c r="A56" s="8" t="s">
        <v>98</v>
      </c>
      <c r="B56" s="202">
        <v>24.7</v>
      </c>
      <c r="C56" s="202">
        <v>24.7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10.304839999999999</v>
      </c>
      <c r="J56" s="21">
        <f t="shared" si="6"/>
        <v>5.7625099999999998</v>
      </c>
      <c r="K56" s="21">
        <f t="shared" si="7"/>
        <v>7.4322299999999997</v>
      </c>
      <c r="L56" s="21">
        <f t="shared" si="8"/>
        <v>1.20042</v>
      </c>
      <c r="M56" s="156">
        <f t="shared" si="9"/>
        <v>24.7</v>
      </c>
      <c r="N56" s="22"/>
      <c r="P56" s="37">
        <f t="shared" si="12"/>
        <v>10.304839999999999</v>
      </c>
      <c r="Q56" s="37">
        <f t="shared" si="13"/>
        <v>5.7625099999999998</v>
      </c>
      <c r="R56" s="37">
        <f t="shared" si="14"/>
        <v>7.4322299999999997</v>
      </c>
      <c r="S56" s="37">
        <f t="shared" si="15"/>
        <v>1.20042</v>
      </c>
      <c r="T56" s="37">
        <f t="shared" si="10"/>
        <v>24.7</v>
      </c>
    </row>
    <row r="57" spans="1:20">
      <c r="A57" s="8" t="s">
        <v>99</v>
      </c>
      <c r="B57" s="202">
        <v>24.7</v>
      </c>
      <c r="C57" s="202">
        <v>24.7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10.304839999999999</v>
      </c>
      <c r="J57" s="21">
        <f t="shared" si="6"/>
        <v>5.7625099999999998</v>
      </c>
      <c r="K57" s="21">
        <f t="shared" si="7"/>
        <v>7.4322299999999997</v>
      </c>
      <c r="L57" s="21">
        <f t="shared" si="8"/>
        <v>1.20042</v>
      </c>
      <c r="M57" s="156">
        <f t="shared" si="9"/>
        <v>24.7</v>
      </c>
      <c r="N57" s="22"/>
      <c r="P57" s="37">
        <f t="shared" si="12"/>
        <v>10.304839999999999</v>
      </c>
      <c r="Q57" s="37">
        <f t="shared" si="13"/>
        <v>5.7625099999999998</v>
      </c>
      <c r="R57" s="37">
        <f t="shared" si="14"/>
        <v>7.4322299999999997</v>
      </c>
      <c r="S57" s="37">
        <f t="shared" si="15"/>
        <v>1.20042</v>
      </c>
      <c r="T57" s="37">
        <f t="shared" si="10"/>
        <v>24.7</v>
      </c>
    </row>
    <row r="58" spans="1:20">
      <c r="A58" s="8" t="s">
        <v>100</v>
      </c>
      <c r="B58" s="202">
        <v>24.7</v>
      </c>
      <c r="C58" s="202">
        <v>24.7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10.304839999999999</v>
      </c>
      <c r="J58" s="21">
        <f t="shared" si="6"/>
        <v>5.7625099999999998</v>
      </c>
      <c r="K58" s="21">
        <f t="shared" si="7"/>
        <v>7.4322299999999997</v>
      </c>
      <c r="L58" s="21">
        <f t="shared" si="8"/>
        <v>1.20042</v>
      </c>
      <c r="M58" s="156">
        <f t="shared" si="9"/>
        <v>24.7</v>
      </c>
      <c r="N58" s="22"/>
      <c r="P58" s="37">
        <f t="shared" si="12"/>
        <v>10.304839999999999</v>
      </c>
      <c r="Q58" s="37">
        <f t="shared" si="13"/>
        <v>5.7625099999999998</v>
      </c>
      <c r="R58" s="37">
        <f t="shared" si="14"/>
        <v>7.4322299999999997</v>
      </c>
      <c r="S58" s="37">
        <f t="shared" si="15"/>
        <v>1.20042</v>
      </c>
      <c r="T58" s="37">
        <f t="shared" si="10"/>
        <v>24.7</v>
      </c>
    </row>
    <row r="59" spans="1:20">
      <c r="A59" s="8" t="s">
        <v>101</v>
      </c>
      <c r="B59" s="202">
        <v>24.7</v>
      </c>
      <c r="C59" s="202">
        <v>24.7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10.304839999999999</v>
      </c>
      <c r="J59" s="21">
        <f t="shared" si="6"/>
        <v>5.7625099999999998</v>
      </c>
      <c r="K59" s="21">
        <f t="shared" si="7"/>
        <v>7.4322299999999997</v>
      </c>
      <c r="L59" s="21">
        <f t="shared" si="8"/>
        <v>1.20042</v>
      </c>
      <c r="M59" s="156">
        <f t="shared" si="9"/>
        <v>24.7</v>
      </c>
      <c r="N59" s="22"/>
      <c r="P59" s="37">
        <f t="shared" si="12"/>
        <v>10.304839999999999</v>
      </c>
      <c r="Q59" s="37">
        <f t="shared" si="13"/>
        <v>5.7625099999999998</v>
      </c>
      <c r="R59" s="37">
        <f t="shared" si="14"/>
        <v>7.4322299999999997</v>
      </c>
      <c r="S59" s="37">
        <f t="shared" si="15"/>
        <v>1.20042</v>
      </c>
      <c r="T59" s="37">
        <f t="shared" si="10"/>
        <v>24.7</v>
      </c>
    </row>
    <row r="60" spans="1:20">
      <c r="A60" s="8" t="s">
        <v>102</v>
      </c>
      <c r="B60" s="202">
        <v>24.7</v>
      </c>
      <c r="C60" s="202">
        <v>24.7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10.304839999999999</v>
      </c>
      <c r="J60" s="21">
        <f t="shared" si="6"/>
        <v>5.7625099999999998</v>
      </c>
      <c r="K60" s="21">
        <f t="shared" si="7"/>
        <v>7.4322299999999997</v>
      </c>
      <c r="L60" s="21">
        <f t="shared" si="8"/>
        <v>1.20042</v>
      </c>
      <c r="M60" s="156">
        <f t="shared" si="9"/>
        <v>24.7</v>
      </c>
      <c r="N60" s="22"/>
      <c r="P60" s="37">
        <f t="shared" si="12"/>
        <v>10.304839999999999</v>
      </c>
      <c r="Q60" s="37">
        <f t="shared" si="13"/>
        <v>5.7625099999999998</v>
      </c>
      <c r="R60" s="37">
        <f t="shared" si="14"/>
        <v>7.4322299999999997</v>
      </c>
      <c r="S60" s="37">
        <f t="shared" si="15"/>
        <v>1.20042</v>
      </c>
      <c r="T60" s="37">
        <f t="shared" si="10"/>
        <v>24.7</v>
      </c>
    </row>
    <row r="61" spans="1:20">
      <c r="A61" s="8" t="s">
        <v>103</v>
      </c>
      <c r="B61" s="202">
        <v>24.7</v>
      </c>
      <c r="C61" s="202">
        <v>24.7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10.304839999999999</v>
      </c>
      <c r="J61" s="21">
        <f t="shared" si="6"/>
        <v>5.7625099999999998</v>
      </c>
      <c r="K61" s="21">
        <f t="shared" si="7"/>
        <v>7.4322299999999997</v>
      </c>
      <c r="L61" s="21">
        <f t="shared" si="8"/>
        <v>1.20042</v>
      </c>
      <c r="M61" s="156">
        <f t="shared" si="9"/>
        <v>24.7</v>
      </c>
      <c r="N61" s="22"/>
      <c r="P61" s="37">
        <f t="shared" si="12"/>
        <v>10.304839999999999</v>
      </c>
      <c r="Q61" s="37">
        <f t="shared" si="13"/>
        <v>5.7625099999999998</v>
      </c>
      <c r="R61" s="37">
        <f t="shared" si="14"/>
        <v>7.4322299999999997</v>
      </c>
      <c r="S61" s="37">
        <f t="shared" si="15"/>
        <v>1.20042</v>
      </c>
      <c r="T61" s="37">
        <f t="shared" si="10"/>
        <v>24.7</v>
      </c>
    </row>
    <row r="62" spans="1:20">
      <c r="A62" s="8" t="s">
        <v>104</v>
      </c>
      <c r="B62" s="202">
        <v>24.7</v>
      </c>
      <c r="C62" s="202">
        <v>24.7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10.304839999999999</v>
      </c>
      <c r="J62" s="21">
        <f t="shared" si="6"/>
        <v>5.7625099999999998</v>
      </c>
      <c r="K62" s="21">
        <f t="shared" si="7"/>
        <v>7.4322299999999997</v>
      </c>
      <c r="L62" s="21">
        <f t="shared" si="8"/>
        <v>1.20042</v>
      </c>
      <c r="M62" s="156">
        <f t="shared" si="9"/>
        <v>24.7</v>
      </c>
      <c r="N62" s="22"/>
      <c r="P62" s="37">
        <f t="shared" si="12"/>
        <v>10.304839999999999</v>
      </c>
      <c r="Q62" s="37">
        <f t="shared" si="13"/>
        <v>5.7625099999999998</v>
      </c>
      <c r="R62" s="37">
        <f t="shared" si="14"/>
        <v>7.4322299999999997</v>
      </c>
      <c r="S62" s="37">
        <f t="shared" si="15"/>
        <v>1.20042</v>
      </c>
      <c r="T62" s="37">
        <f t="shared" si="10"/>
        <v>24.7</v>
      </c>
    </row>
    <row r="63" spans="1:20">
      <c r="A63" s="8" t="s">
        <v>105</v>
      </c>
      <c r="B63" s="202">
        <v>24.7</v>
      </c>
      <c r="C63" s="202">
        <v>24.7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10.304839999999999</v>
      </c>
      <c r="J63" s="21">
        <f t="shared" si="6"/>
        <v>5.7625099999999998</v>
      </c>
      <c r="K63" s="21">
        <f t="shared" si="7"/>
        <v>7.4322299999999997</v>
      </c>
      <c r="L63" s="21">
        <f t="shared" si="8"/>
        <v>1.20042</v>
      </c>
      <c r="M63" s="156">
        <f t="shared" si="9"/>
        <v>24.7</v>
      </c>
      <c r="N63" s="22"/>
      <c r="P63" s="37">
        <f t="shared" si="12"/>
        <v>10.304839999999999</v>
      </c>
      <c r="Q63" s="37">
        <f t="shared" si="13"/>
        <v>5.7625099999999998</v>
      </c>
      <c r="R63" s="37">
        <f t="shared" si="14"/>
        <v>7.4322299999999997</v>
      </c>
      <c r="S63" s="37">
        <f t="shared" si="15"/>
        <v>1.20042</v>
      </c>
      <c r="T63" s="37">
        <f t="shared" si="10"/>
        <v>24.7</v>
      </c>
    </row>
    <row r="64" spans="1:20">
      <c r="A64" s="8" t="s">
        <v>106</v>
      </c>
      <c r="B64" s="202">
        <v>24.7</v>
      </c>
      <c r="C64" s="202">
        <v>24.7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10.304839999999999</v>
      </c>
      <c r="J64" s="21">
        <f t="shared" si="6"/>
        <v>5.7625099999999998</v>
      </c>
      <c r="K64" s="21">
        <f t="shared" si="7"/>
        <v>7.4322299999999997</v>
      </c>
      <c r="L64" s="21">
        <f t="shared" si="8"/>
        <v>1.20042</v>
      </c>
      <c r="M64" s="156">
        <f t="shared" si="9"/>
        <v>24.7</v>
      </c>
      <c r="N64" s="22"/>
      <c r="P64" s="37">
        <f t="shared" si="12"/>
        <v>10.304839999999999</v>
      </c>
      <c r="Q64" s="37">
        <f t="shared" si="13"/>
        <v>5.7625099999999998</v>
      </c>
      <c r="R64" s="37">
        <f t="shared" si="14"/>
        <v>7.4322299999999997</v>
      </c>
      <c r="S64" s="37">
        <f t="shared" si="15"/>
        <v>1.20042</v>
      </c>
      <c r="T64" s="37">
        <f t="shared" si="10"/>
        <v>24.7</v>
      </c>
    </row>
    <row r="65" spans="1:20">
      <c r="A65" s="8" t="s">
        <v>107</v>
      </c>
      <c r="B65" s="202">
        <v>24.7</v>
      </c>
      <c r="C65" s="202">
        <v>24.7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10.304839999999999</v>
      </c>
      <c r="J65" s="21">
        <f t="shared" si="6"/>
        <v>5.7625099999999998</v>
      </c>
      <c r="K65" s="21">
        <f t="shared" si="7"/>
        <v>7.4322299999999997</v>
      </c>
      <c r="L65" s="21">
        <f t="shared" si="8"/>
        <v>1.20042</v>
      </c>
      <c r="M65" s="156">
        <f t="shared" si="9"/>
        <v>24.7</v>
      </c>
      <c r="N65" s="22"/>
      <c r="P65" s="37">
        <f t="shared" si="12"/>
        <v>10.304839999999999</v>
      </c>
      <c r="Q65" s="37">
        <f t="shared" si="13"/>
        <v>5.7625099999999998</v>
      </c>
      <c r="R65" s="37">
        <f t="shared" si="14"/>
        <v>7.4322299999999997</v>
      </c>
      <c r="S65" s="37">
        <f t="shared" si="15"/>
        <v>1.20042</v>
      </c>
      <c r="T65" s="37">
        <f t="shared" si="10"/>
        <v>24.7</v>
      </c>
    </row>
    <row r="66" spans="1:20">
      <c r="A66" s="8" t="s">
        <v>108</v>
      </c>
      <c r="B66" s="202">
        <v>24.7</v>
      </c>
      <c r="C66" s="202">
        <v>24.7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10.304839999999999</v>
      </c>
      <c r="J66" s="21">
        <f t="shared" si="6"/>
        <v>5.7625099999999998</v>
      </c>
      <c r="K66" s="21">
        <f t="shared" si="7"/>
        <v>7.4322299999999997</v>
      </c>
      <c r="L66" s="21">
        <f t="shared" si="8"/>
        <v>1.20042</v>
      </c>
      <c r="M66" s="156">
        <f t="shared" si="9"/>
        <v>24.7</v>
      </c>
      <c r="N66" s="22"/>
      <c r="P66" s="37">
        <f t="shared" si="12"/>
        <v>10.304839999999999</v>
      </c>
      <c r="Q66" s="37">
        <f t="shared" si="13"/>
        <v>5.7625099999999998</v>
      </c>
      <c r="R66" s="37">
        <f t="shared" si="14"/>
        <v>7.4322299999999997</v>
      </c>
      <c r="S66" s="37">
        <f t="shared" si="15"/>
        <v>1.20042</v>
      </c>
      <c r="T66" s="37">
        <f t="shared" si="10"/>
        <v>24.7</v>
      </c>
    </row>
    <row r="67" spans="1:20">
      <c r="A67" s="8" t="s">
        <v>109</v>
      </c>
      <c r="B67" s="202">
        <v>24.7</v>
      </c>
      <c r="C67" s="202">
        <v>24.7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10.304839999999999</v>
      </c>
      <c r="J67" s="21">
        <f t="shared" si="6"/>
        <v>5.7625099999999998</v>
      </c>
      <c r="K67" s="21">
        <f t="shared" si="7"/>
        <v>7.4322299999999997</v>
      </c>
      <c r="L67" s="21">
        <f t="shared" si="8"/>
        <v>1.20042</v>
      </c>
      <c r="M67" s="156">
        <f t="shared" si="9"/>
        <v>24.7</v>
      </c>
      <c r="N67" s="22"/>
      <c r="P67" s="37">
        <f t="shared" ref="P67:P98" si="17">I67</f>
        <v>10.304839999999999</v>
      </c>
      <c r="Q67" s="37">
        <f t="shared" ref="Q67:Q98" si="18">J67</f>
        <v>5.7625099999999998</v>
      </c>
      <c r="R67" s="37">
        <f t="shared" ref="R67:R98" si="19">K67</f>
        <v>7.4322299999999997</v>
      </c>
      <c r="S67" s="37">
        <f t="shared" ref="S67:S98" si="20">L67</f>
        <v>1.20042</v>
      </c>
      <c r="T67" s="37">
        <f t="shared" si="10"/>
        <v>24.7</v>
      </c>
    </row>
    <row r="68" spans="1:20">
      <c r="A68" s="8" t="s">
        <v>110</v>
      </c>
      <c r="B68" s="202">
        <v>24.7</v>
      </c>
      <c r="C68" s="202">
        <v>24.7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10.304839999999999</v>
      </c>
      <c r="J68" s="21">
        <f t="shared" ref="J68:J98" si="22">C68*E68/100</f>
        <v>5.7625099999999998</v>
      </c>
      <c r="K68" s="21">
        <f t="shared" ref="K68:K98" si="23">C68*F68/100</f>
        <v>7.4322299999999997</v>
      </c>
      <c r="L68" s="21">
        <f t="shared" ref="L68:L98" si="24">C68*G68/100</f>
        <v>1.20042</v>
      </c>
      <c r="M68" s="156">
        <f t="shared" ref="M68:M98" si="25">SUM(I68:L68)</f>
        <v>24.7</v>
      </c>
      <c r="N68" s="22"/>
      <c r="P68" s="37">
        <f t="shared" si="17"/>
        <v>10.304839999999999</v>
      </c>
      <c r="Q68" s="37">
        <f t="shared" si="18"/>
        <v>5.7625099999999998</v>
      </c>
      <c r="R68" s="37">
        <f t="shared" si="19"/>
        <v>7.4322299999999997</v>
      </c>
      <c r="S68" s="37">
        <f t="shared" si="20"/>
        <v>1.20042</v>
      </c>
      <c r="T68" s="37">
        <f t="shared" ref="T68:T99" si="26">SUM(P68:S68)</f>
        <v>24.7</v>
      </c>
    </row>
    <row r="69" spans="1:20">
      <c r="A69" s="8" t="s">
        <v>111</v>
      </c>
      <c r="B69" s="202">
        <v>24.7</v>
      </c>
      <c r="C69" s="202">
        <v>24.7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10.304839999999999</v>
      </c>
      <c r="J69" s="21">
        <f t="shared" si="22"/>
        <v>5.7625099999999998</v>
      </c>
      <c r="K69" s="21">
        <f t="shared" si="23"/>
        <v>7.4322299999999997</v>
      </c>
      <c r="L69" s="21">
        <f t="shared" si="24"/>
        <v>1.20042</v>
      </c>
      <c r="M69" s="156">
        <f t="shared" si="25"/>
        <v>24.7</v>
      </c>
      <c r="N69" s="22"/>
      <c r="P69" s="37">
        <f t="shared" si="17"/>
        <v>10.304839999999999</v>
      </c>
      <c r="Q69" s="37">
        <f t="shared" si="18"/>
        <v>5.7625099999999998</v>
      </c>
      <c r="R69" s="37">
        <f t="shared" si="19"/>
        <v>7.4322299999999997</v>
      </c>
      <c r="S69" s="37">
        <f t="shared" si="20"/>
        <v>1.20042</v>
      </c>
      <c r="T69" s="37">
        <f t="shared" si="26"/>
        <v>24.7</v>
      </c>
    </row>
    <row r="70" spans="1:20">
      <c r="A70" s="8" t="s">
        <v>112</v>
      </c>
      <c r="B70" s="202">
        <v>24.7</v>
      </c>
      <c r="C70" s="202">
        <v>24.7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10.304839999999999</v>
      </c>
      <c r="J70" s="21">
        <f t="shared" si="22"/>
        <v>5.7625099999999998</v>
      </c>
      <c r="K70" s="21">
        <f t="shared" si="23"/>
        <v>7.4322299999999997</v>
      </c>
      <c r="L70" s="21">
        <f t="shared" si="24"/>
        <v>1.20042</v>
      </c>
      <c r="M70" s="156">
        <f t="shared" si="25"/>
        <v>24.7</v>
      </c>
      <c r="N70" s="22"/>
      <c r="P70" s="37">
        <f t="shared" si="17"/>
        <v>10.304839999999999</v>
      </c>
      <c r="Q70" s="37">
        <f t="shared" si="18"/>
        <v>5.7625099999999998</v>
      </c>
      <c r="R70" s="37">
        <f t="shared" si="19"/>
        <v>7.4322299999999997</v>
      </c>
      <c r="S70" s="37">
        <f t="shared" si="20"/>
        <v>1.20042</v>
      </c>
      <c r="T70" s="37">
        <f t="shared" si="26"/>
        <v>24.7</v>
      </c>
    </row>
    <row r="71" spans="1:20">
      <c r="A71" s="8" t="s">
        <v>113</v>
      </c>
      <c r="B71" s="202">
        <v>24.7</v>
      </c>
      <c r="C71" s="202">
        <v>24.7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10.304839999999999</v>
      </c>
      <c r="J71" s="21">
        <f t="shared" si="22"/>
        <v>5.7625099999999998</v>
      </c>
      <c r="K71" s="21">
        <f t="shared" si="23"/>
        <v>7.4322299999999997</v>
      </c>
      <c r="L71" s="21">
        <f t="shared" si="24"/>
        <v>1.20042</v>
      </c>
      <c r="M71" s="156">
        <f t="shared" si="25"/>
        <v>24.7</v>
      </c>
      <c r="N71" s="22"/>
      <c r="P71" s="37">
        <f t="shared" si="17"/>
        <v>10.304839999999999</v>
      </c>
      <c r="Q71" s="37">
        <f t="shared" si="18"/>
        <v>5.7625099999999998</v>
      </c>
      <c r="R71" s="37">
        <f t="shared" si="19"/>
        <v>7.4322299999999997</v>
      </c>
      <c r="S71" s="37">
        <f t="shared" si="20"/>
        <v>1.20042</v>
      </c>
      <c r="T71" s="37">
        <f t="shared" si="26"/>
        <v>24.7</v>
      </c>
    </row>
    <row r="72" spans="1:20">
      <c r="A72" s="8" t="s">
        <v>114</v>
      </c>
      <c r="B72" s="202">
        <v>24.7</v>
      </c>
      <c r="C72" s="202">
        <v>24.7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10.304839999999999</v>
      </c>
      <c r="J72" s="21">
        <f t="shared" si="22"/>
        <v>5.7625099999999998</v>
      </c>
      <c r="K72" s="21">
        <f t="shared" si="23"/>
        <v>7.4322299999999997</v>
      </c>
      <c r="L72" s="21">
        <f t="shared" si="24"/>
        <v>1.20042</v>
      </c>
      <c r="M72" s="156">
        <f t="shared" si="25"/>
        <v>24.7</v>
      </c>
      <c r="N72" s="22"/>
      <c r="P72" s="37">
        <f t="shared" si="17"/>
        <v>10.304839999999999</v>
      </c>
      <c r="Q72" s="37">
        <f t="shared" si="18"/>
        <v>5.7625099999999998</v>
      </c>
      <c r="R72" s="37">
        <f t="shared" si="19"/>
        <v>7.4322299999999997</v>
      </c>
      <c r="S72" s="37">
        <f t="shared" si="20"/>
        <v>1.20042</v>
      </c>
      <c r="T72" s="37">
        <f t="shared" si="26"/>
        <v>24.7</v>
      </c>
    </row>
    <row r="73" spans="1:20">
      <c r="A73" s="8" t="s">
        <v>115</v>
      </c>
      <c r="B73" s="202">
        <v>24.7</v>
      </c>
      <c r="C73" s="202">
        <v>24.7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10.304839999999999</v>
      </c>
      <c r="J73" s="21">
        <f t="shared" si="22"/>
        <v>5.7625099999999998</v>
      </c>
      <c r="K73" s="21">
        <f t="shared" si="23"/>
        <v>7.4322299999999997</v>
      </c>
      <c r="L73" s="21">
        <f t="shared" si="24"/>
        <v>1.20042</v>
      </c>
      <c r="M73" s="156">
        <f t="shared" si="25"/>
        <v>24.7</v>
      </c>
      <c r="N73" s="22"/>
      <c r="P73" s="37">
        <f t="shared" si="17"/>
        <v>10.304839999999999</v>
      </c>
      <c r="Q73" s="37">
        <f t="shared" si="18"/>
        <v>5.7625099999999998</v>
      </c>
      <c r="R73" s="37">
        <f t="shared" si="19"/>
        <v>7.4322299999999997</v>
      </c>
      <c r="S73" s="37">
        <f t="shared" si="20"/>
        <v>1.20042</v>
      </c>
      <c r="T73" s="37">
        <f t="shared" si="26"/>
        <v>24.7</v>
      </c>
    </row>
    <row r="74" spans="1:20">
      <c r="A74" s="8" t="s">
        <v>116</v>
      </c>
      <c r="B74" s="202">
        <v>24.7</v>
      </c>
      <c r="C74" s="202">
        <v>24.7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10.304839999999999</v>
      </c>
      <c r="J74" s="21">
        <f t="shared" si="22"/>
        <v>5.7625099999999998</v>
      </c>
      <c r="K74" s="21">
        <f t="shared" si="23"/>
        <v>7.4322299999999997</v>
      </c>
      <c r="L74" s="21">
        <f t="shared" si="24"/>
        <v>1.20042</v>
      </c>
      <c r="M74" s="156">
        <f t="shared" si="25"/>
        <v>24.7</v>
      </c>
      <c r="N74" s="22"/>
      <c r="P74" s="37">
        <f t="shared" si="17"/>
        <v>10.304839999999999</v>
      </c>
      <c r="Q74" s="37">
        <f t="shared" si="18"/>
        <v>5.7625099999999998</v>
      </c>
      <c r="R74" s="37">
        <f t="shared" si="19"/>
        <v>7.4322299999999997</v>
      </c>
      <c r="S74" s="37">
        <f t="shared" si="20"/>
        <v>1.20042</v>
      </c>
      <c r="T74" s="37">
        <f t="shared" si="26"/>
        <v>24.7</v>
      </c>
    </row>
    <row r="75" spans="1:20">
      <c r="A75" s="8" t="s">
        <v>117</v>
      </c>
      <c r="B75" s="202">
        <v>24.7</v>
      </c>
      <c r="C75" s="202">
        <v>24.7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10.304839999999999</v>
      </c>
      <c r="J75" s="21">
        <f t="shared" si="22"/>
        <v>5.7625099999999998</v>
      </c>
      <c r="K75" s="21">
        <f t="shared" si="23"/>
        <v>7.4322299999999997</v>
      </c>
      <c r="L75" s="21">
        <f t="shared" si="24"/>
        <v>1.20042</v>
      </c>
      <c r="M75" s="156">
        <f t="shared" si="25"/>
        <v>24.7</v>
      </c>
      <c r="N75" s="22"/>
      <c r="P75" s="37">
        <f t="shared" si="17"/>
        <v>10.304839999999999</v>
      </c>
      <c r="Q75" s="37">
        <f t="shared" si="18"/>
        <v>5.7625099999999998</v>
      </c>
      <c r="R75" s="37">
        <f t="shared" si="19"/>
        <v>7.4322299999999997</v>
      </c>
      <c r="S75" s="37">
        <f t="shared" si="20"/>
        <v>1.20042</v>
      </c>
      <c r="T75" s="37">
        <f t="shared" si="26"/>
        <v>24.7</v>
      </c>
    </row>
    <row r="76" spans="1:20">
      <c r="A76" s="8" t="s">
        <v>118</v>
      </c>
      <c r="B76" s="202">
        <v>24.7</v>
      </c>
      <c r="C76" s="202">
        <v>24.7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10.304839999999999</v>
      </c>
      <c r="J76" s="21">
        <f t="shared" si="22"/>
        <v>5.7625099999999998</v>
      </c>
      <c r="K76" s="21">
        <f t="shared" si="23"/>
        <v>7.4322299999999997</v>
      </c>
      <c r="L76" s="21">
        <f t="shared" si="24"/>
        <v>1.20042</v>
      </c>
      <c r="M76" s="156">
        <f t="shared" si="25"/>
        <v>24.7</v>
      </c>
      <c r="N76" s="22"/>
      <c r="P76" s="37">
        <f t="shared" si="17"/>
        <v>10.304839999999999</v>
      </c>
      <c r="Q76" s="37">
        <f t="shared" si="18"/>
        <v>5.7625099999999998</v>
      </c>
      <c r="R76" s="37">
        <f t="shared" si="19"/>
        <v>7.4322299999999997</v>
      </c>
      <c r="S76" s="37">
        <f t="shared" si="20"/>
        <v>1.20042</v>
      </c>
      <c r="T76" s="37">
        <f t="shared" si="26"/>
        <v>24.7</v>
      </c>
    </row>
    <row r="77" spans="1:20">
      <c r="A77" s="8" t="s">
        <v>119</v>
      </c>
      <c r="B77" s="202">
        <v>24.7</v>
      </c>
      <c r="C77" s="202">
        <v>24.7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10.304839999999999</v>
      </c>
      <c r="J77" s="21">
        <f t="shared" si="22"/>
        <v>5.7625099999999998</v>
      </c>
      <c r="K77" s="21">
        <f t="shared" si="23"/>
        <v>7.4322299999999997</v>
      </c>
      <c r="L77" s="21">
        <f t="shared" si="24"/>
        <v>1.20042</v>
      </c>
      <c r="M77" s="156">
        <f t="shared" si="25"/>
        <v>24.7</v>
      </c>
      <c r="N77" s="22"/>
      <c r="P77" s="37">
        <f t="shared" si="17"/>
        <v>10.304839999999999</v>
      </c>
      <c r="Q77" s="37">
        <f t="shared" si="18"/>
        <v>5.7625099999999998</v>
      </c>
      <c r="R77" s="37">
        <f t="shared" si="19"/>
        <v>7.4322299999999997</v>
      </c>
      <c r="S77" s="37">
        <f t="shared" si="20"/>
        <v>1.20042</v>
      </c>
      <c r="T77" s="37">
        <f t="shared" si="26"/>
        <v>24.7</v>
      </c>
    </row>
    <row r="78" spans="1:20">
      <c r="A78" s="8" t="s">
        <v>120</v>
      </c>
      <c r="B78" s="202">
        <v>24.7</v>
      </c>
      <c r="C78" s="202">
        <v>24.7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10.304839999999999</v>
      </c>
      <c r="J78" s="21">
        <f t="shared" si="22"/>
        <v>5.7625099999999998</v>
      </c>
      <c r="K78" s="21">
        <f t="shared" si="23"/>
        <v>7.4322299999999997</v>
      </c>
      <c r="L78" s="21">
        <f t="shared" si="24"/>
        <v>1.20042</v>
      </c>
      <c r="M78" s="156">
        <f t="shared" si="25"/>
        <v>24.7</v>
      </c>
      <c r="N78" s="22"/>
      <c r="P78" s="37">
        <f t="shared" si="17"/>
        <v>10.304839999999999</v>
      </c>
      <c r="Q78" s="37">
        <f t="shared" si="18"/>
        <v>5.7625099999999998</v>
      </c>
      <c r="R78" s="37">
        <f t="shared" si="19"/>
        <v>7.4322299999999997</v>
      </c>
      <c r="S78" s="37">
        <f t="shared" si="20"/>
        <v>1.20042</v>
      </c>
      <c r="T78" s="37">
        <f t="shared" si="26"/>
        <v>24.7</v>
      </c>
    </row>
    <row r="79" spans="1:20">
      <c r="A79" s="8" t="s">
        <v>121</v>
      </c>
      <c r="B79" s="202">
        <v>24.7</v>
      </c>
      <c r="C79" s="202">
        <v>24.7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10.304839999999999</v>
      </c>
      <c r="J79" s="21">
        <f t="shared" si="22"/>
        <v>5.7625099999999998</v>
      </c>
      <c r="K79" s="21">
        <f t="shared" si="23"/>
        <v>7.4322299999999997</v>
      </c>
      <c r="L79" s="21">
        <f t="shared" si="24"/>
        <v>1.20042</v>
      </c>
      <c r="M79" s="156">
        <f t="shared" si="25"/>
        <v>24.7</v>
      </c>
      <c r="N79" s="22"/>
      <c r="P79" s="37">
        <f t="shared" si="17"/>
        <v>10.304839999999999</v>
      </c>
      <c r="Q79" s="37">
        <f t="shared" si="18"/>
        <v>5.7625099999999998</v>
      </c>
      <c r="R79" s="37">
        <f t="shared" si="19"/>
        <v>7.4322299999999997</v>
      </c>
      <c r="S79" s="37">
        <f t="shared" si="20"/>
        <v>1.20042</v>
      </c>
      <c r="T79" s="37">
        <f t="shared" si="26"/>
        <v>24.7</v>
      </c>
    </row>
    <row r="80" spans="1:20">
      <c r="A80" s="8" t="s">
        <v>122</v>
      </c>
      <c r="B80" s="202">
        <v>24.7</v>
      </c>
      <c r="C80" s="202">
        <v>24.7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10.304839999999999</v>
      </c>
      <c r="J80" s="21">
        <f t="shared" si="22"/>
        <v>5.7625099999999998</v>
      </c>
      <c r="K80" s="21">
        <f t="shared" si="23"/>
        <v>7.4322299999999997</v>
      </c>
      <c r="L80" s="21">
        <f t="shared" si="24"/>
        <v>1.20042</v>
      </c>
      <c r="M80" s="156">
        <f t="shared" si="25"/>
        <v>24.7</v>
      </c>
      <c r="N80" s="22"/>
      <c r="P80" s="37">
        <f t="shared" si="17"/>
        <v>10.304839999999999</v>
      </c>
      <c r="Q80" s="37">
        <f t="shared" si="18"/>
        <v>5.7625099999999998</v>
      </c>
      <c r="R80" s="37">
        <f t="shared" si="19"/>
        <v>7.4322299999999997</v>
      </c>
      <c r="S80" s="37">
        <f t="shared" si="20"/>
        <v>1.20042</v>
      </c>
      <c r="T80" s="37">
        <f t="shared" si="26"/>
        <v>24.7</v>
      </c>
    </row>
    <row r="81" spans="1:20">
      <c r="A81" s="8" t="s">
        <v>123</v>
      </c>
      <c r="B81" s="202">
        <v>27</v>
      </c>
      <c r="C81" s="202">
        <v>27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11.2644</v>
      </c>
      <c r="J81" s="21">
        <f t="shared" si="22"/>
        <v>6.2990999999999993</v>
      </c>
      <c r="K81" s="21">
        <f t="shared" si="23"/>
        <v>8.1242999999999999</v>
      </c>
      <c r="L81" s="21">
        <f t="shared" si="24"/>
        <v>1.3122</v>
      </c>
      <c r="M81" s="156">
        <f t="shared" si="25"/>
        <v>26.999999999999996</v>
      </c>
      <c r="N81" s="22"/>
      <c r="P81" s="37">
        <f t="shared" si="17"/>
        <v>11.2644</v>
      </c>
      <c r="Q81" s="37">
        <f t="shared" si="18"/>
        <v>6.2990999999999993</v>
      </c>
      <c r="R81" s="37">
        <f t="shared" si="19"/>
        <v>8.1242999999999999</v>
      </c>
      <c r="S81" s="37">
        <f t="shared" si="20"/>
        <v>1.3122</v>
      </c>
      <c r="T81" s="37">
        <f t="shared" si="26"/>
        <v>26.999999999999996</v>
      </c>
    </row>
    <row r="82" spans="1:20">
      <c r="A82" s="8" t="s">
        <v>124</v>
      </c>
      <c r="B82" s="202">
        <v>27</v>
      </c>
      <c r="C82" s="202">
        <v>27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11.2644</v>
      </c>
      <c r="J82" s="21">
        <f t="shared" si="22"/>
        <v>6.2990999999999993</v>
      </c>
      <c r="K82" s="21">
        <f t="shared" si="23"/>
        <v>8.1242999999999999</v>
      </c>
      <c r="L82" s="21">
        <f t="shared" si="24"/>
        <v>1.3122</v>
      </c>
      <c r="M82" s="156">
        <f t="shared" si="25"/>
        <v>26.999999999999996</v>
      </c>
      <c r="N82" s="22"/>
      <c r="P82" s="37">
        <f t="shared" si="17"/>
        <v>11.2644</v>
      </c>
      <c r="Q82" s="37">
        <f t="shared" si="18"/>
        <v>6.2990999999999993</v>
      </c>
      <c r="R82" s="37">
        <f t="shared" si="19"/>
        <v>8.1242999999999999</v>
      </c>
      <c r="S82" s="37">
        <f t="shared" si="20"/>
        <v>1.3122</v>
      </c>
      <c r="T82" s="37">
        <f t="shared" si="26"/>
        <v>26.999999999999996</v>
      </c>
    </row>
    <row r="83" spans="1:20">
      <c r="A83" s="8" t="s">
        <v>125</v>
      </c>
      <c r="B83" s="202">
        <v>27</v>
      </c>
      <c r="C83" s="202">
        <v>27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11.2644</v>
      </c>
      <c r="J83" s="21">
        <f t="shared" si="22"/>
        <v>6.2990999999999993</v>
      </c>
      <c r="K83" s="21">
        <f t="shared" si="23"/>
        <v>8.1242999999999999</v>
      </c>
      <c r="L83" s="21">
        <f t="shared" si="24"/>
        <v>1.3122</v>
      </c>
      <c r="M83" s="156">
        <f t="shared" si="25"/>
        <v>26.999999999999996</v>
      </c>
      <c r="N83" s="22"/>
      <c r="P83" s="37">
        <f t="shared" si="17"/>
        <v>11.2644</v>
      </c>
      <c r="Q83" s="37">
        <f t="shared" si="18"/>
        <v>6.2990999999999993</v>
      </c>
      <c r="R83" s="37">
        <f t="shared" si="19"/>
        <v>8.1242999999999999</v>
      </c>
      <c r="S83" s="37">
        <f t="shared" si="20"/>
        <v>1.3122</v>
      </c>
      <c r="T83" s="37">
        <f t="shared" si="26"/>
        <v>26.999999999999996</v>
      </c>
    </row>
    <row r="84" spans="1:20">
      <c r="A84" s="8" t="s">
        <v>126</v>
      </c>
      <c r="B84" s="202">
        <v>27</v>
      </c>
      <c r="C84" s="202">
        <v>27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11.2644</v>
      </c>
      <c r="J84" s="21">
        <f t="shared" si="22"/>
        <v>6.2990999999999993</v>
      </c>
      <c r="K84" s="21">
        <f t="shared" si="23"/>
        <v>8.1242999999999999</v>
      </c>
      <c r="L84" s="21">
        <f t="shared" si="24"/>
        <v>1.3122</v>
      </c>
      <c r="M84" s="156">
        <f t="shared" si="25"/>
        <v>26.999999999999996</v>
      </c>
      <c r="N84" s="22"/>
      <c r="P84" s="37">
        <f t="shared" si="17"/>
        <v>11.2644</v>
      </c>
      <c r="Q84" s="37">
        <f t="shared" si="18"/>
        <v>6.2990999999999993</v>
      </c>
      <c r="R84" s="37">
        <f t="shared" si="19"/>
        <v>8.1242999999999999</v>
      </c>
      <c r="S84" s="37">
        <f t="shared" si="20"/>
        <v>1.3122</v>
      </c>
      <c r="T84" s="37">
        <f t="shared" si="26"/>
        <v>26.999999999999996</v>
      </c>
    </row>
    <row r="85" spans="1:20">
      <c r="A85" s="8" t="s">
        <v>127</v>
      </c>
      <c r="B85" s="202">
        <v>27</v>
      </c>
      <c r="C85" s="202">
        <v>27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11.2644</v>
      </c>
      <c r="J85" s="21">
        <f t="shared" si="22"/>
        <v>6.2990999999999993</v>
      </c>
      <c r="K85" s="21">
        <f t="shared" si="23"/>
        <v>8.1242999999999999</v>
      </c>
      <c r="L85" s="21">
        <f t="shared" si="24"/>
        <v>1.3122</v>
      </c>
      <c r="M85" s="156">
        <f t="shared" si="25"/>
        <v>26.999999999999996</v>
      </c>
      <c r="N85" s="22"/>
      <c r="P85" s="37">
        <f t="shared" si="17"/>
        <v>11.2644</v>
      </c>
      <c r="Q85" s="37">
        <f t="shared" si="18"/>
        <v>6.2990999999999993</v>
      </c>
      <c r="R85" s="37">
        <f t="shared" si="19"/>
        <v>8.1242999999999999</v>
      </c>
      <c r="S85" s="37">
        <f t="shared" si="20"/>
        <v>1.3122</v>
      </c>
      <c r="T85" s="37">
        <f t="shared" si="26"/>
        <v>26.999999999999996</v>
      </c>
    </row>
    <row r="86" spans="1:20">
      <c r="A86" s="8" t="s">
        <v>128</v>
      </c>
      <c r="B86" s="202">
        <v>27</v>
      </c>
      <c r="C86" s="202">
        <v>27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11.2644</v>
      </c>
      <c r="J86" s="21">
        <f t="shared" si="22"/>
        <v>6.2990999999999993</v>
      </c>
      <c r="K86" s="21">
        <f t="shared" si="23"/>
        <v>8.1242999999999999</v>
      </c>
      <c r="L86" s="21">
        <f t="shared" si="24"/>
        <v>1.3122</v>
      </c>
      <c r="M86" s="156">
        <f t="shared" si="25"/>
        <v>26.999999999999996</v>
      </c>
      <c r="N86" s="22"/>
      <c r="P86" s="37">
        <f t="shared" si="17"/>
        <v>11.2644</v>
      </c>
      <c r="Q86" s="37">
        <f t="shared" si="18"/>
        <v>6.2990999999999993</v>
      </c>
      <c r="R86" s="37">
        <f t="shared" si="19"/>
        <v>8.1242999999999999</v>
      </c>
      <c r="S86" s="37">
        <f t="shared" si="20"/>
        <v>1.3122</v>
      </c>
      <c r="T86" s="37">
        <f t="shared" si="26"/>
        <v>26.999999999999996</v>
      </c>
    </row>
    <row r="87" spans="1:20">
      <c r="A87" s="8" t="s">
        <v>129</v>
      </c>
      <c r="B87" s="202">
        <v>27</v>
      </c>
      <c r="C87" s="202">
        <v>27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11.2644</v>
      </c>
      <c r="J87" s="21">
        <f t="shared" si="22"/>
        <v>6.2990999999999993</v>
      </c>
      <c r="K87" s="21">
        <f t="shared" si="23"/>
        <v>8.1242999999999999</v>
      </c>
      <c r="L87" s="21">
        <f t="shared" si="24"/>
        <v>1.3122</v>
      </c>
      <c r="M87" s="156">
        <f t="shared" si="25"/>
        <v>26.999999999999996</v>
      </c>
      <c r="N87" s="22"/>
      <c r="P87" s="37">
        <f t="shared" si="17"/>
        <v>11.2644</v>
      </c>
      <c r="Q87" s="37">
        <f t="shared" si="18"/>
        <v>6.2990999999999993</v>
      </c>
      <c r="R87" s="37">
        <f t="shared" si="19"/>
        <v>8.1242999999999999</v>
      </c>
      <c r="S87" s="37">
        <f t="shared" si="20"/>
        <v>1.3122</v>
      </c>
      <c r="T87" s="37">
        <f t="shared" si="26"/>
        <v>26.999999999999996</v>
      </c>
    </row>
    <row r="88" spans="1:20">
      <c r="A88" s="8" t="s">
        <v>130</v>
      </c>
      <c r="B88" s="202">
        <v>27</v>
      </c>
      <c r="C88" s="202">
        <v>27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11.2644</v>
      </c>
      <c r="J88" s="21">
        <f t="shared" si="22"/>
        <v>6.2990999999999993</v>
      </c>
      <c r="K88" s="21">
        <f t="shared" si="23"/>
        <v>8.1242999999999999</v>
      </c>
      <c r="L88" s="21">
        <f t="shared" si="24"/>
        <v>1.3122</v>
      </c>
      <c r="M88" s="156">
        <f t="shared" si="25"/>
        <v>26.999999999999996</v>
      </c>
      <c r="N88" s="22"/>
      <c r="P88" s="37">
        <f t="shared" si="17"/>
        <v>11.2644</v>
      </c>
      <c r="Q88" s="37">
        <f t="shared" si="18"/>
        <v>6.2990999999999993</v>
      </c>
      <c r="R88" s="37">
        <f t="shared" si="19"/>
        <v>8.1242999999999999</v>
      </c>
      <c r="S88" s="37">
        <f t="shared" si="20"/>
        <v>1.3122</v>
      </c>
      <c r="T88" s="37">
        <f t="shared" si="26"/>
        <v>26.999999999999996</v>
      </c>
    </row>
    <row r="89" spans="1:20">
      <c r="A89" s="8" t="s">
        <v>131</v>
      </c>
      <c r="B89" s="202">
        <v>27</v>
      </c>
      <c r="C89" s="202">
        <v>27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11.2644</v>
      </c>
      <c r="J89" s="21">
        <f t="shared" si="22"/>
        <v>6.2990999999999993</v>
      </c>
      <c r="K89" s="21">
        <f t="shared" si="23"/>
        <v>8.1242999999999999</v>
      </c>
      <c r="L89" s="21">
        <f t="shared" si="24"/>
        <v>1.3122</v>
      </c>
      <c r="M89" s="156">
        <f t="shared" si="25"/>
        <v>26.999999999999996</v>
      </c>
      <c r="N89" s="22"/>
      <c r="P89" s="37">
        <f t="shared" si="17"/>
        <v>11.2644</v>
      </c>
      <c r="Q89" s="37">
        <f t="shared" si="18"/>
        <v>6.2990999999999993</v>
      </c>
      <c r="R89" s="37">
        <f t="shared" si="19"/>
        <v>8.1242999999999999</v>
      </c>
      <c r="S89" s="37">
        <f t="shared" si="20"/>
        <v>1.3122</v>
      </c>
      <c r="T89" s="37">
        <f t="shared" si="26"/>
        <v>26.999999999999996</v>
      </c>
    </row>
    <row r="90" spans="1:20">
      <c r="A90" s="8" t="s">
        <v>132</v>
      </c>
      <c r="B90" s="202">
        <v>27</v>
      </c>
      <c r="C90" s="202">
        <v>27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11.2644</v>
      </c>
      <c r="J90" s="21">
        <f t="shared" si="22"/>
        <v>6.2990999999999993</v>
      </c>
      <c r="K90" s="21">
        <f t="shared" si="23"/>
        <v>8.1242999999999999</v>
      </c>
      <c r="L90" s="21">
        <f t="shared" si="24"/>
        <v>1.3122</v>
      </c>
      <c r="M90" s="156">
        <f t="shared" si="25"/>
        <v>26.999999999999996</v>
      </c>
      <c r="N90" s="22"/>
      <c r="P90" s="37">
        <f t="shared" si="17"/>
        <v>11.2644</v>
      </c>
      <c r="Q90" s="37">
        <f t="shared" si="18"/>
        <v>6.2990999999999993</v>
      </c>
      <c r="R90" s="37">
        <f t="shared" si="19"/>
        <v>8.1242999999999999</v>
      </c>
      <c r="S90" s="37">
        <f t="shared" si="20"/>
        <v>1.3122</v>
      </c>
      <c r="T90" s="37">
        <f t="shared" si="26"/>
        <v>26.999999999999996</v>
      </c>
    </row>
    <row r="91" spans="1:20">
      <c r="A91" s="8" t="s">
        <v>133</v>
      </c>
      <c r="B91" s="202">
        <v>27</v>
      </c>
      <c r="C91" s="202">
        <v>27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11.2644</v>
      </c>
      <c r="J91" s="21">
        <f t="shared" si="22"/>
        <v>6.2990999999999993</v>
      </c>
      <c r="K91" s="21">
        <f t="shared" si="23"/>
        <v>8.1242999999999999</v>
      </c>
      <c r="L91" s="21">
        <f t="shared" si="24"/>
        <v>1.3122</v>
      </c>
      <c r="M91" s="156">
        <f t="shared" si="25"/>
        <v>26.999999999999996</v>
      </c>
      <c r="N91" s="22"/>
      <c r="P91" s="37">
        <f t="shared" si="17"/>
        <v>11.2644</v>
      </c>
      <c r="Q91" s="37">
        <f t="shared" si="18"/>
        <v>6.2990999999999993</v>
      </c>
      <c r="R91" s="37">
        <f t="shared" si="19"/>
        <v>8.1242999999999999</v>
      </c>
      <c r="S91" s="37">
        <f t="shared" si="20"/>
        <v>1.3122</v>
      </c>
      <c r="T91" s="37">
        <f t="shared" si="26"/>
        <v>26.999999999999996</v>
      </c>
    </row>
    <row r="92" spans="1:20">
      <c r="A92" s="8" t="s">
        <v>134</v>
      </c>
      <c r="B92" s="202">
        <v>27</v>
      </c>
      <c r="C92" s="202">
        <v>27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11.2644</v>
      </c>
      <c r="J92" s="21">
        <f t="shared" si="22"/>
        <v>6.2990999999999993</v>
      </c>
      <c r="K92" s="21">
        <f t="shared" si="23"/>
        <v>8.1242999999999999</v>
      </c>
      <c r="L92" s="21">
        <f t="shared" si="24"/>
        <v>1.3122</v>
      </c>
      <c r="M92" s="156">
        <f t="shared" si="25"/>
        <v>26.999999999999996</v>
      </c>
      <c r="N92" s="22"/>
      <c r="P92" s="37">
        <f t="shared" si="17"/>
        <v>11.2644</v>
      </c>
      <c r="Q92" s="37">
        <f t="shared" si="18"/>
        <v>6.2990999999999993</v>
      </c>
      <c r="R92" s="37">
        <f t="shared" si="19"/>
        <v>8.1242999999999999</v>
      </c>
      <c r="S92" s="37">
        <f t="shared" si="20"/>
        <v>1.3122</v>
      </c>
      <c r="T92" s="37">
        <f t="shared" si="26"/>
        <v>26.999999999999996</v>
      </c>
    </row>
    <row r="93" spans="1:20">
      <c r="A93" s="8" t="s">
        <v>135</v>
      </c>
      <c r="B93" s="202">
        <v>27</v>
      </c>
      <c r="C93" s="202">
        <v>27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11.2644</v>
      </c>
      <c r="J93" s="21">
        <f t="shared" si="22"/>
        <v>6.2990999999999993</v>
      </c>
      <c r="K93" s="21">
        <f t="shared" si="23"/>
        <v>8.1242999999999999</v>
      </c>
      <c r="L93" s="21">
        <f t="shared" si="24"/>
        <v>1.3122</v>
      </c>
      <c r="M93" s="156">
        <f t="shared" si="25"/>
        <v>26.999999999999996</v>
      </c>
      <c r="N93" s="22"/>
      <c r="P93" s="37">
        <f t="shared" si="17"/>
        <v>11.2644</v>
      </c>
      <c r="Q93" s="37">
        <f t="shared" si="18"/>
        <v>6.2990999999999993</v>
      </c>
      <c r="R93" s="37">
        <f t="shared" si="19"/>
        <v>8.1242999999999999</v>
      </c>
      <c r="S93" s="37">
        <f t="shared" si="20"/>
        <v>1.3122</v>
      </c>
      <c r="T93" s="37">
        <f t="shared" si="26"/>
        <v>26.999999999999996</v>
      </c>
    </row>
    <row r="94" spans="1:20">
      <c r="A94" s="8" t="s">
        <v>136</v>
      </c>
      <c r="B94" s="202">
        <v>27</v>
      </c>
      <c r="C94" s="202">
        <v>27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11.2644</v>
      </c>
      <c r="J94" s="21">
        <f t="shared" si="22"/>
        <v>6.2990999999999993</v>
      </c>
      <c r="K94" s="21">
        <f t="shared" si="23"/>
        <v>8.1242999999999999</v>
      </c>
      <c r="L94" s="21">
        <f t="shared" si="24"/>
        <v>1.3122</v>
      </c>
      <c r="M94" s="156">
        <f t="shared" si="25"/>
        <v>26.999999999999996</v>
      </c>
      <c r="N94" s="22"/>
      <c r="P94" s="37">
        <f t="shared" si="17"/>
        <v>11.2644</v>
      </c>
      <c r="Q94" s="37">
        <f t="shared" si="18"/>
        <v>6.2990999999999993</v>
      </c>
      <c r="R94" s="37">
        <f t="shared" si="19"/>
        <v>8.1242999999999999</v>
      </c>
      <c r="S94" s="37">
        <f t="shared" si="20"/>
        <v>1.3122</v>
      </c>
      <c r="T94" s="37">
        <f t="shared" si="26"/>
        <v>26.999999999999996</v>
      </c>
    </row>
    <row r="95" spans="1:20">
      <c r="A95" s="8" t="s">
        <v>137</v>
      </c>
      <c r="B95" s="202">
        <v>27</v>
      </c>
      <c r="C95" s="202">
        <v>27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11.2644</v>
      </c>
      <c r="J95" s="21">
        <f t="shared" si="22"/>
        <v>6.2990999999999993</v>
      </c>
      <c r="K95" s="21">
        <f t="shared" si="23"/>
        <v>8.1242999999999999</v>
      </c>
      <c r="L95" s="21">
        <f t="shared" si="24"/>
        <v>1.3122</v>
      </c>
      <c r="M95" s="156">
        <f t="shared" si="25"/>
        <v>26.999999999999996</v>
      </c>
      <c r="N95" s="22"/>
      <c r="P95" s="37">
        <f t="shared" si="17"/>
        <v>11.2644</v>
      </c>
      <c r="Q95" s="37">
        <f t="shared" si="18"/>
        <v>6.2990999999999993</v>
      </c>
      <c r="R95" s="37">
        <f t="shared" si="19"/>
        <v>8.1242999999999999</v>
      </c>
      <c r="S95" s="37">
        <f t="shared" si="20"/>
        <v>1.3122</v>
      </c>
      <c r="T95" s="37">
        <f t="shared" si="26"/>
        <v>26.999999999999996</v>
      </c>
    </row>
    <row r="96" spans="1:20">
      <c r="A96" s="8" t="s">
        <v>138</v>
      </c>
      <c r="B96" s="202">
        <v>27</v>
      </c>
      <c r="C96" s="202">
        <v>27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11.2644</v>
      </c>
      <c r="J96" s="21">
        <f t="shared" si="22"/>
        <v>6.2990999999999993</v>
      </c>
      <c r="K96" s="21">
        <f t="shared" si="23"/>
        <v>8.1242999999999999</v>
      </c>
      <c r="L96" s="21">
        <f t="shared" si="24"/>
        <v>1.3122</v>
      </c>
      <c r="M96" s="156">
        <f t="shared" si="25"/>
        <v>26.999999999999996</v>
      </c>
      <c r="N96" s="22"/>
      <c r="P96" s="37">
        <f t="shared" si="17"/>
        <v>11.2644</v>
      </c>
      <c r="Q96" s="37">
        <f t="shared" si="18"/>
        <v>6.2990999999999993</v>
      </c>
      <c r="R96" s="37">
        <f t="shared" si="19"/>
        <v>8.1242999999999999</v>
      </c>
      <c r="S96" s="37">
        <f t="shared" si="20"/>
        <v>1.3122</v>
      </c>
      <c r="T96" s="37">
        <f t="shared" si="26"/>
        <v>26.999999999999996</v>
      </c>
    </row>
    <row r="97" spans="1:23">
      <c r="A97" s="8" t="s">
        <v>139</v>
      </c>
      <c r="B97" s="202">
        <v>27</v>
      </c>
      <c r="C97" s="202">
        <v>27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11.2644</v>
      </c>
      <c r="J97" s="21">
        <f t="shared" si="22"/>
        <v>6.2990999999999993</v>
      </c>
      <c r="K97" s="21">
        <f t="shared" si="23"/>
        <v>8.1242999999999999</v>
      </c>
      <c r="L97" s="21">
        <f t="shared" si="24"/>
        <v>1.3122</v>
      </c>
      <c r="M97" s="156">
        <f t="shared" si="25"/>
        <v>26.999999999999996</v>
      </c>
      <c r="N97" s="22"/>
      <c r="P97" s="37">
        <f t="shared" si="17"/>
        <v>11.2644</v>
      </c>
      <c r="Q97" s="37">
        <f t="shared" si="18"/>
        <v>6.2990999999999993</v>
      </c>
      <c r="R97" s="37">
        <f t="shared" si="19"/>
        <v>8.1242999999999999</v>
      </c>
      <c r="S97" s="37">
        <f t="shared" si="20"/>
        <v>1.3122</v>
      </c>
      <c r="T97" s="37">
        <f t="shared" si="26"/>
        <v>26.999999999999996</v>
      </c>
    </row>
    <row r="98" spans="1:23" ht="15.75" thickBot="1">
      <c r="A98" s="8" t="s">
        <v>140</v>
      </c>
      <c r="B98" s="202">
        <v>27</v>
      </c>
      <c r="C98" s="202">
        <v>27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11.2644</v>
      </c>
      <c r="J98" s="21">
        <f t="shared" si="22"/>
        <v>6.2990999999999993</v>
      </c>
      <c r="K98" s="21">
        <f t="shared" si="23"/>
        <v>8.1242999999999999</v>
      </c>
      <c r="L98" s="21">
        <f t="shared" si="24"/>
        <v>1.3122</v>
      </c>
      <c r="M98" s="156">
        <f t="shared" si="25"/>
        <v>26.999999999999996</v>
      </c>
      <c r="N98" s="22"/>
      <c r="P98" s="37">
        <f t="shared" si="17"/>
        <v>11.2644</v>
      </c>
      <c r="Q98" s="37">
        <f t="shared" si="18"/>
        <v>6.2990999999999993</v>
      </c>
      <c r="R98" s="37">
        <f t="shared" si="19"/>
        <v>8.1242999999999999</v>
      </c>
      <c r="S98" s="37">
        <f t="shared" si="20"/>
        <v>1.3122</v>
      </c>
      <c r="T98" s="37">
        <f t="shared" si="26"/>
        <v>26.999999999999996</v>
      </c>
    </row>
    <row r="99" spans="1:23" ht="15.75" thickBot="1">
      <c r="A99" s="8" t="s">
        <v>171</v>
      </c>
      <c r="B99" s="20">
        <f t="shared" ref="B99:H99" si="27">SUM(B3:B98)/4000</f>
        <v>0.62330000000000041</v>
      </c>
      <c r="C99" s="20">
        <f t="shared" si="27"/>
        <v>0.62265000000000048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7">
        <f>SUM(I3:I98)/4000</f>
        <v>0.25976958000000022</v>
      </c>
      <c r="J99" s="157">
        <f t="shared" ref="J99:L99" si="28">SUM(J3:J98)/4000</f>
        <v>0.14526424500000004</v>
      </c>
      <c r="K99" s="157">
        <f t="shared" si="28"/>
        <v>0.18735538499999985</v>
      </c>
      <c r="L99" s="157">
        <f t="shared" si="28"/>
        <v>3.0260789999999982E-2</v>
      </c>
      <c r="M99" s="158">
        <f>SUM(M3:M98)/4000</f>
        <v>0.62265000000000048</v>
      </c>
      <c r="N99" s="23"/>
      <c r="P99" s="37">
        <f>SUM(P3:P98)/4000</f>
        <v>0.25976958000000022</v>
      </c>
      <c r="Q99" s="37">
        <f t="shared" ref="Q99:S99" si="29">SUM(Q3:Q98)/4000</f>
        <v>0.14526424500000004</v>
      </c>
      <c r="R99" s="37">
        <f t="shared" si="29"/>
        <v>0.18735538499999985</v>
      </c>
      <c r="S99" s="37">
        <f t="shared" si="29"/>
        <v>3.0260789999999982E-2</v>
      </c>
      <c r="T99" s="37">
        <f t="shared" si="26"/>
        <v>0.62265000000000015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67"/>
      <c r="F1" s="6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45469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439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0.14000000000000001</v>
      </c>
      <c r="N3" s="71">
        <v>0</v>
      </c>
      <c r="O3" s="53">
        <v>-85</v>
      </c>
      <c r="P3" s="53">
        <v>0</v>
      </c>
      <c r="Q3" s="53">
        <v>-47</v>
      </c>
      <c r="R3" s="53">
        <v>0</v>
      </c>
      <c r="S3" s="72">
        <v>0</v>
      </c>
      <c r="U3" s="73">
        <v>-132</v>
      </c>
      <c r="V3" s="74">
        <v>0.14000000000000001</v>
      </c>
      <c r="W3">
        <v>0</v>
      </c>
      <c r="X3">
        <v>-85</v>
      </c>
      <c r="Y3">
        <v>-47</v>
      </c>
      <c r="Z3">
        <v>0.14000000000000001</v>
      </c>
      <c r="AA3">
        <v>0</v>
      </c>
    </row>
    <row r="4" spans="1:27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0.12</v>
      </c>
      <c r="N4" s="73">
        <v>0</v>
      </c>
      <c r="O4" s="46">
        <v>-125</v>
      </c>
      <c r="P4" s="46">
        <v>0</v>
      </c>
      <c r="Q4" s="46">
        <v>-50</v>
      </c>
      <c r="R4" s="46">
        <v>0</v>
      </c>
      <c r="S4" s="74">
        <v>0</v>
      </c>
      <c r="U4" s="73">
        <v>-175</v>
      </c>
      <c r="V4" s="74">
        <v>0.12</v>
      </c>
      <c r="W4">
        <v>0</v>
      </c>
      <c r="X4">
        <v>-125</v>
      </c>
      <c r="Y4">
        <v>-50</v>
      </c>
      <c r="Z4">
        <v>0.12</v>
      </c>
      <c r="AA4">
        <v>0</v>
      </c>
    </row>
    <row r="5" spans="1:27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0.06</v>
      </c>
      <c r="N5" s="73">
        <v>0</v>
      </c>
      <c r="O5" s="46">
        <v>-140</v>
      </c>
      <c r="P5" s="46">
        <v>0</v>
      </c>
      <c r="Q5" s="46">
        <v>-51</v>
      </c>
      <c r="R5" s="46">
        <v>0</v>
      </c>
      <c r="S5" s="74">
        <v>0</v>
      </c>
      <c r="U5" s="73">
        <v>-191</v>
      </c>
      <c r="V5" s="74">
        <v>0.06</v>
      </c>
      <c r="W5">
        <v>0</v>
      </c>
      <c r="X5">
        <v>-140</v>
      </c>
      <c r="Y5">
        <v>-51</v>
      </c>
      <c r="Z5">
        <v>0.06</v>
      </c>
      <c r="AA5">
        <v>0</v>
      </c>
    </row>
    <row r="6" spans="1:27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0.02</v>
      </c>
      <c r="N6" s="73">
        <v>0</v>
      </c>
      <c r="O6" s="46">
        <v>-150</v>
      </c>
      <c r="P6" s="46">
        <v>0</v>
      </c>
      <c r="Q6" s="46">
        <v>-53</v>
      </c>
      <c r="R6" s="46">
        <v>0</v>
      </c>
      <c r="S6" s="74">
        <v>0</v>
      </c>
      <c r="U6" s="73">
        <v>-203</v>
      </c>
      <c r="V6" s="74">
        <v>0.02</v>
      </c>
      <c r="W6">
        <v>0</v>
      </c>
      <c r="X6">
        <v>-150</v>
      </c>
      <c r="Y6">
        <v>-53</v>
      </c>
      <c r="Z6">
        <v>0.02</v>
      </c>
      <c r="AA6">
        <v>0</v>
      </c>
    </row>
    <row r="7" spans="1:27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0.01</v>
      </c>
      <c r="N7" s="73">
        <v>0</v>
      </c>
      <c r="O7" s="46">
        <v>-190</v>
      </c>
      <c r="P7" s="46">
        <v>0</v>
      </c>
      <c r="Q7" s="46">
        <v>-22</v>
      </c>
      <c r="R7" s="46">
        <v>0</v>
      </c>
      <c r="S7" s="74">
        <v>0</v>
      </c>
      <c r="U7" s="73">
        <v>-212</v>
      </c>
      <c r="V7" s="74">
        <v>0.01</v>
      </c>
      <c r="W7">
        <v>0</v>
      </c>
      <c r="X7">
        <v>-190</v>
      </c>
      <c r="Y7">
        <v>-22</v>
      </c>
      <c r="Z7">
        <v>0.01</v>
      </c>
      <c r="AA7">
        <v>0</v>
      </c>
    </row>
    <row r="8" spans="1:27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-204.99</v>
      </c>
      <c r="P8" s="46">
        <v>0</v>
      </c>
      <c r="Q8" s="46">
        <v>-26</v>
      </c>
      <c r="R8" s="46">
        <v>0</v>
      </c>
      <c r="S8" s="74">
        <v>0</v>
      </c>
      <c r="U8" s="73">
        <v>-230.99</v>
      </c>
      <c r="V8" s="74">
        <v>0</v>
      </c>
      <c r="W8">
        <v>0</v>
      </c>
      <c r="X8">
        <v>-204.99</v>
      </c>
      <c r="Y8">
        <v>-26</v>
      </c>
      <c r="Z8">
        <v>0</v>
      </c>
      <c r="AA8">
        <v>0</v>
      </c>
    </row>
    <row r="9" spans="1:27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-234.99</v>
      </c>
      <c r="P9" s="46">
        <v>0</v>
      </c>
      <c r="Q9" s="46">
        <v>-28</v>
      </c>
      <c r="R9" s="46">
        <v>0</v>
      </c>
      <c r="S9" s="74">
        <v>0</v>
      </c>
      <c r="U9" s="73">
        <v>-262.99</v>
      </c>
      <c r="V9" s="74">
        <v>0</v>
      </c>
      <c r="W9">
        <v>0</v>
      </c>
      <c r="X9">
        <v>-234.99</v>
      </c>
      <c r="Y9">
        <v>-28</v>
      </c>
      <c r="Z9">
        <v>0</v>
      </c>
      <c r="AA9">
        <v>0</v>
      </c>
    </row>
    <row r="10" spans="1:27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-260</v>
      </c>
      <c r="P10" s="46">
        <v>0</v>
      </c>
      <c r="Q10" s="46">
        <v>-32</v>
      </c>
      <c r="R10" s="46">
        <v>0</v>
      </c>
      <c r="S10" s="74">
        <v>0</v>
      </c>
      <c r="U10" s="73">
        <v>-292</v>
      </c>
      <c r="V10" s="74">
        <v>0</v>
      </c>
      <c r="W10">
        <v>0</v>
      </c>
      <c r="X10">
        <v>-260</v>
      </c>
      <c r="Y10">
        <v>-32</v>
      </c>
      <c r="Z10">
        <v>0</v>
      </c>
      <c r="AA10">
        <v>0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-335</v>
      </c>
      <c r="P11" s="46">
        <v>0</v>
      </c>
      <c r="Q11" s="46">
        <v>-68</v>
      </c>
      <c r="R11" s="46">
        <v>0</v>
      </c>
      <c r="S11" s="74">
        <v>0</v>
      </c>
      <c r="U11" s="73">
        <v>-403</v>
      </c>
      <c r="V11" s="74">
        <v>0</v>
      </c>
      <c r="W11">
        <v>0</v>
      </c>
      <c r="X11">
        <v>-335</v>
      </c>
      <c r="Y11">
        <v>-68</v>
      </c>
      <c r="Z11">
        <v>0</v>
      </c>
      <c r="AA11">
        <v>0</v>
      </c>
    </row>
    <row r="12" spans="1:27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0.23</v>
      </c>
      <c r="N12" s="73">
        <v>0</v>
      </c>
      <c r="O12" s="46">
        <v>-350</v>
      </c>
      <c r="P12" s="46">
        <v>0</v>
      </c>
      <c r="Q12" s="46">
        <v>-70</v>
      </c>
      <c r="R12" s="46">
        <v>0</v>
      </c>
      <c r="S12" s="74">
        <v>0</v>
      </c>
      <c r="U12" s="73">
        <v>-420</v>
      </c>
      <c r="V12" s="74">
        <v>0.23</v>
      </c>
      <c r="W12">
        <v>0</v>
      </c>
      <c r="X12">
        <v>-350</v>
      </c>
      <c r="Y12">
        <v>-70</v>
      </c>
      <c r="Z12">
        <v>0.23</v>
      </c>
      <c r="AA12">
        <v>0</v>
      </c>
    </row>
    <row r="13" spans="1:27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-370</v>
      </c>
      <c r="P13" s="46">
        <v>0</v>
      </c>
      <c r="Q13" s="46">
        <v>-73</v>
      </c>
      <c r="R13" s="46">
        <v>0</v>
      </c>
      <c r="S13" s="74">
        <v>0</v>
      </c>
      <c r="U13" s="73">
        <v>-443</v>
      </c>
      <c r="V13" s="74">
        <v>0</v>
      </c>
      <c r="W13">
        <v>0</v>
      </c>
      <c r="X13">
        <v>-370</v>
      </c>
      <c r="Y13">
        <v>-73</v>
      </c>
      <c r="Z13">
        <v>0</v>
      </c>
      <c r="AA13">
        <v>0</v>
      </c>
    </row>
    <row r="14" spans="1:27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-385</v>
      </c>
      <c r="P14" s="46">
        <v>0</v>
      </c>
      <c r="Q14" s="46">
        <v>-75</v>
      </c>
      <c r="R14" s="46">
        <v>0</v>
      </c>
      <c r="S14" s="74">
        <v>0</v>
      </c>
      <c r="U14" s="73">
        <v>-460</v>
      </c>
      <c r="V14" s="74">
        <v>0</v>
      </c>
      <c r="W14">
        <v>0</v>
      </c>
      <c r="X14">
        <v>-385</v>
      </c>
      <c r="Y14">
        <v>-75</v>
      </c>
      <c r="Z14">
        <v>0</v>
      </c>
      <c r="AA14">
        <v>0</v>
      </c>
    </row>
    <row r="15" spans="1:27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-400</v>
      </c>
      <c r="P15" s="46">
        <v>-254</v>
      </c>
      <c r="Q15" s="46">
        <v>-77</v>
      </c>
      <c r="R15" s="46">
        <v>0</v>
      </c>
      <c r="S15" s="74">
        <v>0</v>
      </c>
      <c r="U15" s="73">
        <v>-731</v>
      </c>
      <c r="V15" s="74">
        <v>0</v>
      </c>
      <c r="W15">
        <v>0</v>
      </c>
      <c r="X15">
        <v>-400</v>
      </c>
      <c r="Y15">
        <v>-77</v>
      </c>
      <c r="Z15">
        <v>0</v>
      </c>
      <c r="AA15">
        <v>-254</v>
      </c>
    </row>
    <row r="16" spans="1:27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-420</v>
      </c>
      <c r="P16" s="46">
        <v>-285</v>
      </c>
      <c r="Q16" s="46">
        <v>-78</v>
      </c>
      <c r="R16" s="46">
        <v>0</v>
      </c>
      <c r="S16" s="74">
        <v>0</v>
      </c>
      <c r="U16" s="73">
        <v>-783</v>
      </c>
      <c r="V16" s="74">
        <v>0</v>
      </c>
      <c r="W16">
        <v>0</v>
      </c>
      <c r="X16">
        <v>-420</v>
      </c>
      <c r="Y16">
        <v>-78</v>
      </c>
      <c r="Z16">
        <v>0</v>
      </c>
      <c r="AA16">
        <v>-285</v>
      </c>
    </row>
    <row r="17" spans="7:27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-435</v>
      </c>
      <c r="P17" s="46">
        <v>-311</v>
      </c>
      <c r="Q17" s="46">
        <v>-80</v>
      </c>
      <c r="R17" s="46">
        <v>0</v>
      </c>
      <c r="S17" s="74">
        <v>0</v>
      </c>
      <c r="U17" s="73">
        <v>-826</v>
      </c>
      <c r="V17" s="74">
        <v>0</v>
      </c>
      <c r="W17">
        <v>0</v>
      </c>
      <c r="X17">
        <v>-435</v>
      </c>
      <c r="Y17">
        <v>-80</v>
      </c>
      <c r="Z17">
        <v>0</v>
      </c>
      <c r="AA17">
        <v>-311</v>
      </c>
    </row>
    <row r="18" spans="7:27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-455</v>
      </c>
      <c r="P18" s="46">
        <v>-341</v>
      </c>
      <c r="Q18" s="46">
        <v>-81</v>
      </c>
      <c r="R18" s="46">
        <v>0</v>
      </c>
      <c r="S18" s="74">
        <v>0</v>
      </c>
      <c r="U18" s="73">
        <v>-877</v>
      </c>
      <c r="V18" s="74">
        <v>0</v>
      </c>
      <c r="W18">
        <v>0</v>
      </c>
      <c r="X18">
        <v>-455</v>
      </c>
      <c r="Y18">
        <v>-81</v>
      </c>
      <c r="Z18">
        <v>0</v>
      </c>
      <c r="AA18">
        <v>-341</v>
      </c>
    </row>
    <row r="19" spans="7:27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-475</v>
      </c>
      <c r="P19" s="46">
        <v>-368</v>
      </c>
      <c r="Q19" s="46">
        <v>-81</v>
      </c>
      <c r="R19" s="46">
        <v>0</v>
      </c>
      <c r="S19" s="74">
        <v>0</v>
      </c>
      <c r="U19" s="73">
        <v>-924</v>
      </c>
      <c r="V19" s="74">
        <v>0</v>
      </c>
      <c r="W19">
        <v>0</v>
      </c>
      <c r="X19">
        <v>-475</v>
      </c>
      <c r="Y19">
        <v>-81</v>
      </c>
      <c r="Z19">
        <v>0</v>
      </c>
      <c r="AA19">
        <v>-368</v>
      </c>
    </row>
    <row r="20" spans="7:27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-485</v>
      </c>
      <c r="P20" s="46">
        <v>-394</v>
      </c>
      <c r="Q20" s="46">
        <v>-83</v>
      </c>
      <c r="R20" s="46">
        <v>0</v>
      </c>
      <c r="S20" s="74">
        <v>0</v>
      </c>
      <c r="U20" s="73">
        <v>-962</v>
      </c>
      <c r="V20" s="74">
        <v>0</v>
      </c>
      <c r="W20">
        <v>0</v>
      </c>
      <c r="X20">
        <v>-485</v>
      </c>
      <c r="Y20">
        <v>-83</v>
      </c>
      <c r="Z20">
        <v>0</v>
      </c>
      <c r="AA20">
        <v>-394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-500</v>
      </c>
      <c r="P21" s="46">
        <v>-425</v>
      </c>
      <c r="Q21" s="46">
        <v>-83</v>
      </c>
      <c r="R21" s="46">
        <v>0</v>
      </c>
      <c r="S21" s="74">
        <v>0</v>
      </c>
      <c r="U21" s="73">
        <v>-1008</v>
      </c>
      <c r="V21" s="74">
        <v>0</v>
      </c>
      <c r="W21">
        <v>0</v>
      </c>
      <c r="X21">
        <v>-500</v>
      </c>
      <c r="Y21">
        <v>-83</v>
      </c>
      <c r="Z21">
        <v>0</v>
      </c>
      <c r="AA21">
        <v>-425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-510</v>
      </c>
      <c r="P22" s="46">
        <v>-446</v>
      </c>
      <c r="Q22" s="46">
        <v>-83</v>
      </c>
      <c r="R22" s="46">
        <v>0</v>
      </c>
      <c r="S22" s="74">
        <v>0</v>
      </c>
      <c r="U22" s="73">
        <v>-1039</v>
      </c>
      <c r="V22" s="74">
        <v>0</v>
      </c>
      <c r="W22">
        <v>0</v>
      </c>
      <c r="X22">
        <v>-510</v>
      </c>
      <c r="Y22">
        <v>-83</v>
      </c>
      <c r="Z22">
        <v>0</v>
      </c>
      <c r="AA22">
        <v>-446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-176</v>
      </c>
      <c r="P23" s="46">
        <v>-204</v>
      </c>
      <c r="Q23" s="46">
        <v>-83</v>
      </c>
      <c r="R23" s="46">
        <v>0</v>
      </c>
      <c r="S23" s="74">
        <v>0</v>
      </c>
      <c r="U23" s="73">
        <v>-463</v>
      </c>
      <c r="V23" s="74">
        <v>0</v>
      </c>
      <c r="W23">
        <v>0</v>
      </c>
      <c r="X23">
        <v>-176</v>
      </c>
      <c r="Y23">
        <v>-83</v>
      </c>
      <c r="Z23">
        <v>0</v>
      </c>
      <c r="AA23">
        <v>-204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-191</v>
      </c>
      <c r="P24" s="46">
        <v>-230</v>
      </c>
      <c r="Q24" s="46">
        <v>-94</v>
      </c>
      <c r="R24" s="46">
        <v>0</v>
      </c>
      <c r="S24" s="74">
        <v>0</v>
      </c>
      <c r="U24" s="73">
        <v>-515</v>
      </c>
      <c r="V24" s="74">
        <v>0</v>
      </c>
      <c r="W24">
        <v>0</v>
      </c>
      <c r="X24">
        <v>-191</v>
      </c>
      <c r="Y24">
        <v>-94</v>
      </c>
      <c r="Z24">
        <v>0</v>
      </c>
      <c r="AA24">
        <v>-230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1.06</v>
      </c>
      <c r="N25" s="73">
        <v>0</v>
      </c>
      <c r="O25" s="46">
        <v>-295</v>
      </c>
      <c r="P25" s="46">
        <v>-352.35</v>
      </c>
      <c r="Q25" s="46">
        <v>-103</v>
      </c>
      <c r="R25" s="46">
        <v>0</v>
      </c>
      <c r="S25" s="74">
        <v>0</v>
      </c>
      <c r="U25" s="73">
        <v>-750.35</v>
      </c>
      <c r="V25" s="74">
        <v>1.06</v>
      </c>
      <c r="W25">
        <v>0</v>
      </c>
      <c r="X25">
        <v>-295</v>
      </c>
      <c r="Y25">
        <v>-103</v>
      </c>
      <c r="Z25">
        <v>1.06</v>
      </c>
      <c r="AA25">
        <v>-352.35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1.25</v>
      </c>
      <c r="N26" s="73">
        <v>0</v>
      </c>
      <c r="O26" s="46">
        <v>-320</v>
      </c>
      <c r="P26" s="46">
        <v>-290</v>
      </c>
      <c r="Q26" s="46">
        <v>-92</v>
      </c>
      <c r="R26" s="46">
        <v>0</v>
      </c>
      <c r="S26" s="74">
        <v>0</v>
      </c>
      <c r="U26" s="73">
        <v>-702</v>
      </c>
      <c r="V26" s="74">
        <v>1.25</v>
      </c>
      <c r="W26">
        <v>0</v>
      </c>
      <c r="X26">
        <v>-320</v>
      </c>
      <c r="Y26">
        <v>-92</v>
      </c>
      <c r="Z26">
        <v>1.25</v>
      </c>
      <c r="AA26">
        <v>-290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6.27</v>
      </c>
      <c r="N27" s="73">
        <v>0</v>
      </c>
      <c r="O27" s="46">
        <v>-270</v>
      </c>
      <c r="P27" s="46">
        <v>-594</v>
      </c>
      <c r="Q27" s="46">
        <v>-90</v>
      </c>
      <c r="R27" s="46">
        <v>0</v>
      </c>
      <c r="S27" s="74">
        <v>0</v>
      </c>
      <c r="U27" s="73">
        <v>-954</v>
      </c>
      <c r="V27" s="74">
        <v>6.27</v>
      </c>
      <c r="W27">
        <v>0</v>
      </c>
      <c r="X27">
        <v>-270</v>
      </c>
      <c r="Y27">
        <v>-90</v>
      </c>
      <c r="Z27">
        <v>6.27</v>
      </c>
      <c r="AA27">
        <v>-594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11.29</v>
      </c>
      <c r="N28" s="73">
        <v>0</v>
      </c>
      <c r="O28" s="46">
        <v>-275</v>
      </c>
      <c r="P28" s="46">
        <v>-616</v>
      </c>
      <c r="Q28" s="46">
        <v>-88</v>
      </c>
      <c r="R28" s="46">
        <v>0</v>
      </c>
      <c r="S28" s="74">
        <v>0</v>
      </c>
      <c r="U28" s="73">
        <v>-979</v>
      </c>
      <c r="V28" s="74">
        <v>11.29</v>
      </c>
      <c r="W28">
        <v>0</v>
      </c>
      <c r="X28">
        <v>-275</v>
      </c>
      <c r="Y28">
        <v>-88</v>
      </c>
      <c r="Z28">
        <v>11.29</v>
      </c>
      <c r="AA28">
        <v>-616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8.3000000000000007</v>
      </c>
      <c r="N29" s="73">
        <v>0</v>
      </c>
      <c r="O29" s="46">
        <v>-270</v>
      </c>
      <c r="P29" s="46">
        <v>-640</v>
      </c>
      <c r="Q29" s="46">
        <v>-84</v>
      </c>
      <c r="R29" s="46">
        <v>0</v>
      </c>
      <c r="S29" s="74">
        <v>0</v>
      </c>
      <c r="U29" s="73">
        <v>-994</v>
      </c>
      <c r="V29" s="74">
        <v>8.3000000000000007</v>
      </c>
      <c r="W29">
        <v>0</v>
      </c>
      <c r="X29">
        <v>-270</v>
      </c>
      <c r="Y29">
        <v>-84</v>
      </c>
      <c r="Z29">
        <v>8.3000000000000007</v>
      </c>
      <c r="AA29">
        <v>-640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-290</v>
      </c>
      <c r="P30" s="46">
        <v>-386</v>
      </c>
      <c r="Q30" s="46">
        <v>-79</v>
      </c>
      <c r="R30" s="46">
        <v>0</v>
      </c>
      <c r="S30" s="74">
        <v>0</v>
      </c>
      <c r="U30" s="73">
        <v>-755</v>
      </c>
      <c r="V30" s="74">
        <v>0</v>
      </c>
      <c r="W30">
        <v>0</v>
      </c>
      <c r="X30">
        <v>-290</v>
      </c>
      <c r="Y30">
        <v>-79</v>
      </c>
      <c r="Z30">
        <v>0</v>
      </c>
      <c r="AA30">
        <v>-386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10.130000000000001</v>
      </c>
      <c r="N31" s="73">
        <v>-39</v>
      </c>
      <c r="O31" s="46">
        <v>-282</v>
      </c>
      <c r="P31" s="46">
        <v>-418</v>
      </c>
      <c r="Q31" s="46">
        <v>-73</v>
      </c>
      <c r="R31" s="46">
        <v>0</v>
      </c>
      <c r="S31" s="74">
        <v>0</v>
      </c>
      <c r="U31" s="73">
        <v>-812</v>
      </c>
      <c r="V31" s="74">
        <v>10.130000000000001</v>
      </c>
      <c r="W31">
        <v>-39</v>
      </c>
      <c r="X31">
        <v>-282</v>
      </c>
      <c r="Y31">
        <v>-73</v>
      </c>
      <c r="Z31">
        <v>10.130000000000001</v>
      </c>
      <c r="AA31">
        <v>-418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9.5500000000000007</v>
      </c>
      <c r="N32" s="73">
        <v>-85</v>
      </c>
      <c r="O32" s="46">
        <v>-231</v>
      </c>
      <c r="P32" s="46">
        <v>-424</v>
      </c>
      <c r="Q32" s="46">
        <v>-62</v>
      </c>
      <c r="R32" s="46">
        <v>0</v>
      </c>
      <c r="S32" s="74">
        <v>0</v>
      </c>
      <c r="U32" s="73">
        <v>-802</v>
      </c>
      <c r="V32" s="74">
        <v>9.5500000000000007</v>
      </c>
      <c r="W32">
        <v>-85</v>
      </c>
      <c r="X32">
        <v>-231</v>
      </c>
      <c r="Y32">
        <v>-62</v>
      </c>
      <c r="Z32">
        <v>9.5500000000000007</v>
      </c>
      <c r="AA32">
        <v>-424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10.71</v>
      </c>
      <c r="N33" s="73">
        <v>-128</v>
      </c>
      <c r="O33" s="46">
        <v>-261</v>
      </c>
      <c r="P33" s="46">
        <v>-441</v>
      </c>
      <c r="Q33" s="46">
        <v>-39</v>
      </c>
      <c r="R33" s="46">
        <v>0</v>
      </c>
      <c r="S33" s="74">
        <v>0</v>
      </c>
      <c r="U33" s="73">
        <v>-869</v>
      </c>
      <c r="V33" s="74">
        <v>10.71</v>
      </c>
      <c r="W33">
        <v>-128</v>
      </c>
      <c r="X33">
        <v>-261</v>
      </c>
      <c r="Y33">
        <v>-39</v>
      </c>
      <c r="Z33">
        <v>10.71</v>
      </c>
      <c r="AA33">
        <v>-441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7.43</v>
      </c>
      <c r="N34" s="73">
        <v>-187</v>
      </c>
      <c r="O34" s="46">
        <v>-251.4</v>
      </c>
      <c r="P34" s="46">
        <v>-453</v>
      </c>
      <c r="Q34" s="46">
        <v>-26</v>
      </c>
      <c r="R34" s="46">
        <v>0</v>
      </c>
      <c r="S34" s="74">
        <v>0</v>
      </c>
      <c r="U34" s="73">
        <v>-917.4</v>
      </c>
      <c r="V34" s="74">
        <v>7.43</v>
      </c>
      <c r="W34">
        <v>-187</v>
      </c>
      <c r="X34">
        <v>-251.4</v>
      </c>
      <c r="Y34">
        <v>-26</v>
      </c>
      <c r="Z34">
        <v>7.43</v>
      </c>
      <c r="AA34">
        <v>-453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5.6</v>
      </c>
      <c r="N35" s="73">
        <v>-409</v>
      </c>
      <c r="O35" s="46">
        <v>-256</v>
      </c>
      <c r="P35" s="46">
        <v>-470</v>
      </c>
      <c r="Q35" s="46">
        <v>-12</v>
      </c>
      <c r="R35" s="46">
        <v>0</v>
      </c>
      <c r="S35" s="74">
        <v>0</v>
      </c>
      <c r="U35" s="73">
        <v>-1147</v>
      </c>
      <c r="V35" s="74">
        <v>5.6</v>
      </c>
      <c r="W35">
        <v>-409</v>
      </c>
      <c r="X35">
        <v>-256</v>
      </c>
      <c r="Y35">
        <v>-12</v>
      </c>
      <c r="Z35">
        <v>5.6</v>
      </c>
      <c r="AA35">
        <v>-470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5.4</v>
      </c>
      <c r="N36" s="73">
        <v>-431</v>
      </c>
      <c r="O36" s="46">
        <v>-286</v>
      </c>
      <c r="P36" s="46">
        <v>-483</v>
      </c>
      <c r="Q36" s="46">
        <v>0</v>
      </c>
      <c r="R36" s="46">
        <v>0</v>
      </c>
      <c r="S36" s="74">
        <v>0</v>
      </c>
      <c r="U36" s="73">
        <v>-1200</v>
      </c>
      <c r="V36" s="74">
        <v>5.4</v>
      </c>
      <c r="W36">
        <v>-431</v>
      </c>
      <c r="X36">
        <v>-286</v>
      </c>
      <c r="Y36">
        <v>0</v>
      </c>
      <c r="Z36">
        <v>5.4</v>
      </c>
      <c r="AA36">
        <v>-483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8.39</v>
      </c>
      <c r="N37" s="73">
        <v>-461</v>
      </c>
      <c r="O37" s="46">
        <v>-361</v>
      </c>
      <c r="P37" s="46">
        <v>-496.99</v>
      </c>
      <c r="Q37" s="46">
        <v>0</v>
      </c>
      <c r="R37" s="46">
        <v>0</v>
      </c>
      <c r="S37" s="74">
        <v>0</v>
      </c>
      <c r="U37" s="73">
        <v>-1318.99</v>
      </c>
      <c r="V37" s="74">
        <v>8.39</v>
      </c>
      <c r="W37">
        <v>-461</v>
      </c>
      <c r="X37">
        <v>-361</v>
      </c>
      <c r="Y37">
        <v>0</v>
      </c>
      <c r="Z37">
        <v>8.39</v>
      </c>
      <c r="AA37">
        <v>-496.99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2.5099999999999998</v>
      </c>
      <c r="N38" s="73">
        <v>-458</v>
      </c>
      <c r="O38" s="46">
        <v>-543</v>
      </c>
      <c r="P38" s="46">
        <v>-243</v>
      </c>
      <c r="Q38" s="46">
        <v>0</v>
      </c>
      <c r="R38" s="46">
        <v>0</v>
      </c>
      <c r="S38" s="74">
        <v>0</v>
      </c>
      <c r="U38" s="73">
        <v>-1244</v>
      </c>
      <c r="V38" s="74">
        <v>2.5099999999999998</v>
      </c>
      <c r="W38">
        <v>-458</v>
      </c>
      <c r="X38">
        <v>-543</v>
      </c>
      <c r="Y38">
        <v>0</v>
      </c>
      <c r="Z38">
        <v>2.5099999999999998</v>
      </c>
      <c r="AA38">
        <v>-243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7.81</v>
      </c>
      <c r="N39" s="73">
        <v>-450</v>
      </c>
      <c r="O39" s="46">
        <v>-348</v>
      </c>
      <c r="P39" s="46">
        <v>-215</v>
      </c>
      <c r="Q39" s="46">
        <v>0</v>
      </c>
      <c r="R39" s="46">
        <v>0</v>
      </c>
      <c r="S39" s="74">
        <v>0</v>
      </c>
      <c r="U39" s="73">
        <v>-1013</v>
      </c>
      <c r="V39" s="74">
        <v>7.81</v>
      </c>
      <c r="W39">
        <v>-450</v>
      </c>
      <c r="X39">
        <v>-348</v>
      </c>
      <c r="Y39">
        <v>0</v>
      </c>
      <c r="Z39">
        <v>7.81</v>
      </c>
      <c r="AA39">
        <v>-215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10.9</v>
      </c>
      <c r="N40" s="73">
        <v>-411</v>
      </c>
      <c r="O40" s="46">
        <v>-328</v>
      </c>
      <c r="P40" s="46">
        <v>-140</v>
      </c>
      <c r="Q40" s="46">
        <v>0</v>
      </c>
      <c r="R40" s="46">
        <v>0</v>
      </c>
      <c r="S40" s="74">
        <v>0</v>
      </c>
      <c r="U40" s="73">
        <v>-879</v>
      </c>
      <c r="V40" s="74">
        <v>10.9</v>
      </c>
      <c r="W40">
        <v>-411</v>
      </c>
      <c r="X40">
        <v>-328</v>
      </c>
      <c r="Y40">
        <v>0</v>
      </c>
      <c r="Z40">
        <v>10.9</v>
      </c>
      <c r="AA40">
        <v>-140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2.12</v>
      </c>
      <c r="N41" s="73">
        <v>-357.99</v>
      </c>
      <c r="O41" s="46">
        <v>-323</v>
      </c>
      <c r="P41" s="46">
        <v>-64</v>
      </c>
      <c r="Q41" s="46">
        <v>0</v>
      </c>
      <c r="R41" s="46">
        <v>0</v>
      </c>
      <c r="S41" s="74">
        <v>0</v>
      </c>
      <c r="U41" s="73">
        <v>-744.99</v>
      </c>
      <c r="V41" s="74">
        <v>2.12</v>
      </c>
      <c r="W41">
        <v>-357.99</v>
      </c>
      <c r="X41">
        <v>-323</v>
      </c>
      <c r="Y41">
        <v>0</v>
      </c>
      <c r="Z41">
        <v>2.12</v>
      </c>
      <c r="AA41">
        <v>-64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-314</v>
      </c>
      <c r="O42" s="46">
        <v>-308</v>
      </c>
      <c r="P42" s="46">
        <v>-12</v>
      </c>
      <c r="Q42" s="46">
        <v>0</v>
      </c>
      <c r="R42" s="46">
        <v>0</v>
      </c>
      <c r="S42" s="74">
        <v>0</v>
      </c>
      <c r="U42" s="73">
        <v>-634</v>
      </c>
      <c r="V42" s="74">
        <v>0</v>
      </c>
      <c r="W42">
        <v>-314</v>
      </c>
      <c r="X42">
        <v>-308</v>
      </c>
      <c r="Y42">
        <v>0</v>
      </c>
      <c r="Z42">
        <v>0</v>
      </c>
      <c r="AA42">
        <v>-12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-288</v>
      </c>
      <c r="O43" s="46">
        <v>-298</v>
      </c>
      <c r="P43" s="46">
        <v>0</v>
      </c>
      <c r="Q43" s="46">
        <v>0</v>
      </c>
      <c r="R43" s="46">
        <v>0</v>
      </c>
      <c r="S43" s="74">
        <v>0</v>
      </c>
      <c r="U43" s="73">
        <v>-586</v>
      </c>
      <c r="V43" s="74">
        <v>0</v>
      </c>
      <c r="W43">
        <v>-288</v>
      </c>
      <c r="X43">
        <v>-298</v>
      </c>
      <c r="Y43">
        <v>0</v>
      </c>
      <c r="Z43">
        <v>0</v>
      </c>
      <c r="AA43">
        <v>0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-264</v>
      </c>
      <c r="O44" s="46">
        <v>-288</v>
      </c>
      <c r="P44" s="46">
        <v>0</v>
      </c>
      <c r="Q44" s="46">
        <v>0</v>
      </c>
      <c r="R44" s="46">
        <v>0</v>
      </c>
      <c r="S44" s="74">
        <v>0</v>
      </c>
      <c r="U44" s="73">
        <v>-552</v>
      </c>
      <c r="V44" s="74">
        <v>0</v>
      </c>
      <c r="W44">
        <v>-264</v>
      </c>
      <c r="X44">
        <v>-288</v>
      </c>
      <c r="Y44">
        <v>0</v>
      </c>
      <c r="Z44">
        <v>0</v>
      </c>
      <c r="AA44">
        <v>0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-230</v>
      </c>
      <c r="O45" s="46">
        <v>-263</v>
      </c>
      <c r="P45" s="46">
        <v>0</v>
      </c>
      <c r="Q45" s="46">
        <v>0</v>
      </c>
      <c r="R45" s="46">
        <v>0</v>
      </c>
      <c r="S45" s="74">
        <v>0</v>
      </c>
      <c r="U45" s="73">
        <v>-493</v>
      </c>
      <c r="V45" s="74">
        <v>0</v>
      </c>
      <c r="W45">
        <v>-230</v>
      </c>
      <c r="X45">
        <v>-263</v>
      </c>
      <c r="Y45">
        <v>0</v>
      </c>
      <c r="Z45">
        <v>0</v>
      </c>
      <c r="AA45">
        <v>0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-207</v>
      </c>
      <c r="O46" s="46">
        <v>-238</v>
      </c>
      <c r="P46" s="46">
        <v>0</v>
      </c>
      <c r="Q46" s="46">
        <v>0</v>
      </c>
      <c r="R46" s="46">
        <v>0</v>
      </c>
      <c r="S46" s="74">
        <v>0</v>
      </c>
      <c r="U46" s="73">
        <v>-445</v>
      </c>
      <c r="V46" s="74">
        <v>0</v>
      </c>
      <c r="W46">
        <v>-207</v>
      </c>
      <c r="X46">
        <v>-238</v>
      </c>
      <c r="Y46">
        <v>0</v>
      </c>
      <c r="Z46">
        <v>0</v>
      </c>
      <c r="AA46">
        <v>0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-177</v>
      </c>
      <c r="O47" s="46">
        <v>-218</v>
      </c>
      <c r="P47" s="46">
        <v>0</v>
      </c>
      <c r="Q47" s="46">
        <v>0</v>
      </c>
      <c r="R47" s="46">
        <v>0</v>
      </c>
      <c r="S47" s="74">
        <v>0</v>
      </c>
      <c r="U47" s="73">
        <v>-395</v>
      </c>
      <c r="V47" s="74">
        <v>0</v>
      </c>
      <c r="W47">
        <v>-177</v>
      </c>
      <c r="X47">
        <v>-218</v>
      </c>
      <c r="Y47">
        <v>0</v>
      </c>
      <c r="Z47">
        <v>0</v>
      </c>
      <c r="AA47">
        <v>0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-146</v>
      </c>
      <c r="O48" s="46">
        <v>-193</v>
      </c>
      <c r="P48" s="46">
        <v>0</v>
      </c>
      <c r="Q48" s="46">
        <v>0</v>
      </c>
      <c r="R48" s="46">
        <v>0</v>
      </c>
      <c r="S48" s="74">
        <v>0</v>
      </c>
      <c r="U48" s="73">
        <v>-339</v>
      </c>
      <c r="V48" s="74">
        <v>0</v>
      </c>
      <c r="W48">
        <v>-146</v>
      </c>
      <c r="X48">
        <v>-193</v>
      </c>
      <c r="Y48">
        <v>0</v>
      </c>
      <c r="Z48">
        <v>0</v>
      </c>
      <c r="AA48">
        <v>0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-122</v>
      </c>
      <c r="O49" s="46">
        <v>-178</v>
      </c>
      <c r="P49" s="46">
        <v>0</v>
      </c>
      <c r="Q49" s="46">
        <v>0</v>
      </c>
      <c r="R49" s="46">
        <v>0</v>
      </c>
      <c r="S49" s="74">
        <v>0</v>
      </c>
      <c r="U49" s="73">
        <v>-300</v>
      </c>
      <c r="V49" s="74">
        <v>0</v>
      </c>
      <c r="W49">
        <v>-122</v>
      </c>
      <c r="X49">
        <v>-178</v>
      </c>
      <c r="Y49">
        <v>0</v>
      </c>
      <c r="Z49">
        <v>0</v>
      </c>
      <c r="AA49">
        <v>0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-99</v>
      </c>
      <c r="O50" s="46">
        <v>-163</v>
      </c>
      <c r="P50" s="46">
        <v>0</v>
      </c>
      <c r="Q50" s="46">
        <v>0</v>
      </c>
      <c r="R50" s="46">
        <v>0</v>
      </c>
      <c r="S50" s="74">
        <v>0</v>
      </c>
      <c r="U50" s="73">
        <v>-262</v>
      </c>
      <c r="V50" s="74">
        <v>0</v>
      </c>
      <c r="W50">
        <v>-99</v>
      </c>
      <c r="X50">
        <v>-163</v>
      </c>
      <c r="Y50">
        <v>0</v>
      </c>
      <c r="Z50">
        <v>0</v>
      </c>
      <c r="AA50">
        <v>0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-80</v>
      </c>
      <c r="O51" s="46">
        <v>-153</v>
      </c>
      <c r="P51" s="46">
        <v>0</v>
      </c>
      <c r="Q51" s="46">
        <v>0</v>
      </c>
      <c r="R51" s="46">
        <v>0</v>
      </c>
      <c r="S51" s="74">
        <v>0</v>
      </c>
      <c r="U51" s="73">
        <v>-233</v>
      </c>
      <c r="V51" s="74">
        <v>0</v>
      </c>
      <c r="W51">
        <v>-80</v>
      </c>
      <c r="X51">
        <v>-153</v>
      </c>
      <c r="Y51">
        <v>0</v>
      </c>
      <c r="Z51">
        <v>0</v>
      </c>
      <c r="AA51">
        <v>0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-45</v>
      </c>
      <c r="O52" s="46">
        <v>-143</v>
      </c>
      <c r="P52" s="46">
        <v>0</v>
      </c>
      <c r="Q52" s="46">
        <v>0</v>
      </c>
      <c r="R52" s="46">
        <v>0</v>
      </c>
      <c r="S52" s="74">
        <v>0</v>
      </c>
      <c r="U52" s="73">
        <v>-188</v>
      </c>
      <c r="V52" s="74">
        <v>0</v>
      </c>
      <c r="W52">
        <v>-45</v>
      </c>
      <c r="X52">
        <v>-143</v>
      </c>
      <c r="Y52">
        <v>0</v>
      </c>
      <c r="Z52">
        <v>0</v>
      </c>
      <c r="AA52">
        <v>0</v>
      </c>
    </row>
    <row r="53" spans="7:27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-19</v>
      </c>
      <c r="O53" s="46">
        <v>-133</v>
      </c>
      <c r="P53" s="46">
        <v>0</v>
      </c>
      <c r="Q53" s="46">
        <v>0</v>
      </c>
      <c r="R53" s="46">
        <v>0</v>
      </c>
      <c r="S53" s="74">
        <v>0</v>
      </c>
      <c r="U53" s="73">
        <v>-152</v>
      </c>
      <c r="V53" s="74">
        <v>0</v>
      </c>
      <c r="W53">
        <v>-19</v>
      </c>
      <c r="X53">
        <v>-133</v>
      </c>
      <c r="Y53">
        <v>0</v>
      </c>
      <c r="Z53">
        <v>0</v>
      </c>
      <c r="AA53">
        <v>0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-333</v>
      </c>
      <c r="P54" s="46">
        <v>0</v>
      </c>
      <c r="Q54" s="46">
        <v>0</v>
      </c>
      <c r="R54" s="46">
        <v>0</v>
      </c>
      <c r="S54" s="74">
        <v>0</v>
      </c>
      <c r="U54" s="73">
        <v>-333</v>
      </c>
      <c r="V54" s="74">
        <v>0</v>
      </c>
      <c r="W54">
        <v>0</v>
      </c>
      <c r="X54">
        <v>-333</v>
      </c>
      <c r="Y54">
        <v>0</v>
      </c>
      <c r="Z54">
        <v>0</v>
      </c>
      <c r="AA54">
        <v>0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-10</v>
      </c>
      <c r="O55" s="46">
        <v>-327</v>
      </c>
      <c r="P55" s="46">
        <v>0</v>
      </c>
      <c r="Q55" s="46">
        <v>0</v>
      </c>
      <c r="R55" s="46">
        <v>0</v>
      </c>
      <c r="S55" s="74">
        <v>0</v>
      </c>
      <c r="U55" s="73">
        <v>-337</v>
      </c>
      <c r="V55" s="74">
        <v>0</v>
      </c>
      <c r="W55">
        <v>-10</v>
      </c>
      <c r="X55">
        <v>-327</v>
      </c>
      <c r="Y55">
        <v>0</v>
      </c>
      <c r="Z55">
        <v>0</v>
      </c>
      <c r="AA55">
        <v>0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-327</v>
      </c>
      <c r="P56" s="46">
        <v>0</v>
      </c>
      <c r="Q56" s="46">
        <v>0</v>
      </c>
      <c r="R56" s="46">
        <v>0</v>
      </c>
      <c r="S56" s="74">
        <v>0</v>
      </c>
      <c r="U56" s="73">
        <v>-327</v>
      </c>
      <c r="V56" s="74">
        <v>0</v>
      </c>
      <c r="W56">
        <v>0</v>
      </c>
      <c r="X56">
        <v>-327</v>
      </c>
      <c r="Y56">
        <v>0</v>
      </c>
      <c r="Z56">
        <v>0</v>
      </c>
      <c r="AA56">
        <v>0</v>
      </c>
    </row>
    <row r="57" spans="7:27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9.07</v>
      </c>
      <c r="N57" s="73">
        <v>0</v>
      </c>
      <c r="O57" s="46">
        <v>-117</v>
      </c>
      <c r="P57" s="46">
        <v>0</v>
      </c>
      <c r="Q57" s="46">
        <v>0</v>
      </c>
      <c r="R57" s="46">
        <v>0</v>
      </c>
      <c r="S57" s="74">
        <v>0</v>
      </c>
      <c r="U57" s="73">
        <v>-117</v>
      </c>
      <c r="V57" s="74">
        <v>9.07</v>
      </c>
      <c r="W57">
        <v>0</v>
      </c>
      <c r="X57">
        <v>-117</v>
      </c>
      <c r="Y57">
        <v>0</v>
      </c>
      <c r="Z57">
        <v>9.07</v>
      </c>
      <c r="AA57">
        <v>0</v>
      </c>
    </row>
    <row r="58" spans="7:27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8.7799999999999994</v>
      </c>
      <c r="N58" s="73">
        <v>0</v>
      </c>
      <c r="O58" s="46">
        <v>-108</v>
      </c>
      <c r="P58" s="46">
        <v>0</v>
      </c>
      <c r="Q58" s="46">
        <v>0</v>
      </c>
      <c r="R58" s="46">
        <v>0</v>
      </c>
      <c r="S58" s="74">
        <v>0</v>
      </c>
      <c r="U58" s="73">
        <v>-108</v>
      </c>
      <c r="V58" s="74">
        <v>8.7799999999999994</v>
      </c>
      <c r="W58">
        <v>0</v>
      </c>
      <c r="X58">
        <v>-108</v>
      </c>
      <c r="Y58">
        <v>0</v>
      </c>
      <c r="Z58">
        <v>8.7799999999999994</v>
      </c>
      <c r="AA58">
        <v>0</v>
      </c>
    </row>
    <row r="59" spans="7:27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4.63</v>
      </c>
      <c r="N59" s="73">
        <v>0</v>
      </c>
      <c r="O59" s="46">
        <v>-88</v>
      </c>
      <c r="P59" s="46">
        <v>0</v>
      </c>
      <c r="Q59" s="46">
        <v>0</v>
      </c>
      <c r="R59" s="46">
        <v>0</v>
      </c>
      <c r="S59" s="74">
        <v>0</v>
      </c>
      <c r="U59" s="73">
        <v>-88</v>
      </c>
      <c r="V59" s="74">
        <v>4.63</v>
      </c>
      <c r="W59">
        <v>0</v>
      </c>
      <c r="X59">
        <v>-88</v>
      </c>
      <c r="Y59">
        <v>0</v>
      </c>
      <c r="Z59">
        <v>4.63</v>
      </c>
      <c r="AA59">
        <v>0</v>
      </c>
    </row>
    <row r="60" spans="7:27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8.1</v>
      </c>
      <c r="N60" s="73">
        <v>0</v>
      </c>
      <c r="O60" s="46">
        <v>-68</v>
      </c>
      <c r="P60" s="46">
        <v>0</v>
      </c>
      <c r="Q60" s="46">
        <v>0</v>
      </c>
      <c r="R60" s="46">
        <v>0</v>
      </c>
      <c r="S60" s="74">
        <v>0</v>
      </c>
      <c r="U60" s="73">
        <v>-68</v>
      </c>
      <c r="V60" s="74">
        <v>8.1</v>
      </c>
      <c r="W60">
        <v>0</v>
      </c>
      <c r="X60">
        <v>-68</v>
      </c>
      <c r="Y60">
        <v>0</v>
      </c>
      <c r="Z60">
        <v>8.1</v>
      </c>
      <c r="AA60">
        <v>0</v>
      </c>
    </row>
    <row r="61" spans="7:27">
      <c r="G61" t="s">
        <v>103</v>
      </c>
      <c r="H61" s="73">
        <v>0</v>
      </c>
      <c r="I61" s="46">
        <v>0</v>
      </c>
      <c r="J61" s="46">
        <v>14.47</v>
      </c>
      <c r="K61" s="46">
        <v>0</v>
      </c>
      <c r="L61" s="46">
        <v>0</v>
      </c>
      <c r="M61" s="74">
        <v>0</v>
      </c>
      <c r="N61" s="73">
        <v>0</v>
      </c>
      <c r="O61" s="46">
        <v>-58</v>
      </c>
      <c r="P61" s="46">
        <v>0</v>
      </c>
      <c r="Q61" s="46">
        <v>0</v>
      </c>
      <c r="R61" s="46">
        <v>0</v>
      </c>
      <c r="S61" s="74">
        <v>0</v>
      </c>
      <c r="U61" s="73">
        <v>-58</v>
      </c>
      <c r="V61" s="74">
        <v>14.47</v>
      </c>
      <c r="W61">
        <v>0</v>
      </c>
      <c r="X61">
        <v>-58</v>
      </c>
      <c r="Y61">
        <v>0</v>
      </c>
      <c r="Z61">
        <v>0</v>
      </c>
      <c r="AA61">
        <v>14.47</v>
      </c>
    </row>
    <row r="62" spans="7:27">
      <c r="G62" t="s">
        <v>104</v>
      </c>
      <c r="H62" s="73">
        <v>0</v>
      </c>
      <c r="I62" s="46">
        <v>0</v>
      </c>
      <c r="J62" s="46">
        <v>33.76</v>
      </c>
      <c r="K62" s="46">
        <v>0</v>
      </c>
      <c r="L62" s="46">
        <v>0</v>
      </c>
      <c r="M62" s="74">
        <v>1.74</v>
      </c>
      <c r="N62" s="73">
        <v>0</v>
      </c>
      <c r="O62" s="46">
        <v>-33</v>
      </c>
      <c r="P62" s="46">
        <v>0</v>
      </c>
      <c r="Q62" s="46">
        <v>0</v>
      </c>
      <c r="R62" s="46">
        <v>0</v>
      </c>
      <c r="S62" s="74">
        <v>0</v>
      </c>
      <c r="U62" s="73">
        <v>-33</v>
      </c>
      <c r="V62" s="74">
        <v>35.5</v>
      </c>
      <c r="W62">
        <v>0</v>
      </c>
      <c r="X62">
        <v>-33</v>
      </c>
      <c r="Y62">
        <v>0</v>
      </c>
      <c r="Z62">
        <v>1.74</v>
      </c>
      <c r="AA62">
        <v>33.76</v>
      </c>
    </row>
    <row r="63" spans="7:27">
      <c r="G63" t="s">
        <v>105</v>
      </c>
      <c r="H63" s="73">
        <v>0</v>
      </c>
      <c r="I63" s="46">
        <v>0</v>
      </c>
      <c r="J63" s="46">
        <v>54.99</v>
      </c>
      <c r="K63" s="46">
        <v>0</v>
      </c>
      <c r="L63" s="46">
        <v>0</v>
      </c>
      <c r="M63" s="74">
        <v>10.42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65.41</v>
      </c>
      <c r="W63">
        <v>0</v>
      </c>
      <c r="X63">
        <v>0</v>
      </c>
      <c r="Y63">
        <v>0</v>
      </c>
      <c r="Z63">
        <v>10.42</v>
      </c>
      <c r="AA63">
        <v>54.99</v>
      </c>
    </row>
    <row r="64" spans="7:27">
      <c r="G64" t="s">
        <v>106</v>
      </c>
      <c r="H64" s="73">
        <v>0</v>
      </c>
      <c r="I64" s="46">
        <v>0</v>
      </c>
      <c r="J64" s="46">
        <v>60.77</v>
      </c>
      <c r="K64" s="46">
        <v>0</v>
      </c>
      <c r="L64" s="46">
        <v>0</v>
      </c>
      <c r="M64" s="74">
        <v>11.58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72.349999999999994</v>
      </c>
      <c r="W64">
        <v>0</v>
      </c>
      <c r="X64">
        <v>0</v>
      </c>
      <c r="Y64">
        <v>0</v>
      </c>
      <c r="Z64">
        <v>11.58</v>
      </c>
      <c r="AA64">
        <v>60.77</v>
      </c>
    </row>
    <row r="65" spans="7:27">
      <c r="G65" t="s">
        <v>107</v>
      </c>
      <c r="H65" s="73">
        <v>0</v>
      </c>
      <c r="I65" s="46">
        <v>0</v>
      </c>
      <c r="J65" s="46">
        <v>58.85</v>
      </c>
      <c r="K65" s="46">
        <v>0</v>
      </c>
      <c r="L65" s="46">
        <v>0</v>
      </c>
      <c r="M65" s="74">
        <v>0.15</v>
      </c>
      <c r="N65" s="73">
        <v>0</v>
      </c>
      <c r="O65" s="46">
        <v>-87</v>
      </c>
      <c r="P65" s="46">
        <v>0</v>
      </c>
      <c r="Q65" s="46">
        <v>0</v>
      </c>
      <c r="R65" s="46">
        <v>0</v>
      </c>
      <c r="S65" s="74">
        <v>0</v>
      </c>
      <c r="U65" s="73">
        <v>-87</v>
      </c>
      <c r="V65" s="74">
        <v>59</v>
      </c>
      <c r="W65">
        <v>0</v>
      </c>
      <c r="X65">
        <v>-87</v>
      </c>
      <c r="Y65">
        <v>0</v>
      </c>
      <c r="Z65">
        <v>0.15</v>
      </c>
      <c r="AA65">
        <v>58.85</v>
      </c>
    </row>
    <row r="66" spans="7:27">
      <c r="G66" t="s">
        <v>108</v>
      </c>
      <c r="H66" s="73">
        <v>0</v>
      </c>
      <c r="I66" s="46">
        <v>0</v>
      </c>
      <c r="J66" s="46">
        <v>51.13</v>
      </c>
      <c r="K66" s="46">
        <v>0</v>
      </c>
      <c r="L66" s="46">
        <v>0</v>
      </c>
      <c r="M66" s="74">
        <v>0</v>
      </c>
      <c r="N66" s="73">
        <v>0</v>
      </c>
      <c r="O66" s="46">
        <v>-125</v>
      </c>
      <c r="P66" s="46">
        <v>0</v>
      </c>
      <c r="Q66" s="46">
        <v>0</v>
      </c>
      <c r="R66" s="46">
        <v>0</v>
      </c>
      <c r="S66" s="74">
        <v>0</v>
      </c>
      <c r="U66" s="73">
        <v>-125</v>
      </c>
      <c r="V66" s="74">
        <v>51.13</v>
      </c>
      <c r="W66">
        <v>0</v>
      </c>
      <c r="X66">
        <v>-125</v>
      </c>
      <c r="Y66">
        <v>0</v>
      </c>
      <c r="Z66">
        <v>0</v>
      </c>
      <c r="AA66">
        <v>51.13</v>
      </c>
    </row>
    <row r="67" spans="7:27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8.59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8.59</v>
      </c>
      <c r="W67">
        <v>0</v>
      </c>
      <c r="X67">
        <v>0</v>
      </c>
      <c r="Y67">
        <v>0</v>
      </c>
      <c r="Z67">
        <v>8.59</v>
      </c>
      <c r="AA67">
        <v>0</v>
      </c>
    </row>
    <row r="68" spans="7:27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9.65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9.65</v>
      </c>
      <c r="W68">
        <v>0</v>
      </c>
      <c r="X68">
        <v>0</v>
      </c>
      <c r="Y68">
        <v>0</v>
      </c>
      <c r="Z68">
        <v>9.65</v>
      </c>
      <c r="AA68">
        <v>0</v>
      </c>
    </row>
    <row r="69" spans="7:27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7:27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0</v>
      </c>
      <c r="W70">
        <v>0</v>
      </c>
      <c r="X70">
        <v>0</v>
      </c>
      <c r="Y70">
        <v>0</v>
      </c>
      <c r="Z70">
        <v>0</v>
      </c>
      <c r="AA70">
        <v>0</v>
      </c>
    </row>
    <row r="71" spans="7:27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7:27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0.48</v>
      </c>
      <c r="N72" s="73">
        <v>0</v>
      </c>
      <c r="O72" s="46">
        <v>-9</v>
      </c>
      <c r="P72" s="46">
        <v>0</v>
      </c>
      <c r="Q72" s="46">
        <v>0</v>
      </c>
      <c r="R72" s="46">
        <v>0</v>
      </c>
      <c r="S72" s="74">
        <v>0</v>
      </c>
      <c r="U72" s="73">
        <v>-9</v>
      </c>
      <c r="V72" s="74">
        <v>0.48</v>
      </c>
      <c r="W72">
        <v>0</v>
      </c>
      <c r="X72">
        <v>-9</v>
      </c>
      <c r="Y72">
        <v>0</v>
      </c>
      <c r="Z72">
        <v>0.48</v>
      </c>
      <c r="AA72">
        <v>0</v>
      </c>
    </row>
    <row r="73" spans="7:27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4.7300000000000004</v>
      </c>
      <c r="N73" s="73">
        <v>0</v>
      </c>
      <c r="O73" s="46">
        <v>-51</v>
      </c>
      <c r="P73" s="46">
        <v>0</v>
      </c>
      <c r="Q73" s="46">
        <v>0</v>
      </c>
      <c r="R73" s="46">
        <v>0</v>
      </c>
      <c r="S73" s="74">
        <v>0</v>
      </c>
      <c r="U73" s="73">
        <v>-51</v>
      </c>
      <c r="V73" s="74">
        <v>4.7300000000000004</v>
      </c>
      <c r="W73">
        <v>0</v>
      </c>
      <c r="X73">
        <v>-51</v>
      </c>
      <c r="Y73">
        <v>0</v>
      </c>
      <c r="Z73">
        <v>4.7300000000000004</v>
      </c>
      <c r="AA73">
        <v>0</v>
      </c>
    </row>
    <row r="74" spans="7:27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7.04</v>
      </c>
      <c r="N74" s="73">
        <v>0</v>
      </c>
      <c r="O74" s="46">
        <v>-56</v>
      </c>
      <c r="P74" s="46">
        <v>0</v>
      </c>
      <c r="Q74" s="46">
        <v>0</v>
      </c>
      <c r="R74" s="46">
        <v>0</v>
      </c>
      <c r="S74" s="74">
        <v>0</v>
      </c>
      <c r="U74" s="73">
        <v>-56</v>
      </c>
      <c r="V74" s="74">
        <v>7.04</v>
      </c>
      <c r="W74">
        <v>0</v>
      </c>
      <c r="X74">
        <v>-56</v>
      </c>
      <c r="Y74">
        <v>0</v>
      </c>
      <c r="Z74">
        <v>7.04</v>
      </c>
      <c r="AA74">
        <v>0</v>
      </c>
    </row>
    <row r="75" spans="7:27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4.24</v>
      </c>
      <c r="N75" s="73">
        <v>0</v>
      </c>
      <c r="O75" s="46">
        <v>-165</v>
      </c>
      <c r="P75" s="46">
        <v>0</v>
      </c>
      <c r="Q75" s="46">
        <v>0</v>
      </c>
      <c r="R75" s="46">
        <v>0</v>
      </c>
      <c r="S75" s="74">
        <v>0</v>
      </c>
      <c r="U75" s="73">
        <v>-165</v>
      </c>
      <c r="V75" s="74">
        <v>4.24</v>
      </c>
      <c r="W75">
        <v>0</v>
      </c>
      <c r="X75">
        <v>-165</v>
      </c>
      <c r="Y75">
        <v>0</v>
      </c>
      <c r="Z75">
        <v>4.24</v>
      </c>
      <c r="AA75">
        <v>0</v>
      </c>
    </row>
    <row r="76" spans="7:27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9.36</v>
      </c>
      <c r="N76" s="73">
        <v>0</v>
      </c>
      <c r="O76" s="46">
        <v>-190</v>
      </c>
      <c r="P76" s="46">
        <v>-5</v>
      </c>
      <c r="Q76" s="46">
        <v>0</v>
      </c>
      <c r="R76" s="46">
        <v>0</v>
      </c>
      <c r="S76" s="74">
        <v>0</v>
      </c>
      <c r="U76" s="73">
        <v>-195</v>
      </c>
      <c r="V76" s="74">
        <v>9.36</v>
      </c>
      <c r="W76">
        <v>0</v>
      </c>
      <c r="X76">
        <v>-190</v>
      </c>
      <c r="Y76">
        <v>0</v>
      </c>
      <c r="Z76">
        <v>9.36</v>
      </c>
      <c r="AA76">
        <v>-5</v>
      </c>
    </row>
    <row r="77" spans="7:27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11.38</v>
      </c>
      <c r="N77" s="73">
        <v>0</v>
      </c>
      <c r="O77" s="46">
        <v>-125</v>
      </c>
      <c r="P77" s="46">
        <v>-227.16</v>
      </c>
      <c r="Q77" s="46">
        <v>0</v>
      </c>
      <c r="R77" s="46">
        <v>0</v>
      </c>
      <c r="S77" s="74">
        <v>0</v>
      </c>
      <c r="U77" s="73">
        <v>-352.16</v>
      </c>
      <c r="V77" s="74">
        <v>11.38</v>
      </c>
      <c r="W77">
        <v>0</v>
      </c>
      <c r="X77">
        <v>-125</v>
      </c>
      <c r="Y77">
        <v>0</v>
      </c>
      <c r="Z77">
        <v>11.38</v>
      </c>
      <c r="AA77">
        <v>-227.16</v>
      </c>
    </row>
    <row r="78" spans="7:27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9.84</v>
      </c>
      <c r="N78" s="73">
        <v>0</v>
      </c>
      <c r="O78" s="46">
        <v>-150</v>
      </c>
      <c r="P78" s="46">
        <v>-48</v>
      </c>
      <c r="Q78" s="46">
        <v>0</v>
      </c>
      <c r="R78" s="46">
        <v>0</v>
      </c>
      <c r="S78" s="74">
        <v>0</v>
      </c>
      <c r="U78" s="73">
        <v>-198</v>
      </c>
      <c r="V78" s="74">
        <v>9.84</v>
      </c>
      <c r="W78">
        <v>0</v>
      </c>
      <c r="X78">
        <v>-150</v>
      </c>
      <c r="Y78">
        <v>0</v>
      </c>
      <c r="Z78">
        <v>9.84</v>
      </c>
      <c r="AA78">
        <v>-48</v>
      </c>
    </row>
    <row r="79" spans="7:27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-165</v>
      </c>
      <c r="P79" s="46">
        <v>-285</v>
      </c>
      <c r="Q79" s="46">
        <v>0</v>
      </c>
      <c r="R79" s="46">
        <v>0</v>
      </c>
      <c r="S79" s="74">
        <v>0</v>
      </c>
      <c r="U79" s="73">
        <v>-450</v>
      </c>
      <c r="V79" s="74">
        <v>0</v>
      </c>
      <c r="W79">
        <v>0</v>
      </c>
      <c r="X79">
        <v>-165</v>
      </c>
      <c r="Y79">
        <v>0</v>
      </c>
      <c r="Z79">
        <v>0</v>
      </c>
      <c r="AA79">
        <v>-285</v>
      </c>
    </row>
    <row r="80" spans="7:27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-165</v>
      </c>
      <c r="P80" s="46">
        <v>-286</v>
      </c>
      <c r="Q80" s="46">
        <v>0</v>
      </c>
      <c r="R80" s="46">
        <v>0</v>
      </c>
      <c r="S80" s="74">
        <v>0</v>
      </c>
      <c r="U80" s="73">
        <v>-451</v>
      </c>
      <c r="V80" s="74">
        <v>0</v>
      </c>
      <c r="W80">
        <v>0</v>
      </c>
      <c r="X80">
        <v>-165</v>
      </c>
      <c r="Y80">
        <v>0</v>
      </c>
      <c r="Z80">
        <v>0</v>
      </c>
      <c r="AA80">
        <v>-286</v>
      </c>
    </row>
    <row r="81" spans="7:27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-155</v>
      </c>
      <c r="P81" s="46">
        <v>-282</v>
      </c>
      <c r="Q81" s="46">
        <v>-10</v>
      </c>
      <c r="R81" s="46">
        <v>0</v>
      </c>
      <c r="S81" s="74">
        <v>0</v>
      </c>
      <c r="U81" s="73">
        <v>-447</v>
      </c>
      <c r="V81" s="74">
        <v>0</v>
      </c>
      <c r="W81">
        <v>0</v>
      </c>
      <c r="X81">
        <v>-155</v>
      </c>
      <c r="Y81">
        <v>-10</v>
      </c>
      <c r="Z81">
        <v>0</v>
      </c>
      <c r="AA81">
        <v>-282</v>
      </c>
    </row>
    <row r="82" spans="7:27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-140</v>
      </c>
      <c r="P82" s="46">
        <v>-266</v>
      </c>
      <c r="Q82" s="46">
        <v>-10</v>
      </c>
      <c r="R82" s="46">
        <v>0</v>
      </c>
      <c r="S82" s="74">
        <v>0</v>
      </c>
      <c r="U82" s="73">
        <v>-416</v>
      </c>
      <c r="V82" s="74">
        <v>0</v>
      </c>
      <c r="W82">
        <v>0</v>
      </c>
      <c r="X82">
        <v>-140</v>
      </c>
      <c r="Y82">
        <v>-10</v>
      </c>
      <c r="Z82">
        <v>0</v>
      </c>
      <c r="AA82">
        <v>-266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-130</v>
      </c>
      <c r="P83" s="46">
        <v>0</v>
      </c>
      <c r="Q83" s="46">
        <v>-14</v>
      </c>
      <c r="R83" s="46">
        <v>0</v>
      </c>
      <c r="S83" s="74">
        <v>0</v>
      </c>
      <c r="U83" s="73">
        <v>-144</v>
      </c>
      <c r="V83" s="74">
        <v>0</v>
      </c>
      <c r="W83">
        <v>0</v>
      </c>
      <c r="X83">
        <v>-130</v>
      </c>
      <c r="Y83">
        <v>-14</v>
      </c>
      <c r="Z83">
        <v>0</v>
      </c>
      <c r="AA83">
        <v>0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-120</v>
      </c>
      <c r="P84" s="46">
        <v>0</v>
      </c>
      <c r="Q84" s="46">
        <v>-19</v>
      </c>
      <c r="R84" s="46">
        <v>0</v>
      </c>
      <c r="S84" s="74">
        <v>0</v>
      </c>
      <c r="U84" s="73">
        <v>-139</v>
      </c>
      <c r="V84" s="74">
        <v>0</v>
      </c>
      <c r="W84">
        <v>0</v>
      </c>
      <c r="X84">
        <v>-120</v>
      </c>
      <c r="Y84">
        <v>-19</v>
      </c>
      <c r="Z84">
        <v>0</v>
      </c>
      <c r="AA84">
        <v>0</v>
      </c>
    </row>
    <row r="85" spans="7:27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-105</v>
      </c>
      <c r="P85" s="46">
        <v>0</v>
      </c>
      <c r="Q85" s="46">
        <v>-24</v>
      </c>
      <c r="R85" s="46">
        <v>0</v>
      </c>
      <c r="S85" s="74">
        <v>0</v>
      </c>
      <c r="U85" s="73">
        <v>-129</v>
      </c>
      <c r="V85" s="74">
        <v>0</v>
      </c>
      <c r="W85">
        <v>0</v>
      </c>
      <c r="X85">
        <v>-105</v>
      </c>
      <c r="Y85">
        <v>-24</v>
      </c>
      <c r="Z85">
        <v>0</v>
      </c>
      <c r="AA85">
        <v>0</v>
      </c>
    </row>
    <row r="86" spans="7:27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-85</v>
      </c>
      <c r="P86" s="46">
        <v>0</v>
      </c>
      <c r="Q86" s="46">
        <v>-26</v>
      </c>
      <c r="R86" s="46">
        <v>0</v>
      </c>
      <c r="S86" s="74">
        <v>0</v>
      </c>
      <c r="U86" s="73">
        <v>-111</v>
      </c>
      <c r="V86" s="74">
        <v>0</v>
      </c>
      <c r="W86">
        <v>0</v>
      </c>
      <c r="X86">
        <v>-85</v>
      </c>
      <c r="Y86">
        <v>-26</v>
      </c>
      <c r="Z86">
        <v>0</v>
      </c>
      <c r="AA86">
        <v>0</v>
      </c>
    </row>
    <row r="87" spans="7:27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-50</v>
      </c>
      <c r="P87" s="46">
        <v>0</v>
      </c>
      <c r="Q87" s="46">
        <v>-29</v>
      </c>
      <c r="R87" s="46">
        <v>0</v>
      </c>
      <c r="S87" s="74">
        <v>0</v>
      </c>
      <c r="U87" s="73">
        <v>-79</v>
      </c>
      <c r="V87" s="74">
        <v>0</v>
      </c>
      <c r="W87">
        <v>0</v>
      </c>
      <c r="X87">
        <v>-50</v>
      </c>
      <c r="Y87">
        <v>-29</v>
      </c>
      <c r="Z87">
        <v>0</v>
      </c>
      <c r="AA87">
        <v>0</v>
      </c>
    </row>
    <row r="88" spans="7:27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0.38</v>
      </c>
      <c r="N88" s="73">
        <v>0</v>
      </c>
      <c r="O88" s="46">
        <v>-25</v>
      </c>
      <c r="P88" s="46">
        <v>0</v>
      </c>
      <c r="Q88" s="46">
        <v>-31</v>
      </c>
      <c r="R88" s="46">
        <v>0</v>
      </c>
      <c r="S88" s="74">
        <v>0</v>
      </c>
      <c r="U88" s="73">
        <v>-56</v>
      </c>
      <c r="V88" s="74">
        <v>0.38</v>
      </c>
      <c r="W88">
        <v>0</v>
      </c>
      <c r="X88">
        <v>-25</v>
      </c>
      <c r="Y88">
        <v>-31</v>
      </c>
      <c r="Z88">
        <v>0.38</v>
      </c>
      <c r="AA88">
        <v>0</v>
      </c>
    </row>
    <row r="89" spans="7:27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0.28000000000000003</v>
      </c>
      <c r="N89" s="73">
        <v>0</v>
      </c>
      <c r="O89" s="46">
        <v>0</v>
      </c>
      <c r="P89" s="46">
        <v>0</v>
      </c>
      <c r="Q89" s="46">
        <v>-35</v>
      </c>
      <c r="R89" s="46">
        <v>0</v>
      </c>
      <c r="S89" s="74">
        <v>0</v>
      </c>
      <c r="U89" s="73">
        <v>-35</v>
      </c>
      <c r="V89" s="74">
        <v>0.28000000000000003</v>
      </c>
      <c r="W89">
        <v>0</v>
      </c>
      <c r="X89">
        <v>0</v>
      </c>
      <c r="Y89">
        <v>-35</v>
      </c>
      <c r="Z89">
        <v>0.28000000000000003</v>
      </c>
      <c r="AA89">
        <v>0</v>
      </c>
    </row>
    <row r="90" spans="7:27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0.48</v>
      </c>
      <c r="N90" s="73">
        <v>0</v>
      </c>
      <c r="O90" s="46">
        <v>0</v>
      </c>
      <c r="P90" s="46">
        <v>0</v>
      </c>
      <c r="Q90" s="46">
        <v>-35</v>
      </c>
      <c r="R90" s="46">
        <v>0</v>
      </c>
      <c r="S90" s="74">
        <v>0</v>
      </c>
      <c r="U90" s="73">
        <v>-35</v>
      </c>
      <c r="V90" s="74">
        <v>0.48</v>
      </c>
      <c r="W90">
        <v>0</v>
      </c>
      <c r="X90">
        <v>0</v>
      </c>
      <c r="Y90">
        <v>-35</v>
      </c>
      <c r="Z90">
        <v>0.48</v>
      </c>
      <c r="AA90">
        <v>0</v>
      </c>
    </row>
    <row r="91" spans="7:27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0.23</v>
      </c>
      <c r="N91" s="73">
        <v>0</v>
      </c>
      <c r="O91" s="46">
        <v>0</v>
      </c>
      <c r="P91" s="46">
        <v>0</v>
      </c>
      <c r="Q91" s="46">
        <v>-35</v>
      </c>
      <c r="R91" s="46">
        <v>0</v>
      </c>
      <c r="S91" s="74">
        <v>0</v>
      </c>
      <c r="U91" s="73">
        <v>-35</v>
      </c>
      <c r="V91" s="74">
        <v>0.23</v>
      </c>
      <c r="W91">
        <v>0</v>
      </c>
      <c r="X91">
        <v>0</v>
      </c>
      <c r="Y91">
        <v>-35</v>
      </c>
      <c r="Z91">
        <v>0.23</v>
      </c>
      <c r="AA91">
        <v>0</v>
      </c>
    </row>
    <row r="92" spans="7:27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0.14000000000000001</v>
      </c>
      <c r="N92" s="73">
        <v>0</v>
      </c>
      <c r="O92" s="46">
        <v>0</v>
      </c>
      <c r="P92" s="46">
        <v>0</v>
      </c>
      <c r="Q92" s="46">
        <v>-35</v>
      </c>
      <c r="R92" s="46">
        <v>0</v>
      </c>
      <c r="S92" s="74">
        <v>0</v>
      </c>
      <c r="U92" s="73">
        <v>-35</v>
      </c>
      <c r="V92" s="74">
        <v>0.14000000000000001</v>
      </c>
      <c r="W92">
        <v>0</v>
      </c>
      <c r="X92">
        <v>0</v>
      </c>
      <c r="Y92">
        <v>-35</v>
      </c>
      <c r="Z92">
        <v>0.14000000000000001</v>
      </c>
      <c r="AA92">
        <v>0</v>
      </c>
    </row>
    <row r="93" spans="7:27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0</v>
      </c>
      <c r="N93" s="73">
        <v>0</v>
      </c>
      <c r="O93" s="46">
        <v>-40</v>
      </c>
      <c r="P93" s="46">
        <v>0</v>
      </c>
      <c r="Q93" s="46">
        <v>-35</v>
      </c>
      <c r="R93" s="46">
        <v>0</v>
      </c>
      <c r="S93" s="74">
        <v>0</v>
      </c>
      <c r="U93" s="73">
        <v>-75</v>
      </c>
      <c r="V93" s="74">
        <v>0</v>
      </c>
      <c r="W93">
        <v>0</v>
      </c>
      <c r="X93">
        <v>-40</v>
      </c>
      <c r="Y93">
        <v>-35</v>
      </c>
      <c r="Z93">
        <v>0</v>
      </c>
      <c r="AA93">
        <v>0</v>
      </c>
    </row>
    <row r="94" spans="7:27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0.18</v>
      </c>
      <c r="N94" s="73">
        <v>0</v>
      </c>
      <c r="O94" s="46">
        <v>0</v>
      </c>
      <c r="P94" s="46">
        <v>0</v>
      </c>
      <c r="Q94" s="46">
        <v>-35</v>
      </c>
      <c r="R94" s="46">
        <v>0</v>
      </c>
      <c r="S94" s="74">
        <v>0</v>
      </c>
      <c r="U94" s="73">
        <v>-35</v>
      </c>
      <c r="V94" s="74">
        <v>0.18</v>
      </c>
      <c r="W94">
        <v>0</v>
      </c>
      <c r="X94">
        <v>0</v>
      </c>
      <c r="Y94">
        <v>-35</v>
      </c>
      <c r="Z94">
        <v>0.18</v>
      </c>
      <c r="AA94">
        <v>0</v>
      </c>
    </row>
    <row r="95" spans="7:27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0.15</v>
      </c>
      <c r="N95" s="73">
        <v>0</v>
      </c>
      <c r="O95" s="46">
        <v>0</v>
      </c>
      <c r="P95" s="46">
        <v>0</v>
      </c>
      <c r="Q95" s="46">
        <v>-35</v>
      </c>
      <c r="R95" s="46">
        <v>0</v>
      </c>
      <c r="S95" s="74">
        <v>0</v>
      </c>
      <c r="U95" s="73">
        <v>-35</v>
      </c>
      <c r="V95" s="74">
        <v>0.15</v>
      </c>
      <c r="W95">
        <v>0</v>
      </c>
      <c r="X95">
        <v>0</v>
      </c>
      <c r="Y95">
        <v>-35</v>
      </c>
      <c r="Z95">
        <v>0.15</v>
      </c>
      <c r="AA95">
        <v>0</v>
      </c>
    </row>
    <row r="96" spans="7:27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0.12</v>
      </c>
      <c r="N96" s="73">
        <v>0</v>
      </c>
      <c r="O96" s="46">
        <v>0</v>
      </c>
      <c r="P96" s="46">
        <v>0</v>
      </c>
      <c r="Q96" s="46">
        <v>-40</v>
      </c>
      <c r="R96" s="46">
        <v>0</v>
      </c>
      <c r="S96" s="74">
        <v>0</v>
      </c>
      <c r="U96" s="73">
        <v>-40</v>
      </c>
      <c r="V96" s="74">
        <v>0.12</v>
      </c>
      <c r="W96">
        <v>0</v>
      </c>
      <c r="X96">
        <v>0</v>
      </c>
      <c r="Y96">
        <v>-40</v>
      </c>
      <c r="Z96">
        <v>0.12</v>
      </c>
      <c r="AA96">
        <v>0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0.33</v>
      </c>
      <c r="N97" s="73">
        <v>0</v>
      </c>
      <c r="O97" s="46">
        <v>0</v>
      </c>
      <c r="P97" s="46">
        <v>0</v>
      </c>
      <c r="Q97" s="46">
        <v>-43</v>
      </c>
      <c r="R97" s="46">
        <v>0</v>
      </c>
      <c r="S97" s="74">
        <v>0</v>
      </c>
      <c r="U97" s="73">
        <v>-43</v>
      </c>
      <c r="V97" s="74">
        <v>0.33</v>
      </c>
      <c r="W97">
        <v>0</v>
      </c>
      <c r="X97">
        <v>0</v>
      </c>
      <c r="Y97">
        <v>-43</v>
      </c>
      <c r="Z97">
        <v>0.33</v>
      </c>
      <c r="AA97">
        <v>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0.31</v>
      </c>
      <c r="N98" s="73">
        <v>0</v>
      </c>
      <c r="O98" s="46">
        <v>0</v>
      </c>
      <c r="P98" s="46">
        <v>0</v>
      </c>
      <c r="Q98" s="46">
        <v>-46</v>
      </c>
      <c r="R98" s="46">
        <v>0</v>
      </c>
      <c r="S98" s="74">
        <v>0</v>
      </c>
      <c r="U98" s="73">
        <v>-46</v>
      </c>
      <c r="V98" s="74">
        <v>0.31</v>
      </c>
      <c r="W98">
        <v>0</v>
      </c>
      <c r="X98">
        <v>0</v>
      </c>
      <c r="Y98">
        <v>-46</v>
      </c>
      <c r="Z98">
        <v>0.31</v>
      </c>
      <c r="AA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6.8492500000000012E-2</v>
      </c>
      <c r="K99" s="69">
        <f t="shared" si="1"/>
        <v>0</v>
      </c>
      <c r="L99" s="69">
        <f t="shared" si="1"/>
        <v>0</v>
      </c>
      <c r="M99" s="69">
        <f t="shared" si="1"/>
        <v>5.7919999999999999E-2</v>
      </c>
      <c r="N99" s="68">
        <f t="shared" si="1"/>
        <v>-1.3544974999999999</v>
      </c>
      <c r="O99" s="69">
        <f t="shared" si="1"/>
        <v>-4.5600949999999996</v>
      </c>
      <c r="P99" s="69">
        <f t="shared" si="1"/>
        <v>-2.848875</v>
      </c>
      <c r="Q99" s="69">
        <f t="shared" si="1"/>
        <v>-0.67574999999999996</v>
      </c>
      <c r="R99" s="69">
        <f t="shared" si="1"/>
        <v>0</v>
      </c>
      <c r="S99" s="70">
        <f t="shared" si="1"/>
        <v>0</v>
      </c>
      <c r="U99" s="68">
        <f t="shared" si="1"/>
        <v>-9.4392175000000016</v>
      </c>
      <c r="V99" s="70">
        <f t="shared" si="1"/>
        <v>0.12641249999999998</v>
      </c>
      <c r="W99">
        <f t="shared" si="1"/>
        <v>-1.3544974999999999</v>
      </c>
      <c r="X99">
        <f t="shared" si="1"/>
        <v>-4.5600949999999996</v>
      </c>
      <c r="Y99">
        <f t="shared" si="1"/>
        <v>-0.67574999999999996</v>
      </c>
      <c r="Z99">
        <f t="shared" si="1"/>
        <v>5.7919999999999999E-2</v>
      </c>
      <c r="AA99">
        <f t="shared" si="1"/>
        <v>-2.7803825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CB3" activePane="bottomRight" state="frozen"/>
      <selection sqref="A1:D35"/>
      <selection pane="topRight" sqref="A1:D35"/>
      <selection pane="bottomLeft" sqref="A1:D35"/>
      <selection pane="bottomRight" activeCell="CO3" sqref="CO3:CO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93" ht="15" customHeight="1">
      <c r="A1" s="221" t="s">
        <v>223</v>
      </c>
      <c r="B1" s="221"/>
      <c r="C1" s="221"/>
      <c r="D1" s="221"/>
      <c r="E1" s="67"/>
      <c r="F1" s="6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5</v>
      </c>
      <c r="W1" t="s">
        <v>538</v>
      </c>
      <c r="X1" t="s">
        <v>538</v>
      </c>
      <c r="Y1" t="s">
        <v>541</v>
      </c>
      <c r="Z1" t="s">
        <v>538</v>
      </c>
      <c r="AA1" t="s">
        <v>544</v>
      </c>
      <c r="AB1" t="s">
        <v>546</v>
      </c>
      <c r="AC1" t="s">
        <v>548</v>
      </c>
      <c r="AD1" t="s">
        <v>550</v>
      </c>
      <c r="AE1" t="s">
        <v>552</v>
      </c>
      <c r="AF1" t="s">
        <v>554</v>
      </c>
      <c r="AG1" t="s">
        <v>556</v>
      </c>
      <c r="AH1" t="s">
        <v>558</v>
      </c>
      <c r="AI1" t="s">
        <v>560</v>
      </c>
      <c r="AJ1" t="s">
        <v>562</v>
      </c>
      <c r="AK1" t="s">
        <v>564</v>
      </c>
      <c r="AL1" t="s">
        <v>538</v>
      </c>
      <c r="AM1" t="s">
        <v>558</v>
      </c>
      <c r="AN1" t="s">
        <v>568</v>
      </c>
      <c r="AO1" t="s">
        <v>570</v>
      </c>
      <c r="AP1" t="s">
        <v>546</v>
      </c>
      <c r="AQ1" t="s">
        <v>573</v>
      </c>
      <c r="AR1" t="s">
        <v>538</v>
      </c>
      <c r="AS1" t="s">
        <v>576</v>
      </c>
      <c r="AT1" t="s">
        <v>578</v>
      </c>
      <c r="AU1" t="s">
        <v>580</v>
      </c>
      <c r="AV1" t="s">
        <v>558</v>
      </c>
      <c r="AW1" t="s">
        <v>583</v>
      </c>
      <c r="AX1" t="s">
        <v>585</v>
      </c>
      <c r="AY1" t="s">
        <v>587</v>
      </c>
      <c r="AZ1" t="s">
        <v>548</v>
      </c>
      <c r="BA1" t="s">
        <v>590</v>
      </c>
      <c r="BB1" t="s">
        <v>538</v>
      </c>
      <c r="BC1" t="s">
        <v>580</v>
      </c>
      <c r="BD1" t="s">
        <v>594</v>
      </c>
      <c r="BE1" t="s">
        <v>18</v>
      </c>
      <c r="BF1" t="s">
        <v>597</v>
      </c>
      <c r="BG1" t="s">
        <v>580</v>
      </c>
      <c r="BH1" t="s">
        <v>600</v>
      </c>
      <c r="BI1" t="s">
        <v>602</v>
      </c>
      <c r="BJ1" t="s">
        <v>538</v>
      </c>
      <c r="BK1" t="s">
        <v>605</v>
      </c>
      <c r="BL1" t="s">
        <v>607</v>
      </c>
      <c r="BM1" t="s">
        <v>568</v>
      </c>
      <c r="BN1" t="s">
        <v>610</v>
      </c>
      <c r="BO1" t="s">
        <v>612</v>
      </c>
      <c r="BP1" t="s">
        <v>541</v>
      </c>
      <c r="BQ1" t="s">
        <v>548</v>
      </c>
      <c r="BR1" t="s">
        <v>538</v>
      </c>
      <c r="BS1" t="s">
        <v>617</v>
      </c>
      <c r="BT1" t="s">
        <v>585</v>
      </c>
      <c r="BU1" t="s">
        <v>18</v>
      </c>
      <c r="BV1" t="s">
        <v>538</v>
      </c>
      <c r="BW1" t="s">
        <v>622</v>
      </c>
      <c r="BX1" t="s">
        <v>624</v>
      </c>
      <c r="BY1" t="s">
        <v>626</v>
      </c>
      <c r="BZ1" t="s">
        <v>628</v>
      </c>
      <c r="CA1" t="s">
        <v>630</v>
      </c>
      <c r="CB1" t="s">
        <v>632</v>
      </c>
      <c r="CC1" t="s">
        <v>617</v>
      </c>
      <c r="CD1" t="s">
        <v>541</v>
      </c>
      <c r="CE1" t="s">
        <v>552</v>
      </c>
      <c r="CF1" t="s">
        <v>637</v>
      </c>
      <c r="CG1" t="s">
        <v>451</v>
      </c>
      <c r="CH1" t="s">
        <v>580</v>
      </c>
      <c r="CI1" t="s">
        <v>558</v>
      </c>
      <c r="CJ1" t="s">
        <v>550</v>
      </c>
      <c r="CK1" t="s">
        <v>644</v>
      </c>
      <c r="CL1" t="s">
        <v>558</v>
      </c>
      <c r="CM1" t="s">
        <v>587</v>
      </c>
      <c r="CN1" t="s">
        <v>548</v>
      </c>
      <c r="CO1" t="s">
        <v>590</v>
      </c>
    </row>
    <row r="2" spans="1:9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45469</v>
      </c>
      <c r="W2" s="28" t="s">
        <v>249</v>
      </c>
      <c r="X2" t="s">
        <v>276</v>
      </c>
      <c r="Y2" t="s">
        <v>149</v>
      </c>
      <c r="Z2" t="s">
        <v>279</v>
      </c>
      <c r="AA2" t="s">
        <v>149</v>
      </c>
      <c r="AB2" t="s">
        <v>148</v>
      </c>
      <c r="AC2" t="s">
        <v>145</v>
      </c>
      <c r="AD2" t="s">
        <v>145</v>
      </c>
      <c r="AE2" t="s">
        <v>145</v>
      </c>
      <c r="AF2" t="s">
        <v>149</v>
      </c>
      <c r="AG2" t="s">
        <v>145</v>
      </c>
      <c r="AH2" t="s">
        <v>145</v>
      </c>
      <c r="AI2" t="s">
        <v>145</v>
      </c>
      <c r="AJ2" t="s">
        <v>146</v>
      </c>
      <c r="AK2" t="s">
        <v>146</v>
      </c>
      <c r="AL2" t="s">
        <v>226</v>
      </c>
      <c r="AM2" t="s">
        <v>145</v>
      </c>
      <c r="AN2" t="s">
        <v>145</v>
      </c>
      <c r="AO2" t="s">
        <v>146</v>
      </c>
      <c r="AP2" t="s">
        <v>148</v>
      </c>
      <c r="AQ2" t="s">
        <v>146</v>
      </c>
      <c r="AR2" t="s">
        <v>263</v>
      </c>
      <c r="AS2" t="s">
        <v>149</v>
      </c>
      <c r="AT2" t="s">
        <v>369</v>
      </c>
      <c r="AU2" t="s">
        <v>240</v>
      </c>
      <c r="AV2" t="s">
        <v>145</v>
      </c>
      <c r="AW2" t="s">
        <v>369</v>
      </c>
      <c r="AX2" t="s">
        <v>146</v>
      </c>
      <c r="AY2" t="s">
        <v>145</v>
      </c>
      <c r="AZ2" t="s">
        <v>148</v>
      </c>
      <c r="BA2" t="s">
        <v>145</v>
      </c>
      <c r="BB2" t="s">
        <v>262</v>
      </c>
      <c r="BC2" t="s">
        <v>240</v>
      </c>
      <c r="BD2" t="s">
        <v>145</v>
      </c>
      <c r="BE2" t="s">
        <v>149</v>
      </c>
      <c r="BF2" t="s">
        <v>145</v>
      </c>
      <c r="BG2" t="s">
        <v>145</v>
      </c>
      <c r="BH2" t="s">
        <v>149</v>
      </c>
      <c r="BI2" t="s">
        <v>358</v>
      </c>
      <c r="BJ2" t="s">
        <v>231</v>
      </c>
      <c r="BK2" t="s">
        <v>148</v>
      </c>
      <c r="BL2" t="s">
        <v>146</v>
      </c>
      <c r="BM2" t="s">
        <v>146</v>
      </c>
      <c r="BN2" t="s">
        <v>145</v>
      </c>
      <c r="BO2" t="s">
        <v>369</v>
      </c>
      <c r="BP2" t="s">
        <v>145</v>
      </c>
      <c r="BQ2" t="s">
        <v>149</v>
      </c>
      <c r="BR2" t="s">
        <v>277</v>
      </c>
      <c r="BS2" t="s">
        <v>145</v>
      </c>
      <c r="BT2" t="s">
        <v>145</v>
      </c>
      <c r="BU2" t="s">
        <v>149</v>
      </c>
      <c r="BV2" t="s">
        <v>275</v>
      </c>
      <c r="BW2" t="s">
        <v>146</v>
      </c>
      <c r="BX2" t="s">
        <v>148</v>
      </c>
      <c r="BY2" t="s">
        <v>148</v>
      </c>
      <c r="BZ2" t="s">
        <v>145</v>
      </c>
      <c r="CA2" t="s">
        <v>149</v>
      </c>
      <c r="CB2" t="s">
        <v>149</v>
      </c>
      <c r="CC2" t="s">
        <v>145</v>
      </c>
      <c r="CD2" t="s">
        <v>145</v>
      </c>
      <c r="CE2" t="s">
        <v>145</v>
      </c>
      <c r="CF2" t="s">
        <v>145</v>
      </c>
      <c r="CG2" t="s">
        <v>639</v>
      </c>
      <c r="CH2" t="s">
        <v>145</v>
      </c>
      <c r="CI2" t="s">
        <v>145</v>
      </c>
      <c r="CJ2" t="s">
        <v>145</v>
      </c>
      <c r="CK2" t="s">
        <v>148</v>
      </c>
      <c r="CL2" t="s">
        <v>145</v>
      </c>
      <c r="CM2" t="s">
        <v>145</v>
      </c>
      <c r="CN2" t="s">
        <v>145</v>
      </c>
      <c r="CO2" t="s">
        <v>145</v>
      </c>
    </row>
    <row r="3" spans="1:93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1102.01</v>
      </c>
      <c r="I3" s="53">
        <v>665.59999999999991</v>
      </c>
      <c r="J3" s="53">
        <v>682.68000000000006</v>
      </c>
      <c r="K3" s="53">
        <v>131.38</v>
      </c>
      <c r="L3" s="53">
        <v>3.86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650</v>
      </c>
      <c r="W3">
        <v>0.48</v>
      </c>
      <c r="X3">
        <v>0.88</v>
      </c>
      <c r="Y3">
        <v>72.349999999999994</v>
      </c>
      <c r="Z3">
        <v>0.68</v>
      </c>
      <c r="AA3">
        <v>14.47</v>
      </c>
      <c r="AB3">
        <v>32.89</v>
      </c>
      <c r="AC3">
        <v>0</v>
      </c>
      <c r="AD3">
        <v>0</v>
      </c>
      <c r="AE3">
        <v>0</v>
      </c>
      <c r="AF3">
        <v>24.12</v>
      </c>
      <c r="AG3">
        <v>192.94</v>
      </c>
      <c r="AH3">
        <v>72.349999999999994</v>
      </c>
      <c r="AI3">
        <v>11.72</v>
      </c>
      <c r="AJ3">
        <v>308.7</v>
      </c>
      <c r="AK3">
        <v>84.1</v>
      </c>
      <c r="AL3">
        <v>0.97</v>
      </c>
      <c r="AM3">
        <v>96.47</v>
      </c>
      <c r="AN3">
        <v>108.53</v>
      </c>
      <c r="AO3">
        <v>90.68</v>
      </c>
      <c r="AP3">
        <v>32.89</v>
      </c>
      <c r="AQ3">
        <v>13.51</v>
      </c>
      <c r="AR3">
        <v>0.61</v>
      </c>
      <c r="AS3">
        <v>48.24</v>
      </c>
      <c r="AT3">
        <v>1.93</v>
      </c>
      <c r="AU3">
        <v>7.72</v>
      </c>
      <c r="AV3">
        <v>0</v>
      </c>
      <c r="AW3">
        <v>1.93</v>
      </c>
      <c r="AX3">
        <v>64.709999999999994</v>
      </c>
      <c r="AY3">
        <v>0</v>
      </c>
      <c r="AZ3">
        <v>32.89</v>
      </c>
      <c r="BA3">
        <v>0</v>
      </c>
      <c r="BB3">
        <v>1.59</v>
      </c>
      <c r="BC3">
        <v>1.93</v>
      </c>
      <c r="BD3">
        <v>28.94</v>
      </c>
      <c r="BE3">
        <v>241.18</v>
      </c>
      <c r="BF3">
        <v>48.24</v>
      </c>
      <c r="BG3">
        <v>19.29</v>
      </c>
      <c r="BH3">
        <v>168.58</v>
      </c>
      <c r="BI3">
        <v>0.63</v>
      </c>
      <c r="BJ3">
        <v>0.88</v>
      </c>
      <c r="BK3">
        <v>10.96</v>
      </c>
      <c r="BL3">
        <v>66.75</v>
      </c>
      <c r="BM3">
        <v>36.18</v>
      </c>
      <c r="BN3">
        <v>48.24</v>
      </c>
      <c r="BO3">
        <v>0</v>
      </c>
      <c r="BP3">
        <v>0</v>
      </c>
      <c r="BQ3">
        <v>96.47</v>
      </c>
      <c r="BR3">
        <v>0.35</v>
      </c>
      <c r="BS3">
        <v>0</v>
      </c>
      <c r="BT3">
        <v>48.6</v>
      </c>
      <c r="BU3">
        <v>0</v>
      </c>
      <c r="BV3">
        <v>0.52</v>
      </c>
      <c r="BW3">
        <v>0</v>
      </c>
      <c r="BX3">
        <v>0</v>
      </c>
      <c r="BY3">
        <v>0</v>
      </c>
      <c r="BZ3">
        <v>0</v>
      </c>
      <c r="CA3">
        <v>16.39</v>
      </c>
      <c r="CB3">
        <v>0</v>
      </c>
      <c r="CC3">
        <v>24.12</v>
      </c>
      <c r="CD3">
        <v>48.24</v>
      </c>
      <c r="CE3">
        <v>38.590000000000003</v>
      </c>
      <c r="CF3">
        <v>38.590000000000003</v>
      </c>
      <c r="CG3">
        <v>0</v>
      </c>
      <c r="CH3">
        <v>24.12</v>
      </c>
      <c r="CI3">
        <v>72.349999999999994</v>
      </c>
      <c r="CJ3">
        <v>24.12</v>
      </c>
      <c r="CK3">
        <v>21.75</v>
      </c>
      <c r="CL3">
        <v>67.53</v>
      </c>
      <c r="CM3">
        <v>24.12</v>
      </c>
      <c r="CN3">
        <v>24.12</v>
      </c>
      <c r="CO3">
        <v>25.4</v>
      </c>
    </row>
    <row r="4" spans="1:93">
      <c r="A4" t="s">
        <v>234</v>
      </c>
      <c r="B4" t="s">
        <v>226</v>
      </c>
      <c r="C4" t="s">
        <v>228</v>
      </c>
      <c r="G4" t="s">
        <v>46</v>
      </c>
      <c r="H4" s="73">
        <v>1102.01</v>
      </c>
      <c r="I4" s="46">
        <v>665.59999999999991</v>
      </c>
      <c r="J4" s="46">
        <v>682.68000000000006</v>
      </c>
      <c r="K4" s="46">
        <v>131.38</v>
      </c>
      <c r="L4" s="46">
        <v>3.86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650</v>
      </c>
      <c r="W4">
        <v>0.48</v>
      </c>
      <c r="X4">
        <v>0.88</v>
      </c>
      <c r="Y4">
        <v>72.349999999999994</v>
      </c>
      <c r="Z4">
        <v>0.68</v>
      </c>
      <c r="AA4">
        <v>14.47</v>
      </c>
      <c r="AB4">
        <v>32.89</v>
      </c>
      <c r="AC4">
        <v>0</v>
      </c>
      <c r="AD4">
        <v>0</v>
      </c>
      <c r="AE4">
        <v>0</v>
      </c>
      <c r="AF4">
        <v>24.12</v>
      </c>
      <c r="AG4">
        <v>192.94</v>
      </c>
      <c r="AH4">
        <v>72.349999999999994</v>
      </c>
      <c r="AI4">
        <v>11.72</v>
      </c>
      <c r="AJ4">
        <v>308.7</v>
      </c>
      <c r="AK4">
        <v>84.1</v>
      </c>
      <c r="AL4">
        <v>0.97</v>
      </c>
      <c r="AM4">
        <v>96.47</v>
      </c>
      <c r="AN4">
        <v>108.53</v>
      </c>
      <c r="AO4">
        <v>90.68</v>
      </c>
      <c r="AP4">
        <v>32.89</v>
      </c>
      <c r="AQ4">
        <v>13.51</v>
      </c>
      <c r="AR4">
        <v>0.61</v>
      </c>
      <c r="AS4">
        <v>48.24</v>
      </c>
      <c r="AT4">
        <v>1.93</v>
      </c>
      <c r="AU4">
        <v>7.72</v>
      </c>
      <c r="AV4">
        <v>0</v>
      </c>
      <c r="AW4">
        <v>1.93</v>
      </c>
      <c r="AX4">
        <v>64.709999999999994</v>
      </c>
      <c r="AY4">
        <v>0</v>
      </c>
      <c r="AZ4">
        <v>32.89</v>
      </c>
      <c r="BA4">
        <v>0</v>
      </c>
      <c r="BB4">
        <v>1.59</v>
      </c>
      <c r="BC4">
        <v>1.93</v>
      </c>
      <c r="BD4">
        <v>28.94</v>
      </c>
      <c r="BE4">
        <v>241.18</v>
      </c>
      <c r="BF4">
        <v>48.24</v>
      </c>
      <c r="BG4">
        <v>19.29</v>
      </c>
      <c r="BH4">
        <v>168.58</v>
      </c>
      <c r="BI4">
        <v>0.63</v>
      </c>
      <c r="BJ4">
        <v>0.88</v>
      </c>
      <c r="BK4">
        <v>10.96</v>
      </c>
      <c r="BL4">
        <v>66.75</v>
      </c>
      <c r="BM4">
        <v>36.18</v>
      </c>
      <c r="BN4">
        <v>48.24</v>
      </c>
      <c r="BO4">
        <v>0</v>
      </c>
      <c r="BP4">
        <v>0</v>
      </c>
      <c r="BQ4">
        <v>96.47</v>
      </c>
      <c r="BR4">
        <v>0.35</v>
      </c>
      <c r="BS4">
        <v>0</v>
      </c>
      <c r="BT4">
        <v>48.6</v>
      </c>
      <c r="BU4">
        <v>0</v>
      </c>
      <c r="BV4">
        <v>0.52</v>
      </c>
      <c r="BW4">
        <v>0</v>
      </c>
      <c r="BX4">
        <v>0</v>
      </c>
      <c r="BY4">
        <v>0</v>
      </c>
      <c r="BZ4">
        <v>0</v>
      </c>
      <c r="CA4">
        <v>16.39</v>
      </c>
      <c r="CB4">
        <v>0</v>
      </c>
      <c r="CC4">
        <v>24.12</v>
      </c>
      <c r="CD4">
        <v>48.24</v>
      </c>
      <c r="CE4">
        <v>38.590000000000003</v>
      </c>
      <c r="CF4">
        <v>38.590000000000003</v>
      </c>
      <c r="CG4">
        <v>0</v>
      </c>
      <c r="CH4">
        <v>24.12</v>
      </c>
      <c r="CI4">
        <v>72.349999999999994</v>
      </c>
      <c r="CJ4">
        <v>24.12</v>
      </c>
      <c r="CK4">
        <v>21.75</v>
      </c>
      <c r="CL4">
        <v>67.53</v>
      </c>
      <c r="CM4">
        <v>24.12</v>
      </c>
      <c r="CN4">
        <v>24.12</v>
      </c>
      <c r="CO4">
        <v>25.4</v>
      </c>
    </row>
    <row r="5" spans="1:93">
      <c r="A5" t="s">
        <v>235</v>
      </c>
      <c r="B5" t="s">
        <v>227</v>
      </c>
      <c r="C5" t="s">
        <v>229</v>
      </c>
      <c r="G5" t="s">
        <v>47</v>
      </c>
      <c r="H5" s="73">
        <v>1102.01</v>
      </c>
      <c r="I5" s="46">
        <v>665.59999999999991</v>
      </c>
      <c r="J5" s="46">
        <v>682.68000000000006</v>
      </c>
      <c r="K5" s="46">
        <v>131.38</v>
      </c>
      <c r="L5" s="46">
        <v>3.86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W5">
        <v>0.48</v>
      </c>
      <c r="X5">
        <v>0.88</v>
      </c>
      <c r="Y5">
        <v>72.349999999999994</v>
      </c>
      <c r="Z5">
        <v>0.68</v>
      </c>
      <c r="AA5">
        <v>14.47</v>
      </c>
      <c r="AB5">
        <v>32.89</v>
      </c>
      <c r="AC5">
        <v>0</v>
      </c>
      <c r="AD5">
        <v>0</v>
      </c>
      <c r="AE5">
        <v>0</v>
      </c>
      <c r="AF5">
        <v>24.12</v>
      </c>
      <c r="AG5">
        <v>192.94</v>
      </c>
      <c r="AH5">
        <v>72.349999999999994</v>
      </c>
      <c r="AI5">
        <v>11.72</v>
      </c>
      <c r="AJ5">
        <v>308.7</v>
      </c>
      <c r="AK5">
        <v>84.1</v>
      </c>
      <c r="AL5">
        <v>0.97</v>
      </c>
      <c r="AM5">
        <v>96.47</v>
      </c>
      <c r="AN5">
        <v>108.53</v>
      </c>
      <c r="AO5">
        <v>90.68</v>
      </c>
      <c r="AP5">
        <v>32.89</v>
      </c>
      <c r="AQ5">
        <v>13.51</v>
      </c>
      <c r="AR5">
        <v>0.61</v>
      </c>
      <c r="AS5">
        <v>48.24</v>
      </c>
      <c r="AT5">
        <v>1.93</v>
      </c>
      <c r="AU5">
        <v>7.72</v>
      </c>
      <c r="AV5">
        <v>0</v>
      </c>
      <c r="AW5">
        <v>1.93</v>
      </c>
      <c r="AX5">
        <v>64.709999999999994</v>
      </c>
      <c r="AY5">
        <v>0</v>
      </c>
      <c r="AZ5">
        <v>32.89</v>
      </c>
      <c r="BA5">
        <v>0</v>
      </c>
      <c r="BB5">
        <v>1.59</v>
      </c>
      <c r="BC5">
        <v>1.93</v>
      </c>
      <c r="BD5">
        <v>28.94</v>
      </c>
      <c r="BE5">
        <v>241.18</v>
      </c>
      <c r="BF5">
        <v>48.24</v>
      </c>
      <c r="BG5">
        <v>19.29</v>
      </c>
      <c r="BH5">
        <v>168.58</v>
      </c>
      <c r="BI5">
        <v>0.63</v>
      </c>
      <c r="BJ5">
        <v>0.88</v>
      </c>
      <c r="BK5">
        <v>10.96</v>
      </c>
      <c r="BL5">
        <v>66.75</v>
      </c>
      <c r="BM5">
        <v>36.18</v>
      </c>
      <c r="BN5">
        <v>48.24</v>
      </c>
      <c r="BO5">
        <v>0</v>
      </c>
      <c r="BP5">
        <v>0</v>
      </c>
      <c r="BQ5">
        <v>96.47</v>
      </c>
      <c r="BR5">
        <v>0.35</v>
      </c>
      <c r="BS5">
        <v>0</v>
      </c>
      <c r="BT5">
        <v>48.6</v>
      </c>
      <c r="BU5">
        <v>0</v>
      </c>
      <c r="BV5">
        <v>0.52</v>
      </c>
      <c r="BW5">
        <v>0</v>
      </c>
      <c r="BX5">
        <v>0</v>
      </c>
      <c r="BY5">
        <v>0</v>
      </c>
      <c r="BZ5">
        <v>0</v>
      </c>
      <c r="CA5">
        <v>16.39</v>
      </c>
      <c r="CB5">
        <v>0</v>
      </c>
      <c r="CC5">
        <v>24.12</v>
      </c>
      <c r="CD5">
        <v>48.24</v>
      </c>
      <c r="CE5">
        <v>38.590000000000003</v>
      </c>
      <c r="CF5">
        <v>38.590000000000003</v>
      </c>
      <c r="CG5">
        <v>0</v>
      </c>
      <c r="CH5">
        <v>24.12</v>
      </c>
      <c r="CI5">
        <v>72.349999999999994</v>
      </c>
      <c r="CJ5">
        <v>24.12</v>
      </c>
      <c r="CK5">
        <v>21.75</v>
      </c>
      <c r="CL5">
        <v>67.53</v>
      </c>
      <c r="CM5">
        <v>24.12</v>
      </c>
      <c r="CN5">
        <v>24.12</v>
      </c>
      <c r="CO5">
        <v>25.4</v>
      </c>
    </row>
    <row r="6" spans="1:93">
      <c r="A6" t="s">
        <v>236</v>
      </c>
      <c r="B6" t="s">
        <v>258</v>
      </c>
      <c r="C6" t="s">
        <v>230</v>
      </c>
      <c r="G6" t="s">
        <v>48</v>
      </c>
      <c r="H6" s="73">
        <v>1102.01</v>
      </c>
      <c r="I6" s="46">
        <v>665.59999999999991</v>
      </c>
      <c r="J6" s="46">
        <v>682.68000000000006</v>
      </c>
      <c r="K6" s="46">
        <v>131.38</v>
      </c>
      <c r="L6" s="46">
        <v>3.86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W6">
        <v>0.48</v>
      </c>
      <c r="X6">
        <v>0.88</v>
      </c>
      <c r="Y6">
        <v>72.349999999999994</v>
      </c>
      <c r="Z6">
        <v>0.68</v>
      </c>
      <c r="AA6">
        <v>14.47</v>
      </c>
      <c r="AB6">
        <v>32.89</v>
      </c>
      <c r="AC6">
        <v>0</v>
      </c>
      <c r="AD6">
        <v>0</v>
      </c>
      <c r="AE6">
        <v>0</v>
      </c>
      <c r="AF6">
        <v>24.12</v>
      </c>
      <c r="AG6">
        <v>192.94</v>
      </c>
      <c r="AH6">
        <v>72.349999999999994</v>
      </c>
      <c r="AI6">
        <v>11.72</v>
      </c>
      <c r="AJ6">
        <v>308.7</v>
      </c>
      <c r="AK6">
        <v>84.1</v>
      </c>
      <c r="AL6">
        <v>0.97</v>
      </c>
      <c r="AM6">
        <v>96.47</v>
      </c>
      <c r="AN6">
        <v>108.53</v>
      </c>
      <c r="AO6">
        <v>90.68</v>
      </c>
      <c r="AP6">
        <v>32.89</v>
      </c>
      <c r="AQ6">
        <v>13.51</v>
      </c>
      <c r="AR6">
        <v>0.61</v>
      </c>
      <c r="AS6">
        <v>48.24</v>
      </c>
      <c r="AT6">
        <v>1.93</v>
      </c>
      <c r="AU6">
        <v>7.72</v>
      </c>
      <c r="AV6">
        <v>0</v>
      </c>
      <c r="AW6">
        <v>1.93</v>
      </c>
      <c r="AX6">
        <v>64.709999999999994</v>
      </c>
      <c r="AY6">
        <v>0</v>
      </c>
      <c r="AZ6">
        <v>32.89</v>
      </c>
      <c r="BA6">
        <v>0</v>
      </c>
      <c r="BB6">
        <v>1.59</v>
      </c>
      <c r="BC6">
        <v>1.93</v>
      </c>
      <c r="BD6">
        <v>28.94</v>
      </c>
      <c r="BE6">
        <v>241.18</v>
      </c>
      <c r="BF6">
        <v>48.24</v>
      </c>
      <c r="BG6">
        <v>19.29</v>
      </c>
      <c r="BH6">
        <v>168.58</v>
      </c>
      <c r="BI6">
        <v>0.63</v>
      </c>
      <c r="BJ6">
        <v>0.88</v>
      </c>
      <c r="BK6">
        <v>10.96</v>
      </c>
      <c r="BL6">
        <v>66.75</v>
      </c>
      <c r="BM6">
        <v>36.18</v>
      </c>
      <c r="BN6">
        <v>48.24</v>
      </c>
      <c r="BO6">
        <v>0</v>
      </c>
      <c r="BP6">
        <v>0</v>
      </c>
      <c r="BQ6">
        <v>96.47</v>
      </c>
      <c r="BR6">
        <v>0.35</v>
      </c>
      <c r="BS6">
        <v>0</v>
      </c>
      <c r="BT6">
        <v>48.6</v>
      </c>
      <c r="BU6">
        <v>0</v>
      </c>
      <c r="BV6">
        <v>0.52</v>
      </c>
      <c r="BW6">
        <v>0</v>
      </c>
      <c r="BX6">
        <v>0</v>
      </c>
      <c r="BY6">
        <v>0</v>
      </c>
      <c r="BZ6">
        <v>0</v>
      </c>
      <c r="CA6">
        <v>16.39</v>
      </c>
      <c r="CB6">
        <v>0</v>
      </c>
      <c r="CC6">
        <v>24.12</v>
      </c>
      <c r="CD6">
        <v>48.24</v>
      </c>
      <c r="CE6">
        <v>38.590000000000003</v>
      </c>
      <c r="CF6">
        <v>38.590000000000003</v>
      </c>
      <c r="CG6">
        <v>0</v>
      </c>
      <c r="CH6">
        <v>24.12</v>
      </c>
      <c r="CI6">
        <v>72.349999999999994</v>
      </c>
      <c r="CJ6">
        <v>24.12</v>
      </c>
      <c r="CK6">
        <v>21.75</v>
      </c>
      <c r="CL6">
        <v>67.53</v>
      </c>
      <c r="CM6">
        <v>24.12</v>
      </c>
      <c r="CN6">
        <v>24.12</v>
      </c>
      <c r="CO6">
        <v>25.4</v>
      </c>
    </row>
    <row r="7" spans="1:93">
      <c r="A7" t="s">
        <v>237</v>
      </c>
      <c r="B7" t="s">
        <v>280</v>
      </c>
      <c r="C7" t="s">
        <v>259</v>
      </c>
      <c r="G7" t="s">
        <v>49</v>
      </c>
      <c r="H7" s="73">
        <v>1101.96</v>
      </c>
      <c r="I7" s="46">
        <v>665.59999999999991</v>
      </c>
      <c r="J7" s="46">
        <v>682.41000000000008</v>
      </c>
      <c r="K7" s="46">
        <v>98.490000000000009</v>
      </c>
      <c r="L7" s="46">
        <v>3.86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W7">
        <v>0.48</v>
      </c>
      <c r="X7">
        <v>0.88</v>
      </c>
      <c r="Y7">
        <v>72.349999999999994</v>
      </c>
      <c r="Z7">
        <v>0.68</v>
      </c>
      <c r="AA7">
        <v>14.47</v>
      </c>
      <c r="AB7">
        <v>32.89</v>
      </c>
      <c r="AC7">
        <v>0</v>
      </c>
      <c r="AD7">
        <v>0</v>
      </c>
      <c r="AE7">
        <v>0</v>
      </c>
      <c r="AF7">
        <v>24.12</v>
      </c>
      <c r="AG7">
        <v>192.94</v>
      </c>
      <c r="AH7">
        <v>72.349999999999994</v>
      </c>
      <c r="AI7">
        <v>11.72</v>
      </c>
      <c r="AJ7">
        <v>308.7</v>
      </c>
      <c r="AK7">
        <v>84.1</v>
      </c>
      <c r="AL7">
        <v>0.97</v>
      </c>
      <c r="AM7">
        <v>96.47</v>
      </c>
      <c r="AN7">
        <v>108.53</v>
      </c>
      <c r="AO7">
        <v>90.68</v>
      </c>
      <c r="AP7">
        <v>32.89</v>
      </c>
      <c r="AQ7">
        <v>13.51</v>
      </c>
      <c r="AR7">
        <v>0.61</v>
      </c>
      <c r="AS7">
        <v>48.24</v>
      </c>
      <c r="AT7">
        <v>1.93</v>
      </c>
      <c r="AU7">
        <v>7.72</v>
      </c>
      <c r="AV7">
        <v>0</v>
      </c>
      <c r="AW7">
        <v>1.93</v>
      </c>
      <c r="AX7">
        <v>64.709999999999994</v>
      </c>
      <c r="AY7">
        <v>0</v>
      </c>
      <c r="AZ7">
        <v>0</v>
      </c>
      <c r="BA7">
        <v>0</v>
      </c>
      <c r="BB7">
        <v>1.59</v>
      </c>
      <c r="BC7">
        <v>1.93</v>
      </c>
      <c r="BD7">
        <v>28.94</v>
      </c>
      <c r="BE7">
        <v>241.18</v>
      </c>
      <c r="BF7">
        <v>48.24</v>
      </c>
      <c r="BG7">
        <v>19.29</v>
      </c>
      <c r="BH7">
        <v>168.58</v>
      </c>
      <c r="BI7">
        <v>0.57999999999999996</v>
      </c>
      <c r="BJ7">
        <v>0.88</v>
      </c>
      <c r="BK7">
        <v>10.96</v>
      </c>
      <c r="BL7">
        <v>66.75</v>
      </c>
      <c r="BM7">
        <v>36.18</v>
      </c>
      <c r="BN7">
        <v>48.24</v>
      </c>
      <c r="BO7">
        <v>0</v>
      </c>
      <c r="BP7">
        <v>0</v>
      </c>
      <c r="BQ7">
        <v>96.47</v>
      </c>
      <c r="BR7">
        <v>0.35</v>
      </c>
      <c r="BS7">
        <v>0</v>
      </c>
      <c r="BT7">
        <v>48.6</v>
      </c>
      <c r="BU7">
        <v>0</v>
      </c>
      <c r="BV7">
        <v>0.52</v>
      </c>
      <c r="BW7">
        <v>0</v>
      </c>
      <c r="BX7">
        <v>0</v>
      </c>
      <c r="BY7">
        <v>0</v>
      </c>
      <c r="BZ7">
        <v>0</v>
      </c>
      <c r="CA7">
        <v>16.12</v>
      </c>
      <c r="CB7">
        <v>0</v>
      </c>
      <c r="CC7">
        <v>24.12</v>
      </c>
      <c r="CD7">
        <v>48.24</v>
      </c>
      <c r="CE7">
        <v>38.590000000000003</v>
      </c>
      <c r="CF7">
        <v>38.590000000000003</v>
      </c>
      <c r="CG7">
        <v>0</v>
      </c>
      <c r="CH7">
        <v>24.12</v>
      </c>
      <c r="CI7">
        <v>72.349999999999994</v>
      </c>
      <c r="CJ7">
        <v>24.12</v>
      </c>
      <c r="CK7">
        <v>21.75</v>
      </c>
      <c r="CL7">
        <v>67.53</v>
      </c>
      <c r="CM7">
        <v>24.12</v>
      </c>
      <c r="CN7">
        <v>24.12</v>
      </c>
      <c r="CO7">
        <v>25.4</v>
      </c>
    </row>
    <row r="8" spans="1:93">
      <c r="A8" t="s">
        <v>238</v>
      </c>
      <c r="B8" t="s">
        <v>315</v>
      </c>
      <c r="C8" t="s">
        <v>231</v>
      </c>
      <c r="G8" t="s">
        <v>50</v>
      </c>
      <c r="H8" s="73">
        <v>1101.96</v>
      </c>
      <c r="I8" s="46">
        <v>665.59999999999991</v>
      </c>
      <c r="J8" s="46">
        <v>682.41000000000008</v>
      </c>
      <c r="K8" s="46">
        <v>98.490000000000009</v>
      </c>
      <c r="L8" s="46">
        <v>3.86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W8">
        <v>0.48</v>
      </c>
      <c r="X8">
        <v>0.88</v>
      </c>
      <c r="Y8">
        <v>72.349999999999994</v>
      </c>
      <c r="Z8">
        <v>0.68</v>
      </c>
      <c r="AA8">
        <v>14.47</v>
      </c>
      <c r="AB8">
        <v>32.89</v>
      </c>
      <c r="AC8">
        <v>0</v>
      </c>
      <c r="AD8">
        <v>0</v>
      </c>
      <c r="AE8">
        <v>0</v>
      </c>
      <c r="AF8">
        <v>24.12</v>
      </c>
      <c r="AG8">
        <v>192.94</v>
      </c>
      <c r="AH8">
        <v>72.349999999999994</v>
      </c>
      <c r="AI8">
        <v>11.72</v>
      </c>
      <c r="AJ8">
        <v>308.7</v>
      </c>
      <c r="AK8">
        <v>84.1</v>
      </c>
      <c r="AL8">
        <v>0.97</v>
      </c>
      <c r="AM8">
        <v>96.47</v>
      </c>
      <c r="AN8">
        <v>108.53</v>
      </c>
      <c r="AO8">
        <v>90.68</v>
      </c>
      <c r="AP8">
        <v>32.89</v>
      </c>
      <c r="AQ8">
        <v>13.51</v>
      </c>
      <c r="AR8">
        <v>0.61</v>
      </c>
      <c r="AS8">
        <v>48.24</v>
      </c>
      <c r="AT8">
        <v>1.93</v>
      </c>
      <c r="AU8">
        <v>7.72</v>
      </c>
      <c r="AV8">
        <v>0</v>
      </c>
      <c r="AW8">
        <v>1.93</v>
      </c>
      <c r="AX8">
        <v>64.709999999999994</v>
      </c>
      <c r="AY8">
        <v>0</v>
      </c>
      <c r="AZ8">
        <v>0</v>
      </c>
      <c r="BA8">
        <v>0</v>
      </c>
      <c r="BB8">
        <v>1.59</v>
      </c>
      <c r="BC8">
        <v>1.93</v>
      </c>
      <c r="BD8">
        <v>28.94</v>
      </c>
      <c r="BE8">
        <v>241.18</v>
      </c>
      <c r="BF8">
        <v>48.24</v>
      </c>
      <c r="BG8">
        <v>19.29</v>
      </c>
      <c r="BH8">
        <v>168.58</v>
      </c>
      <c r="BI8">
        <v>0.57999999999999996</v>
      </c>
      <c r="BJ8">
        <v>0.88</v>
      </c>
      <c r="BK8">
        <v>10.96</v>
      </c>
      <c r="BL8">
        <v>66.75</v>
      </c>
      <c r="BM8">
        <v>36.18</v>
      </c>
      <c r="BN8">
        <v>48.24</v>
      </c>
      <c r="BO8">
        <v>0</v>
      </c>
      <c r="BP8">
        <v>0</v>
      </c>
      <c r="BQ8">
        <v>96.47</v>
      </c>
      <c r="BR8">
        <v>0.35</v>
      </c>
      <c r="BS8">
        <v>0</v>
      </c>
      <c r="BT8">
        <v>48.6</v>
      </c>
      <c r="BU8">
        <v>0</v>
      </c>
      <c r="BV8">
        <v>0.52</v>
      </c>
      <c r="BW8">
        <v>0</v>
      </c>
      <c r="BX8">
        <v>0</v>
      </c>
      <c r="BY8">
        <v>0</v>
      </c>
      <c r="BZ8">
        <v>0</v>
      </c>
      <c r="CA8">
        <v>16.12</v>
      </c>
      <c r="CB8">
        <v>0</v>
      </c>
      <c r="CC8">
        <v>24.12</v>
      </c>
      <c r="CD8">
        <v>48.24</v>
      </c>
      <c r="CE8">
        <v>38.590000000000003</v>
      </c>
      <c r="CF8">
        <v>38.590000000000003</v>
      </c>
      <c r="CG8">
        <v>0</v>
      </c>
      <c r="CH8">
        <v>24.12</v>
      </c>
      <c r="CI8">
        <v>72.349999999999994</v>
      </c>
      <c r="CJ8">
        <v>24.12</v>
      </c>
      <c r="CK8">
        <v>21.75</v>
      </c>
      <c r="CL8">
        <v>67.53</v>
      </c>
      <c r="CM8">
        <v>24.12</v>
      </c>
      <c r="CN8">
        <v>24.12</v>
      </c>
      <c r="CO8">
        <v>25.4</v>
      </c>
    </row>
    <row r="9" spans="1:93">
      <c r="A9" t="s">
        <v>239</v>
      </c>
      <c r="B9" t="s">
        <v>335</v>
      </c>
      <c r="C9" t="s">
        <v>232</v>
      </c>
      <c r="G9" t="s">
        <v>51</v>
      </c>
      <c r="H9" s="73">
        <v>1101.96</v>
      </c>
      <c r="I9" s="46">
        <v>665.59999999999991</v>
      </c>
      <c r="J9" s="46">
        <v>682.41000000000008</v>
      </c>
      <c r="K9" s="46">
        <v>98.490000000000009</v>
      </c>
      <c r="L9" s="46">
        <v>3.86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W9">
        <v>0.48</v>
      </c>
      <c r="X9">
        <v>0.88</v>
      </c>
      <c r="Y9">
        <v>72.349999999999994</v>
      </c>
      <c r="Z9">
        <v>0.68</v>
      </c>
      <c r="AA9">
        <v>14.47</v>
      </c>
      <c r="AB9">
        <v>32.89</v>
      </c>
      <c r="AC9">
        <v>0</v>
      </c>
      <c r="AD9">
        <v>0</v>
      </c>
      <c r="AE9">
        <v>0</v>
      </c>
      <c r="AF9">
        <v>24.12</v>
      </c>
      <c r="AG9">
        <v>192.94</v>
      </c>
      <c r="AH9">
        <v>72.349999999999994</v>
      </c>
      <c r="AI9">
        <v>11.72</v>
      </c>
      <c r="AJ9">
        <v>308.7</v>
      </c>
      <c r="AK9">
        <v>84.1</v>
      </c>
      <c r="AL9">
        <v>0.97</v>
      </c>
      <c r="AM9">
        <v>96.47</v>
      </c>
      <c r="AN9">
        <v>108.53</v>
      </c>
      <c r="AO9">
        <v>90.68</v>
      </c>
      <c r="AP9">
        <v>32.89</v>
      </c>
      <c r="AQ9">
        <v>13.51</v>
      </c>
      <c r="AR9">
        <v>0.61</v>
      </c>
      <c r="AS9">
        <v>48.24</v>
      </c>
      <c r="AT9">
        <v>1.93</v>
      </c>
      <c r="AU9">
        <v>7.72</v>
      </c>
      <c r="AV9">
        <v>0</v>
      </c>
      <c r="AW9">
        <v>1.93</v>
      </c>
      <c r="AX9">
        <v>64.709999999999994</v>
      </c>
      <c r="AY9">
        <v>0</v>
      </c>
      <c r="AZ9">
        <v>0</v>
      </c>
      <c r="BA9">
        <v>0</v>
      </c>
      <c r="BB9">
        <v>1.59</v>
      </c>
      <c r="BC9">
        <v>1.93</v>
      </c>
      <c r="BD9">
        <v>28.94</v>
      </c>
      <c r="BE9">
        <v>241.18</v>
      </c>
      <c r="BF9">
        <v>48.24</v>
      </c>
      <c r="BG9">
        <v>19.29</v>
      </c>
      <c r="BH9">
        <v>168.58</v>
      </c>
      <c r="BI9">
        <v>0.57999999999999996</v>
      </c>
      <c r="BJ9">
        <v>0.88</v>
      </c>
      <c r="BK9">
        <v>10.96</v>
      </c>
      <c r="BL9">
        <v>66.75</v>
      </c>
      <c r="BM9">
        <v>36.18</v>
      </c>
      <c r="BN9">
        <v>48.24</v>
      </c>
      <c r="BO9">
        <v>0</v>
      </c>
      <c r="BP9">
        <v>0</v>
      </c>
      <c r="BQ9">
        <v>96.47</v>
      </c>
      <c r="BR9">
        <v>0.35</v>
      </c>
      <c r="BS9">
        <v>0</v>
      </c>
      <c r="BT9">
        <v>48.6</v>
      </c>
      <c r="BU9">
        <v>0</v>
      </c>
      <c r="BV9">
        <v>0.52</v>
      </c>
      <c r="BW9">
        <v>0</v>
      </c>
      <c r="BX9">
        <v>0</v>
      </c>
      <c r="BY9">
        <v>0</v>
      </c>
      <c r="BZ9">
        <v>0</v>
      </c>
      <c r="CA9">
        <v>16.12</v>
      </c>
      <c r="CB9">
        <v>0</v>
      </c>
      <c r="CC9">
        <v>24.12</v>
      </c>
      <c r="CD9">
        <v>48.24</v>
      </c>
      <c r="CE9">
        <v>38.590000000000003</v>
      </c>
      <c r="CF9">
        <v>38.590000000000003</v>
      </c>
      <c r="CG9">
        <v>0</v>
      </c>
      <c r="CH9">
        <v>24.12</v>
      </c>
      <c r="CI9">
        <v>72.349999999999994</v>
      </c>
      <c r="CJ9">
        <v>24.12</v>
      </c>
      <c r="CK9">
        <v>21.75</v>
      </c>
      <c r="CL9">
        <v>67.53</v>
      </c>
      <c r="CM9">
        <v>24.12</v>
      </c>
      <c r="CN9">
        <v>24.12</v>
      </c>
      <c r="CO9">
        <v>25.4</v>
      </c>
    </row>
    <row r="10" spans="1:93">
      <c r="A10" t="s">
        <v>260</v>
      </c>
      <c r="C10" t="s">
        <v>233</v>
      </c>
      <c r="G10" t="s">
        <v>52</v>
      </c>
      <c r="H10" s="73">
        <v>1101.96</v>
      </c>
      <c r="I10" s="46">
        <v>665.59999999999991</v>
      </c>
      <c r="J10" s="46">
        <v>682.41000000000008</v>
      </c>
      <c r="K10" s="46">
        <v>98.490000000000009</v>
      </c>
      <c r="L10" s="46">
        <v>3.86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0.48</v>
      </c>
      <c r="X10">
        <v>0.88</v>
      </c>
      <c r="Y10">
        <v>72.349999999999994</v>
      </c>
      <c r="Z10">
        <v>0.68</v>
      </c>
      <c r="AA10">
        <v>14.47</v>
      </c>
      <c r="AB10">
        <v>32.89</v>
      </c>
      <c r="AC10">
        <v>0</v>
      </c>
      <c r="AD10">
        <v>0</v>
      </c>
      <c r="AE10">
        <v>0</v>
      </c>
      <c r="AF10">
        <v>24.12</v>
      </c>
      <c r="AG10">
        <v>192.94</v>
      </c>
      <c r="AH10">
        <v>72.349999999999994</v>
      </c>
      <c r="AI10">
        <v>11.72</v>
      </c>
      <c r="AJ10">
        <v>308.7</v>
      </c>
      <c r="AK10">
        <v>84.1</v>
      </c>
      <c r="AL10">
        <v>0.97</v>
      </c>
      <c r="AM10">
        <v>96.47</v>
      </c>
      <c r="AN10">
        <v>108.53</v>
      </c>
      <c r="AO10">
        <v>90.68</v>
      </c>
      <c r="AP10">
        <v>32.89</v>
      </c>
      <c r="AQ10">
        <v>13.51</v>
      </c>
      <c r="AR10">
        <v>0.61</v>
      </c>
      <c r="AS10">
        <v>48.24</v>
      </c>
      <c r="AT10">
        <v>1.93</v>
      </c>
      <c r="AU10">
        <v>7.72</v>
      </c>
      <c r="AV10">
        <v>0</v>
      </c>
      <c r="AW10">
        <v>1.93</v>
      </c>
      <c r="AX10">
        <v>64.709999999999994</v>
      </c>
      <c r="AY10">
        <v>0</v>
      </c>
      <c r="AZ10">
        <v>0</v>
      </c>
      <c r="BA10">
        <v>0</v>
      </c>
      <c r="BB10">
        <v>1.59</v>
      </c>
      <c r="BC10">
        <v>1.93</v>
      </c>
      <c r="BD10">
        <v>28.94</v>
      </c>
      <c r="BE10">
        <v>241.18</v>
      </c>
      <c r="BF10">
        <v>48.24</v>
      </c>
      <c r="BG10">
        <v>19.29</v>
      </c>
      <c r="BH10">
        <v>168.58</v>
      </c>
      <c r="BI10">
        <v>0.57999999999999996</v>
      </c>
      <c r="BJ10">
        <v>0.88</v>
      </c>
      <c r="BK10">
        <v>10.96</v>
      </c>
      <c r="BL10">
        <v>66.75</v>
      </c>
      <c r="BM10">
        <v>36.18</v>
      </c>
      <c r="BN10">
        <v>48.24</v>
      </c>
      <c r="BO10">
        <v>0</v>
      </c>
      <c r="BP10">
        <v>0</v>
      </c>
      <c r="BQ10">
        <v>96.47</v>
      </c>
      <c r="BR10">
        <v>0.35</v>
      </c>
      <c r="BS10">
        <v>0</v>
      </c>
      <c r="BT10">
        <v>48.6</v>
      </c>
      <c r="BU10">
        <v>0</v>
      </c>
      <c r="BV10">
        <v>0.52</v>
      </c>
      <c r="BW10">
        <v>0</v>
      </c>
      <c r="BX10">
        <v>0</v>
      </c>
      <c r="BY10">
        <v>0</v>
      </c>
      <c r="BZ10">
        <v>0</v>
      </c>
      <c r="CA10">
        <v>16.12</v>
      </c>
      <c r="CB10">
        <v>0</v>
      </c>
      <c r="CC10">
        <v>24.12</v>
      </c>
      <c r="CD10">
        <v>48.24</v>
      </c>
      <c r="CE10">
        <v>38.590000000000003</v>
      </c>
      <c r="CF10">
        <v>38.590000000000003</v>
      </c>
      <c r="CG10">
        <v>0</v>
      </c>
      <c r="CH10">
        <v>24.12</v>
      </c>
      <c r="CI10">
        <v>72.349999999999994</v>
      </c>
      <c r="CJ10">
        <v>24.12</v>
      </c>
      <c r="CK10">
        <v>21.75</v>
      </c>
      <c r="CL10">
        <v>67.53</v>
      </c>
      <c r="CM10">
        <v>24.12</v>
      </c>
      <c r="CN10">
        <v>24.12</v>
      </c>
      <c r="CO10">
        <v>25.4</v>
      </c>
    </row>
    <row r="11" spans="1:93">
      <c r="A11" t="s">
        <v>240</v>
      </c>
      <c r="C11" t="s">
        <v>316</v>
      </c>
      <c r="G11" t="s">
        <v>53</v>
      </c>
      <c r="H11" s="73">
        <v>957.2</v>
      </c>
      <c r="I11" s="46">
        <v>665.59999999999991</v>
      </c>
      <c r="J11" s="46">
        <v>682.13000000000011</v>
      </c>
      <c r="K11" s="46">
        <v>131.38</v>
      </c>
      <c r="L11" s="46">
        <v>3.86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0.48</v>
      </c>
      <c r="X11">
        <v>0.88</v>
      </c>
      <c r="Y11">
        <v>72.349999999999994</v>
      </c>
      <c r="Z11">
        <v>0.68</v>
      </c>
      <c r="AA11">
        <v>14.47</v>
      </c>
      <c r="AB11">
        <v>32.89</v>
      </c>
      <c r="AC11">
        <v>0</v>
      </c>
      <c r="AD11">
        <v>0</v>
      </c>
      <c r="AE11">
        <v>0</v>
      </c>
      <c r="AF11">
        <v>24.12</v>
      </c>
      <c r="AG11">
        <v>192.94</v>
      </c>
      <c r="AH11">
        <v>72.349999999999994</v>
      </c>
      <c r="AI11">
        <v>11.72</v>
      </c>
      <c r="AJ11">
        <v>308.7</v>
      </c>
      <c r="AK11">
        <v>84.1</v>
      </c>
      <c r="AL11">
        <v>0.97</v>
      </c>
      <c r="AM11">
        <v>96.47</v>
      </c>
      <c r="AN11">
        <v>108.53</v>
      </c>
      <c r="AO11">
        <v>90.68</v>
      </c>
      <c r="AP11">
        <v>32.89</v>
      </c>
      <c r="AQ11">
        <v>13.51</v>
      </c>
      <c r="AR11">
        <v>0.61</v>
      </c>
      <c r="AS11">
        <v>48.24</v>
      </c>
      <c r="AT11">
        <v>1.93</v>
      </c>
      <c r="AU11">
        <v>7.72</v>
      </c>
      <c r="AV11">
        <v>0</v>
      </c>
      <c r="AW11">
        <v>1.93</v>
      </c>
      <c r="AX11">
        <v>64.709999999999994</v>
      </c>
      <c r="AY11">
        <v>0</v>
      </c>
      <c r="AZ11">
        <v>32.89</v>
      </c>
      <c r="BA11">
        <v>0</v>
      </c>
      <c r="BB11">
        <v>1.59</v>
      </c>
      <c r="BC11">
        <v>1.93</v>
      </c>
      <c r="BD11">
        <v>0</v>
      </c>
      <c r="BE11">
        <v>241.18</v>
      </c>
      <c r="BF11">
        <v>0</v>
      </c>
      <c r="BG11">
        <v>0</v>
      </c>
      <c r="BH11">
        <v>168.58</v>
      </c>
      <c r="BI11">
        <v>0.53</v>
      </c>
      <c r="BJ11">
        <v>0.88</v>
      </c>
      <c r="BK11">
        <v>10.96</v>
      </c>
      <c r="BL11">
        <v>66.75</v>
      </c>
      <c r="BM11">
        <v>36.18</v>
      </c>
      <c r="BN11">
        <v>0</v>
      </c>
      <c r="BO11">
        <v>0</v>
      </c>
      <c r="BP11">
        <v>0</v>
      </c>
      <c r="BQ11">
        <v>96.47</v>
      </c>
      <c r="BR11">
        <v>0.35</v>
      </c>
      <c r="BS11">
        <v>0</v>
      </c>
      <c r="BT11">
        <v>48.6</v>
      </c>
      <c r="BU11">
        <v>0</v>
      </c>
      <c r="BV11">
        <v>0.52</v>
      </c>
      <c r="BW11">
        <v>0</v>
      </c>
      <c r="BX11">
        <v>0</v>
      </c>
      <c r="BY11">
        <v>0</v>
      </c>
      <c r="BZ11">
        <v>0</v>
      </c>
      <c r="CA11">
        <v>15.84</v>
      </c>
      <c r="CB11">
        <v>0</v>
      </c>
      <c r="CC11">
        <v>24.12</v>
      </c>
      <c r="CD11">
        <v>48.24</v>
      </c>
      <c r="CE11">
        <v>38.590000000000003</v>
      </c>
      <c r="CF11">
        <v>38.590000000000003</v>
      </c>
      <c r="CG11">
        <v>0</v>
      </c>
      <c r="CH11">
        <v>24.12</v>
      </c>
      <c r="CI11">
        <v>72.349999999999994</v>
      </c>
      <c r="CJ11">
        <v>24.12</v>
      </c>
      <c r="CK11">
        <v>21.75</v>
      </c>
      <c r="CL11">
        <v>67.53</v>
      </c>
      <c r="CM11">
        <v>24.12</v>
      </c>
      <c r="CN11">
        <v>24.12</v>
      </c>
      <c r="CO11">
        <v>25.4</v>
      </c>
    </row>
    <row r="12" spans="1:93">
      <c r="A12" t="s">
        <v>241</v>
      </c>
      <c r="C12" t="s">
        <v>336</v>
      </c>
      <c r="G12" t="s">
        <v>54</v>
      </c>
      <c r="H12" s="73">
        <v>957.2</v>
      </c>
      <c r="I12" s="46">
        <v>665.59999999999991</v>
      </c>
      <c r="J12" s="46">
        <v>682.13000000000011</v>
      </c>
      <c r="K12" s="46">
        <v>131.38</v>
      </c>
      <c r="L12" s="46">
        <v>3.86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0.48</v>
      </c>
      <c r="X12">
        <v>0.88</v>
      </c>
      <c r="Y12">
        <v>72.349999999999994</v>
      </c>
      <c r="Z12">
        <v>0.68</v>
      </c>
      <c r="AA12">
        <v>14.47</v>
      </c>
      <c r="AB12">
        <v>32.89</v>
      </c>
      <c r="AC12">
        <v>0</v>
      </c>
      <c r="AD12">
        <v>0</v>
      </c>
      <c r="AE12">
        <v>0</v>
      </c>
      <c r="AF12">
        <v>24.12</v>
      </c>
      <c r="AG12">
        <v>192.94</v>
      </c>
      <c r="AH12">
        <v>72.349999999999994</v>
      </c>
      <c r="AI12">
        <v>11.72</v>
      </c>
      <c r="AJ12">
        <v>308.7</v>
      </c>
      <c r="AK12">
        <v>84.1</v>
      </c>
      <c r="AL12">
        <v>0.97</v>
      </c>
      <c r="AM12">
        <v>96.47</v>
      </c>
      <c r="AN12">
        <v>108.53</v>
      </c>
      <c r="AO12">
        <v>90.68</v>
      </c>
      <c r="AP12">
        <v>32.89</v>
      </c>
      <c r="AQ12">
        <v>13.51</v>
      </c>
      <c r="AR12">
        <v>0.61</v>
      </c>
      <c r="AS12">
        <v>48.24</v>
      </c>
      <c r="AT12">
        <v>1.93</v>
      </c>
      <c r="AU12">
        <v>7.72</v>
      </c>
      <c r="AV12">
        <v>0</v>
      </c>
      <c r="AW12">
        <v>1.93</v>
      </c>
      <c r="AX12">
        <v>64.709999999999994</v>
      </c>
      <c r="AY12">
        <v>0</v>
      </c>
      <c r="AZ12">
        <v>32.89</v>
      </c>
      <c r="BA12">
        <v>0</v>
      </c>
      <c r="BB12">
        <v>1.59</v>
      </c>
      <c r="BC12">
        <v>1.93</v>
      </c>
      <c r="BD12">
        <v>0</v>
      </c>
      <c r="BE12">
        <v>241.18</v>
      </c>
      <c r="BF12">
        <v>0</v>
      </c>
      <c r="BG12">
        <v>0</v>
      </c>
      <c r="BH12">
        <v>168.58</v>
      </c>
      <c r="BI12">
        <v>0.53</v>
      </c>
      <c r="BJ12">
        <v>0.88</v>
      </c>
      <c r="BK12">
        <v>10.96</v>
      </c>
      <c r="BL12">
        <v>66.75</v>
      </c>
      <c r="BM12">
        <v>36.18</v>
      </c>
      <c r="BN12">
        <v>0</v>
      </c>
      <c r="BO12">
        <v>0</v>
      </c>
      <c r="BP12">
        <v>0</v>
      </c>
      <c r="BQ12">
        <v>96.47</v>
      </c>
      <c r="BR12">
        <v>0.35</v>
      </c>
      <c r="BS12">
        <v>0</v>
      </c>
      <c r="BT12">
        <v>48.6</v>
      </c>
      <c r="BU12">
        <v>0</v>
      </c>
      <c r="BV12">
        <v>0.52</v>
      </c>
      <c r="BW12">
        <v>0</v>
      </c>
      <c r="BX12">
        <v>0</v>
      </c>
      <c r="BY12">
        <v>0</v>
      </c>
      <c r="BZ12">
        <v>0</v>
      </c>
      <c r="CA12">
        <v>15.84</v>
      </c>
      <c r="CB12">
        <v>0</v>
      </c>
      <c r="CC12">
        <v>24.12</v>
      </c>
      <c r="CD12">
        <v>48.24</v>
      </c>
      <c r="CE12">
        <v>38.590000000000003</v>
      </c>
      <c r="CF12">
        <v>38.590000000000003</v>
      </c>
      <c r="CG12">
        <v>0</v>
      </c>
      <c r="CH12">
        <v>24.12</v>
      </c>
      <c r="CI12">
        <v>72.349999999999994</v>
      </c>
      <c r="CJ12">
        <v>24.12</v>
      </c>
      <c r="CK12">
        <v>21.75</v>
      </c>
      <c r="CL12">
        <v>67.53</v>
      </c>
      <c r="CM12">
        <v>24.12</v>
      </c>
      <c r="CN12">
        <v>24.12</v>
      </c>
      <c r="CO12">
        <v>25.4</v>
      </c>
    </row>
    <row r="13" spans="1:93">
      <c r="A13" t="s">
        <v>242</v>
      </c>
      <c r="G13" t="s">
        <v>55</v>
      </c>
      <c r="H13" s="73">
        <v>957.2</v>
      </c>
      <c r="I13" s="46">
        <v>665.59999999999991</v>
      </c>
      <c r="J13" s="46">
        <v>682.13000000000011</v>
      </c>
      <c r="K13" s="46">
        <v>131.38</v>
      </c>
      <c r="L13" s="46">
        <v>3.86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0.48</v>
      </c>
      <c r="X13">
        <v>0.88</v>
      </c>
      <c r="Y13">
        <v>72.349999999999994</v>
      </c>
      <c r="Z13">
        <v>0.68</v>
      </c>
      <c r="AA13">
        <v>14.47</v>
      </c>
      <c r="AB13">
        <v>32.89</v>
      </c>
      <c r="AC13">
        <v>0</v>
      </c>
      <c r="AD13">
        <v>0</v>
      </c>
      <c r="AE13">
        <v>0</v>
      </c>
      <c r="AF13">
        <v>24.12</v>
      </c>
      <c r="AG13">
        <v>192.94</v>
      </c>
      <c r="AH13">
        <v>72.349999999999994</v>
      </c>
      <c r="AI13">
        <v>11.72</v>
      </c>
      <c r="AJ13">
        <v>308.7</v>
      </c>
      <c r="AK13">
        <v>84.1</v>
      </c>
      <c r="AL13">
        <v>0.97</v>
      </c>
      <c r="AM13">
        <v>96.47</v>
      </c>
      <c r="AN13">
        <v>108.53</v>
      </c>
      <c r="AO13">
        <v>90.68</v>
      </c>
      <c r="AP13">
        <v>32.89</v>
      </c>
      <c r="AQ13">
        <v>13.51</v>
      </c>
      <c r="AR13">
        <v>0.61</v>
      </c>
      <c r="AS13">
        <v>48.24</v>
      </c>
      <c r="AT13">
        <v>1.93</v>
      </c>
      <c r="AU13">
        <v>7.72</v>
      </c>
      <c r="AV13">
        <v>0</v>
      </c>
      <c r="AW13">
        <v>1.93</v>
      </c>
      <c r="AX13">
        <v>64.709999999999994</v>
      </c>
      <c r="AY13">
        <v>0</v>
      </c>
      <c r="AZ13">
        <v>32.89</v>
      </c>
      <c r="BA13">
        <v>0</v>
      </c>
      <c r="BB13">
        <v>1.59</v>
      </c>
      <c r="BC13">
        <v>1.93</v>
      </c>
      <c r="BD13">
        <v>0</v>
      </c>
      <c r="BE13">
        <v>241.18</v>
      </c>
      <c r="BF13">
        <v>0</v>
      </c>
      <c r="BG13">
        <v>0</v>
      </c>
      <c r="BH13">
        <v>168.58</v>
      </c>
      <c r="BI13">
        <v>0.53</v>
      </c>
      <c r="BJ13">
        <v>0.88</v>
      </c>
      <c r="BK13">
        <v>10.96</v>
      </c>
      <c r="BL13">
        <v>66.75</v>
      </c>
      <c r="BM13">
        <v>36.18</v>
      </c>
      <c r="BN13">
        <v>0</v>
      </c>
      <c r="BO13">
        <v>0</v>
      </c>
      <c r="BP13">
        <v>0</v>
      </c>
      <c r="BQ13">
        <v>96.47</v>
      </c>
      <c r="BR13">
        <v>0.35</v>
      </c>
      <c r="BS13">
        <v>0</v>
      </c>
      <c r="BT13">
        <v>48.6</v>
      </c>
      <c r="BU13">
        <v>0</v>
      </c>
      <c r="BV13">
        <v>0.52</v>
      </c>
      <c r="BW13">
        <v>0</v>
      </c>
      <c r="BX13">
        <v>0</v>
      </c>
      <c r="BY13">
        <v>0</v>
      </c>
      <c r="BZ13">
        <v>0</v>
      </c>
      <c r="CA13">
        <v>15.84</v>
      </c>
      <c r="CB13">
        <v>0</v>
      </c>
      <c r="CC13">
        <v>24.12</v>
      </c>
      <c r="CD13">
        <v>48.24</v>
      </c>
      <c r="CE13">
        <v>38.590000000000003</v>
      </c>
      <c r="CF13">
        <v>38.590000000000003</v>
      </c>
      <c r="CG13">
        <v>0</v>
      </c>
      <c r="CH13">
        <v>24.12</v>
      </c>
      <c r="CI13">
        <v>72.349999999999994</v>
      </c>
      <c r="CJ13">
        <v>24.12</v>
      </c>
      <c r="CK13">
        <v>21.75</v>
      </c>
      <c r="CL13">
        <v>67.53</v>
      </c>
      <c r="CM13">
        <v>24.12</v>
      </c>
      <c r="CN13">
        <v>24.12</v>
      </c>
      <c r="CO13">
        <v>25.4</v>
      </c>
    </row>
    <row r="14" spans="1:93">
      <c r="A14" t="s">
        <v>243</v>
      </c>
      <c r="G14" t="s">
        <v>56</v>
      </c>
      <c r="H14" s="73">
        <v>957.2</v>
      </c>
      <c r="I14" s="46">
        <v>665.59999999999991</v>
      </c>
      <c r="J14" s="46">
        <v>682.13000000000011</v>
      </c>
      <c r="K14" s="46">
        <v>131.38</v>
      </c>
      <c r="L14" s="46">
        <v>3.86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0.48</v>
      </c>
      <c r="X14">
        <v>0.88</v>
      </c>
      <c r="Y14">
        <v>72.349999999999994</v>
      </c>
      <c r="Z14">
        <v>0.68</v>
      </c>
      <c r="AA14">
        <v>14.47</v>
      </c>
      <c r="AB14">
        <v>32.89</v>
      </c>
      <c r="AC14">
        <v>0</v>
      </c>
      <c r="AD14">
        <v>0</v>
      </c>
      <c r="AE14">
        <v>0</v>
      </c>
      <c r="AF14">
        <v>24.12</v>
      </c>
      <c r="AG14">
        <v>192.94</v>
      </c>
      <c r="AH14">
        <v>72.349999999999994</v>
      </c>
      <c r="AI14">
        <v>11.72</v>
      </c>
      <c r="AJ14">
        <v>308.7</v>
      </c>
      <c r="AK14">
        <v>84.1</v>
      </c>
      <c r="AL14">
        <v>0.97</v>
      </c>
      <c r="AM14">
        <v>96.47</v>
      </c>
      <c r="AN14">
        <v>108.53</v>
      </c>
      <c r="AO14">
        <v>90.68</v>
      </c>
      <c r="AP14">
        <v>32.89</v>
      </c>
      <c r="AQ14">
        <v>13.51</v>
      </c>
      <c r="AR14">
        <v>0.61</v>
      </c>
      <c r="AS14">
        <v>48.24</v>
      </c>
      <c r="AT14">
        <v>1.93</v>
      </c>
      <c r="AU14">
        <v>7.72</v>
      </c>
      <c r="AV14">
        <v>0</v>
      </c>
      <c r="AW14">
        <v>1.93</v>
      </c>
      <c r="AX14">
        <v>64.709999999999994</v>
      </c>
      <c r="AY14">
        <v>0</v>
      </c>
      <c r="AZ14">
        <v>32.89</v>
      </c>
      <c r="BA14">
        <v>0</v>
      </c>
      <c r="BB14">
        <v>1.59</v>
      </c>
      <c r="BC14">
        <v>1.93</v>
      </c>
      <c r="BD14">
        <v>0</v>
      </c>
      <c r="BE14">
        <v>241.18</v>
      </c>
      <c r="BF14">
        <v>0</v>
      </c>
      <c r="BG14">
        <v>0</v>
      </c>
      <c r="BH14">
        <v>168.58</v>
      </c>
      <c r="BI14">
        <v>0.53</v>
      </c>
      <c r="BJ14">
        <v>0.88</v>
      </c>
      <c r="BK14">
        <v>10.96</v>
      </c>
      <c r="BL14">
        <v>66.75</v>
      </c>
      <c r="BM14">
        <v>36.18</v>
      </c>
      <c r="BN14">
        <v>0</v>
      </c>
      <c r="BO14">
        <v>0</v>
      </c>
      <c r="BP14">
        <v>0</v>
      </c>
      <c r="BQ14">
        <v>96.47</v>
      </c>
      <c r="BR14">
        <v>0.35</v>
      </c>
      <c r="BS14">
        <v>0</v>
      </c>
      <c r="BT14">
        <v>48.6</v>
      </c>
      <c r="BU14">
        <v>0</v>
      </c>
      <c r="BV14">
        <v>0.52</v>
      </c>
      <c r="BW14">
        <v>0</v>
      </c>
      <c r="BX14">
        <v>0</v>
      </c>
      <c r="BY14">
        <v>0</v>
      </c>
      <c r="BZ14">
        <v>0</v>
      </c>
      <c r="CA14">
        <v>15.84</v>
      </c>
      <c r="CB14">
        <v>0</v>
      </c>
      <c r="CC14">
        <v>24.12</v>
      </c>
      <c r="CD14">
        <v>48.24</v>
      </c>
      <c r="CE14">
        <v>38.590000000000003</v>
      </c>
      <c r="CF14">
        <v>38.590000000000003</v>
      </c>
      <c r="CG14">
        <v>0</v>
      </c>
      <c r="CH14">
        <v>24.12</v>
      </c>
      <c r="CI14">
        <v>72.349999999999994</v>
      </c>
      <c r="CJ14">
        <v>24.12</v>
      </c>
      <c r="CK14">
        <v>21.75</v>
      </c>
      <c r="CL14">
        <v>67.53</v>
      </c>
      <c r="CM14">
        <v>24.12</v>
      </c>
      <c r="CN14">
        <v>24.12</v>
      </c>
      <c r="CO14">
        <v>25.4</v>
      </c>
    </row>
    <row r="15" spans="1:93">
      <c r="A15" t="s">
        <v>244</v>
      </c>
      <c r="G15" t="s">
        <v>57</v>
      </c>
      <c r="H15" s="73">
        <v>918.55</v>
      </c>
      <c r="I15" s="46">
        <v>665.59999999999991</v>
      </c>
      <c r="J15" s="46">
        <v>677.02</v>
      </c>
      <c r="K15" s="46">
        <v>131.38</v>
      </c>
      <c r="L15" s="46">
        <v>3.86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0.48</v>
      </c>
      <c r="X15">
        <v>0.88</v>
      </c>
      <c r="Y15">
        <v>72.349999999999994</v>
      </c>
      <c r="Z15">
        <v>0.68</v>
      </c>
      <c r="AA15">
        <v>9.65</v>
      </c>
      <c r="AB15">
        <v>32.89</v>
      </c>
      <c r="AC15">
        <v>0</v>
      </c>
      <c r="AD15">
        <v>0</v>
      </c>
      <c r="AE15">
        <v>0</v>
      </c>
      <c r="AF15">
        <v>24.12</v>
      </c>
      <c r="AG15">
        <v>192.94</v>
      </c>
      <c r="AH15">
        <v>72.349999999999994</v>
      </c>
      <c r="AI15">
        <v>11.72</v>
      </c>
      <c r="AJ15">
        <v>308.7</v>
      </c>
      <c r="AK15">
        <v>84.1</v>
      </c>
      <c r="AL15">
        <v>0.97</v>
      </c>
      <c r="AM15">
        <v>96.47</v>
      </c>
      <c r="AN15">
        <v>108.53</v>
      </c>
      <c r="AO15">
        <v>90.68</v>
      </c>
      <c r="AP15">
        <v>32.89</v>
      </c>
      <c r="AQ15">
        <v>13.51</v>
      </c>
      <c r="AR15">
        <v>0.61</v>
      </c>
      <c r="AS15">
        <v>48.24</v>
      </c>
      <c r="AT15">
        <v>1.93</v>
      </c>
      <c r="AU15">
        <v>6.75</v>
      </c>
      <c r="AV15">
        <v>0</v>
      </c>
      <c r="AW15">
        <v>1.93</v>
      </c>
      <c r="AX15">
        <v>64.709999999999994</v>
      </c>
      <c r="AY15">
        <v>0</v>
      </c>
      <c r="AZ15">
        <v>32.89</v>
      </c>
      <c r="BA15">
        <v>0</v>
      </c>
      <c r="BB15">
        <v>1.59</v>
      </c>
      <c r="BC15">
        <v>2.89</v>
      </c>
      <c r="BD15">
        <v>0</v>
      </c>
      <c r="BE15">
        <v>183.29</v>
      </c>
      <c r="BF15">
        <v>0</v>
      </c>
      <c r="BG15">
        <v>0</v>
      </c>
      <c r="BH15">
        <v>168.58</v>
      </c>
      <c r="BI15">
        <v>0.48</v>
      </c>
      <c r="BJ15">
        <v>0.88</v>
      </c>
      <c r="BK15">
        <v>10.96</v>
      </c>
      <c r="BL15">
        <v>66.75</v>
      </c>
      <c r="BM15">
        <v>36.18</v>
      </c>
      <c r="BN15">
        <v>0</v>
      </c>
      <c r="BO15">
        <v>0</v>
      </c>
      <c r="BP15">
        <v>0</v>
      </c>
      <c r="BQ15">
        <v>96.47</v>
      </c>
      <c r="BR15">
        <v>0.35</v>
      </c>
      <c r="BS15">
        <v>0</v>
      </c>
      <c r="BT15">
        <v>48.6</v>
      </c>
      <c r="BU15">
        <v>57.88</v>
      </c>
      <c r="BV15">
        <v>0.52</v>
      </c>
      <c r="BW15">
        <v>0</v>
      </c>
      <c r="BX15">
        <v>0</v>
      </c>
      <c r="BY15">
        <v>0</v>
      </c>
      <c r="BZ15">
        <v>0</v>
      </c>
      <c r="CA15">
        <v>15.56</v>
      </c>
      <c r="CB15">
        <v>0</v>
      </c>
      <c r="CC15">
        <v>24.12</v>
      </c>
      <c r="CD15">
        <v>48.24</v>
      </c>
      <c r="CE15">
        <v>38.590000000000003</v>
      </c>
      <c r="CF15">
        <v>0</v>
      </c>
      <c r="CG15">
        <v>0</v>
      </c>
      <c r="CH15">
        <v>24.12</v>
      </c>
      <c r="CI15">
        <v>72.349999999999994</v>
      </c>
      <c r="CJ15">
        <v>24.12</v>
      </c>
      <c r="CK15">
        <v>21.75</v>
      </c>
      <c r="CL15">
        <v>67.53</v>
      </c>
      <c r="CM15">
        <v>24.12</v>
      </c>
      <c r="CN15">
        <v>24.12</v>
      </c>
      <c r="CO15">
        <v>25.4</v>
      </c>
    </row>
    <row r="16" spans="1:93">
      <c r="A16" t="s">
        <v>245</v>
      </c>
      <c r="G16" t="s">
        <v>58</v>
      </c>
      <c r="H16" s="73">
        <v>918.55</v>
      </c>
      <c r="I16" s="46">
        <v>665.59999999999991</v>
      </c>
      <c r="J16" s="46">
        <v>677.02</v>
      </c>
      <c r="K16" s="46">
        <v>131.38</v>
      </c>
      <c r="L16" s="46">
        <v>3.86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0.48</v>
      </c>
      <c r="X16">
        <v>0.88</v>
      </c>
      <c r="Y16">
        <v>72.349999999999994</v>
      </c>
      <c r="Z16">
        <v>0.68</v>
      </c>
      <c r="AA16">
        <v>9.65</v>
      </c>
      <c r="AB16">
        <v>32.89</v>
      </c>
      <c r="AC16">
        <v>0</v>
      </c>
      <c r="AD16">
        <v>0</v>
      </c>
      <c r="AE16">
        <v>0</v>
      </c>
      <c r="AF16">
        <v>24.12</v>
      </c>
      <c r="AG16">
        <v>192.94</v>
      </c>
      <c r="AH16">
        <v>72.349999999999994</v>
      </c>
      <c r="AI16">
        <v>11.72</v>
      </c>
      <c r="AJ16">
        <v>308.7</v>
      </c>
      <c r="AK16">
        <v>84.1</v>
      </c>
      <c r="AL16">
        <v>0.97</v>
      </c>
      <c r="AM16">
        <v>96.47</v>
      </c>
      <c r="AN16">
        <v>108.53</v>
      </c>
      <c r="AO16">
        <v>90.68</v>
      </c>
      <c r="AP16">
        <v>32.89</v>
      </c>
      <c r="AQ16">
        <v>13.51</v>
      </c>
      <c r="AR16">
        <v>0.61</v>
      </c>
      <c r="AS16">
        <v>48.24</v>
      </c>
      <c r="AT16">
        <v>1.93</v>
      </c>
      <c r="AU16">
        <v>6.75</v>
      </c>
      <c r="AV16">
        <v>0</v>
      </c>
      <c r="AW16">
        <v>1.93</v>
      </c>
      <c r="AX16">
        <v>64.709999999999994</v>
      </c>
      <c r="AY16">
        <v>0</v>
      </c>
      <c r="AZ16">
        <v>32.89</v>
      </c>
      <c r="BA16">
        <v>0</v>
      </c>
      <c r="BB16">
        <v>1.59</v>
      </c>
      <c r="BC16">
        <v>2.89</v>
      </c>
      <c r="BD16">
        <v>0</v>
      </c>
      <c r="BE16">
        <v>183.29</v>
      </c>
      <c r="BF16">
        <v>0</v>
      </c>
      <c r="BG16">
        <v>0</v>
      </c>
      <c r="BH16">
        <v>168.58</v>
      </c>
      <c r="BI16">
        <v>0.48</v>
      </c>
      <c r="BJ16">
        <v>0.88</v>
      </c>
      <c r="BK16">
        <v>10.96</v>
      </c>
      <c r="BL16">
        <v>66.75</v>
      </c>
      <c r="BM16">
        <v>36.18</v>
      </c>
      <c r="BN16">
        <v>0</v>
      </c>
      <c r="BO16">
        <v>0</v>
      </c>
      <c r="BP16">
        <v>0</v>
      </c>
      <c r="BQ16">
        <v>96.47</v>
      </c>
      <c r="BR16">
        <v>0.35</v>
      </c>
      <c r="BS16">
        <v>0</v>
      </c>
      <c r="BT16">
        <v>48.6</v>
      </c>
      <c r="BU16">
        <v>57.88</v>
      </c>
      <c r="BV16">
        <v>0.52</v>
      </c>
      <c r="BW16">
        <v>0</v>
      </c>
      <c r="BX16">
        <v>0</v>
      </c>
      <c r="BY16">
        <v>0</v>
      </c>
      <c r="BZ16">
        <v>0</v>
      </c>
      <c r="CA16">
        <v>15.56</v>
      </c>
      <c r="CB16">
        <v>0</v>
      </c>
      <c r="CC16">
        <v>24.12</v>
      </c>
      <c r="CD16">
        <v>48.24</v>
      </c>
      <c r="CE16">
        <v>38.590000000000003</v>
      </c>
      <c r="CF16">
        <v>0</v>
      </c>
      <c r="CG16">
        <v>0</v>
      </c>
      <c r="CH16">
        <v>24.12</v>
      </c>
      <c r="CI16">
        <v>72.349999999999994</v>
      </c>
      <c r="CJ16">
        <v>24.12</v>
      </c>
      <c r="CK16">
        <v>21.75</v>
      </c>
      <c r="CL16">
        <v>67.53</v>
      </c>
      <c r="CM16">
        <v>24.12</v>
      </c>
      <c r="CN16">
        <v>24.12</v>
      </c>
      <c r="CO16">
        <v>25.4</v>
      </c>
    </row>
    <row r="17" spans="1:93">
      <c r="A17" t="s">
        <v>246</v>
      </c>
      <c r="G17" t="s">
        <v>59</v>
      </c>
      <c r="H17" s="73">
        <v>918.55</v>
      </c>
      <c r="I17" s="46">
        <v>665.59999999999991</v>
      </c>
      <c r="J17" s="46">
        <v>677.02</v>
      </c>
      <c r="K17" s="46">
        <v>131.38</v>
      </c>
      <c r="L17" s="46">
        <v>3.86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0.48</v>
      </c>
      <c r="X17">
        <v>0.88</v>
      </c>
      <c r="Y17">
        <v>72.349999999999994</v>
      </c>
      <c r="Z17">
        <v>0.68</v>
      </c>
      <c r="AA17">
        <v>9.65</v>
      </c>
      <c r="AB17">
        <v>32.89</v>
      </c>
      <c r="AC17">
        <v>0</v>
      </c>
      <c r="AD17">
        <v>0</v>
      </c>
      <c r="AE17">
        <v>0</v>
      </c>
      <c r="AF17">
        <v>24.12</v>
      </c>
      <c r="AG17">
        <v>192.94</v>
      </c>
      <c r="AH17">
        <v>72.349999999999994</v>
      </c>
      <c r="AI17">
        <v>11.72</v>
      </c>
      <c r="AJ17">
        <v>308.7</v>
      </c>
      <c r="AK17">
        <v>84.1</v>
      </c>
      <c r="AL17">
        <v>0.97</v>
      </c>
      <c r="AM17">
        <v>96.47</v>
      </c>
      <c r="AN17">
        <v>108.53</v>
      </c>
      <c r="AO17">
        <v>90.68</v>
      </c>
      <c r="AP17">
        <v>32.89</v>
      </c>
      <c r="AQ17">
        <v>13.51</v>
      </c>
      <c r="AR17">
        <v>0.61</v>
      </c>
      <c r="AS17">
        <v>48.24</v>
      </c>
      <c r="AT17">
        <v>1.93</v>
      </c>
      <c r="AU17">
        <v>6.75</v>
      </c>
      <c r="AV17">
        <v>0</v>
      </c>
      <c r="AW17">
        <v>1.93</v>
      </c>
      <c r="AX17">
        <v>64.709999999999994</v>
      </c>
      <c r="AY17">
        <v>0</v>
      </c>
      <c r="AZ17">
        <v>32.89</v>
      </c>
      <c r="BA17">
        <v>0</v>
      </c>
      <c r="BB17">
        <v>1.59</v>
      </c>
      <c r="BC17">
        <v>2.89</v>
      </c>
      <c r="BD17">
        <v>0</v>
      </c>
      <c r="BE17">
        <v>183.29</v>
      </c>
      <c r="BF17">
        <v>0</v>
      </c>
      <c r="BG17">
        <v>0</v>
      </c>
      <c r="BH17">
        <v>168.58</v>
      </c>
      <c r="BI17">
        <v>0.48</v>
      </c>
      <c r="BJ17">
        <v>0.88</v>
      </c>
      <c r="BK17">
        <v>10.96</v>
      </c>
      <c r="BL17">
        <v>66.75</v>
      </c>
      <c r="BM17">
        <v>36.18</v>
      </c>
      <c r="BN17">
        <v>0</v>
      </c>
      <c r="BO17">
        <v>0</v>
      </c>
      <c r="BP17">
        <v>0</v>
      </c>
      <c r="BQ17">
        <v>96.47</v>
      </c>
      <c r="BR17">
        <v>0.35</v>
      </c>
      <c r="BS17">
        <v>0</v>
      </c>
      <c r="BT17">
        <v>48.6</v>
      </c>
      <c r="BU17">
        <v>57.88</v>
      </c>
      <c r="BV17">
        <v>0.52</v>
      </c>
      <c r="BW17">
        <v>0</v>
      </c>
      <c r="BX17">
        <v>0</v>
      </c>
      <c r="BY17">
        <v>0</v>
      </c>
      <c r="BZ17">
        <v>0</v>
      </c>
      <c r="CA17">
        <v>15.56</v>
      </c>
      <c r="CB17">
        <v>0</v>
      </c>
      <c r="CC17">
        <v>24.12</v>
      </c>
      <c r="CD17">
        <v>48.24</v>
      </c>
      <c r="CE17">
        <v>38.590000000000003</v>
      </c>
      <c r="CF17">
        <v>0</v>
      </c>
      <c r="CG17">
        <v>0</v>
      </c>
      <c r="CH17">
        <v>24.12</v>
      </c>
      <c r="CI17">
        <v>72.349999999999994</v>
      </c>
      <c r="CJ17">
        <v>24.12</v>
      </c>
      <c r="CK17">
        <v>21.75</v>
      </c>
      <c r="CL17">
        <v>67.53</v>
      </c>
      <c r="CM17">
        <v>24.12</v>
      </c>
      <c r="CN17">
        <v>24.12</v>
      </c>
      <c r="CO17">
        <v>25.4</v>
      </c>
    </row>
    <row r="18" spans="1:93">
      <c r="A18" t="s">
        <v>247</v>
      </c>
      <c r="G18" t="s">
        <v>60</v>
      </c>
      <c r="H18" s="73">
        <v>918.55</v>
      </c>
      <c r="I18" s="46">
        <v>665.59999999999991</v>
      </c>
      <c r="J18" s="46">
        <v>677.02</v>
      </c>
      <c r="K18" s="46">
        <v>131.38</v>
      </c>
      <c r="L18" s="46">
        <v>3.86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0.48</v>
      </c>
      <c r="X18">
        <v>0.88</v>
      </c>
      <c r="Y18">
        <v>72.349999999999994</v>
      </c>
      <c r="Z18">
        <v>0.68</v>
      </c>
      <c r="AA18">
        <v>9.65</v>
      </c>
      <c r="AB18">
        <v>32.89</v>
      </c>
      <c r="AC18">
        <v>0</v>
      </c>
      <c r="AD18">
        <v>0</v>
      </c>
      <c r="AE18">
        <v>0</v>
      </c>
      <c r="AF18">
        <v>24.12</v>
      </c>
      <c r="AG18">
        <v>192.94</v>
      </c>
      <c r="AH18">
        <v>72.349999999999994</v>
      </c>
      <c r="AI18">
        <v>11.72</v>
      </c>
      <c r="AJ18">
        <v>308.7</v>
      </c>
      <c r="AK18">
        <v>84.1</v>
      </c>
      <c r="AL18">
        <v>0.97</v>
      </c>
      <c r="AM18">
        <v>96.47</v>
      </c>
      <c r="AN18">
        <v>108.53</v>
      </c>
      <c r="AO18">
        <v>90.68</v>
      </c>
      <c r="AP18">
        <v>32.89</v>
      </c>
      <c r="AQ18">
        <v>13.51</v>
      </c>
      <c r="AR18">
        <v>0.61</v>
      </c>
      <c r="AS18">
        <v>48.24</v>
      </c>
      <c r="AT18">
        <v>1.93</v>
      </c>
      <c r="AU18">
        <v>6.75</v>
      </c>
      <c r="AV18">
        <v>0</v>
      </c>
      <c r="AW18">
        <v>1.93</v>
      </c>
      <c r="AX18">
        <v>64.709999999999994</v>
      </c>
      <c r="AY18">
        <v>0</v>
      </c>
      <c r="AZ18">
        <v>32.89</v>
      </c>
      <c r="BA18">
        <v>0</v>
      </c>
      <c r="BB18">
        <v>1.59</v>
      </c>
      <c r="BC18">
        <v>2.89</v>
      </c>
      <c r="BD18">
        <v>0</v>
      </c>
      <c r="BE18">
        <v>183.29</v>
      </c>
      <c r="BF18">
        <v>0</v>
      </c>
      <c r="BG18">
        <v>0</v>
      </c>
      <c r="BH18">
        <v>168.58</v>
      </c>
      <c r="BI18">
        <v>0.48</v>
      </c>
      <c r="BJ18">
        <v>0.88</v>
      </c>
      <c r="BK18">
        <v>10.96</v>
      </c>
      <c r="BL18">
        <v>66.75</v>
      </c>
      <c r="BM18">
        <v>36.18</v>
      </c>
      <c r="BN18">
        <v>0</v>
      </c>
      <c r="BO18">
        <v>0</v>
      </c>
      <c r="BP18">
        <v>0</v>
      </c>
      <c r="BQ18">
        <v>96.47</v>
      </c>
      <c r="BR18">
        <v>0.35</v>
      </c>
      <c r="BS18">
        <v>0</v>
      </c>
      <c r="BT18">
        <v>48.6</v>
      </c>
      <c r="BU18">
        <v>57.88</v>
      </c>
      <c r="BV18">
        <v>0.52</v>
      </c>
      <c r="BW18">
        <v>0</v>
      </c>
      <c r="BX18">
        <v>0</v>
      </c>
      <c r="BY18">
        <v>0</v>
      </c>
      <c r="BZ18">
        <v>0</v>
      </c>
      <c r="CA18">
        <v>15.56</v>
      </c>
      <c r="CB18">
        <v>0</v>
      </c>
      <c r="CC18">
        <v>24.12</v>
      </c>
      <c r="CD18">
        <v>48.24</v>
      </c>
      <c r="CE18">
        <v>38.590000000000003</v>
      </c>
      <c r="CF18">
        <v>0</v>
      </c>
      <c r="CG18">
        <v>0</v>
      </c>
      <c r="CH18">
        <v>24.12</v>
      </c>
      <c r="CI18">
        <v>72.349999999999994</v>
      </c>
      <c r="CJ18">
        <v>24.12</v>
      </c>
      <c r="CK18">
        <v>21.75</v>
      </c>
      <c r="CL18">
        <v>67.53</v>
      </c>
      <c r="CM18">
        <v>24.12</v>
      </c>
      <c r="CN18">
        <v>24.12</v>
      </c>
      <c r="CO18">
        <v>25.4</v>
      </c>
    </row>
    <row r="19" spans="1:93">
      <c r="A19" t="s">
        <v>261</v>
      </c>
      <c r="G19" t="s">
        <v>61</v>
      </c>
      <c r="H19" s="73">
        <v>918.55</v>
      </c>
      <c r="I19" s="46">
        <v>665.59999999999991</v>
      </c>
      <c r="J19" s="46">
        <v>676.75</v>
      </c>
      <c r="K19" s="46">
        <v>131.38</v>
      </c>
      <c r="L19" s="46">
        <v>3.86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0.48</v>
      </c>
      <c r="X19">
        <v>0.88</v>
      </c>
      <c r="Y19">
        <v>72.349999999999994</v>
      </c>
      <c r="Z19">
        <v>0.68</v>
      </c>
      <c r="AA19">
        <v>9.65</v>
      </c>
      <c r="AB19">
        <v>32.89</v>
      </c>
      <c r="AC19">
        <v>0</v>
      </c>
      <c r="AD19">
        <v>0</v>
      </c>
      <c r="AE19">
        <v>0</v>
      </c>
      <c r="AF19">
        <v>24.12</v>
      </c>
      <c r="AG19">
        <v>192.94</v>
      </c>
      <c r="AH19">
        <v>72.349999999999994</v>
      </c>
      <c r="AI19">
        <v>11.72</v>
      </c>
      <c r="AJ19">
        <v>308.7</v>
      </c>
      <c r="AK19">
        <v>84.1</v>
      </c>
      <c r="AL19">
        <v>0.97</v>
      </c>
      <c r="AM19">
        <v>96.47</v>
      </c>
      <c r="AN19">
        <v>108.53</v>
      </c>
      <c r="AO19">
        <v>90.68</v>
      </c>
      <c r="AP19">
        <v>32.89</v>
      </c>
      <c r="AQ19">
        <v>13.51</v>
      </c>
      <c r="AR19">
        <v>0.61</v>
      </c>
      <c r="AS19">
        <v>48.24</v>
      </c>
      <c r="AT19">
        <v>1.93</v>
      </c>
      <c r="AU19">
        <v>6.75</v>
      </c>
      <c r="AV19">
        <v>0</v>
      </c>
      <c r="AW19">
        <v>1.93</v>
      </c>
      <c r="AX19">
        <v>64.709999999999994</v>
      </c>
      <c r="AY19">
        <v>0</v>
      </c>
      <c r="AZ19">
        <v>32.89</v>
      </c>
      <c r="BA19">
        <v>0</v>
      </c>
      <c r="BB19">
        <v>1.59</v>
      </c>
      <c r="BC19">
        <v>2.89</v>
      </c>
      <c r="BD19">
        <v>0</v>
      </c>
      <c r="BE19">
        <v>183.29</v>
      </c>
      <c r="BF19">
        <v>0</v>
      </c>
      <c r="BG19">
        <v>0</v>
      </c>
      <c r="BH19">
        <v>168.58</v>
      </c>
      <c r="BI19">
        <v>0.48</v>
      </c>
      <c r="BJ19">
        <v>0.88</v>
      </c>
      <c r="BK19">
        <v>10.96</v>
      </c>
      <c r="BL19">
        <v>66.75</v>
      </c>
      <c r="BM19">
        <v>36.18</v>
      </c>
      <c r="BN19">
        <v>0</v>
      </c>
      <c r="BO19">
        <v>0</v>
      </c>
      <c r="BP19">
        <v>0</v>
      </c>
      <c r="BQ19">
        <v>96.47</v>
      </c>
      <c r="BR19">
        <v>0.35</v>
      </c>
      <c r="BS19">
        <v>0</v>
      </c>
      <c r="BT19">
        <v>48.6</v>
      </c>
      <c r="BU19">
        <v>57.88</v>
      </c>
      <c r="BV19">
        <v>0.52</v>
      </c>
      <c r="BW19">
        <v>0</v>
      </c>
      <c r="BX19">
        <v>0</v>
      </c>
      <c r="BY19">
        <v>0</v>
      </c>
      <c r="BZ19">
        <v>0</v>
      </c>
      <c r="CA19">
        <v>15.29</v>
      </c>
      <c r="CB19">
        <v>0</v>
      </c>
      <c r="CC19">
        <v>24.12</v>
      </c>
      <c r="CD19">
        <v>48.24</v>
      </c>
      <c r="CE19">
        <v>38.590000000000003</v>
      </c>
      <c r="CF19">
        <v>0</v>
      </c>
      <c r="CG19">
        <v>0</v>
      </c>
      <c r="CH19">
        <v>24.12</v>
      </c>
      <c r="CI19">
        <v>72.349999999999994</v>
      </c>
      <c r="CJ19">
        <v>24.12</v>
      </c>
      <c r="CK19">
        <v>21.75</v>
      </c>
      <c r="CL19">
        <v>67.53</v>
      </c>
      <c r="CM19">
        <v>24.12</v>
      </c>
      <c r="CN19">
        <v>24.12</v>
      </c>
      <c r="CO19">
        <v>25.4</v>
      </c>
    </row>
    <row r="20" spans="1:93">
      <c r="A20" t="s">
        <v>262</v>
      </c>
      <c r="G20" t="s">
        <v>62</v>
      </c>
      <c r="H20" s="73">
        <v>918.55</v>
      </c>
      <c r="I20" s="46">
        <v>665.59999999999991</v>
      </c>
      <c r="J20" s="46">
        <v>676.75</v>
      </c>
      <c r="K20" s="46">
        <v>131.38</v>
      </c>
      <c r="L20" s="46">
        <v>3.86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0.48</v>
      </c>
      <c r="X20">
        <v>0.88</v>
      </c>
      <c r="Y20">
        <v>72.349999999999994</v>
      </c>
      <c r="Z20">
        <v>0.68</v>
      </c>
      <c r="AA20">
        <v>9.65</v>
      </c>
      <c r="AB20">
        <v>32.89</v>
      </c>
      <c r="AC20">
        <v>0</v>
      </c>
      <c r="AD20">
        <v>0</v>
      </c>
      <c r="AE20">
        <v>0</v>
      </c>
      <c r="AF20">
        <v>24.12</v>
      </c>
      <c r="AG20">
        <v>192.94</v>
      </c>
      <c r="AH20">
        <v>72.349999999999994</v>
      </c>
      <c r="AI20">
        <v>11.72</v>
      </c>
      <c r="AJ20">
        <v>308.7</v>
      </c>
      <c r="AK20">
        <v>84.1</v>
      </c>
      <c r="AL20">
        <v>0.97</v>
      </c>
      <c r="AM20">
        <v>96.47</v>
      </c>
      <c r="AN20">
        <v>108.53</v>
      </c>
      <c r="AO20">
        <v>90.68</v>
      </c>
      <c r="AP20">
        <v>32.89</v>
      </c>
      <c r="AQ20">
        <v>13.51</v>
      </c>
      <c r="AR20">
        <v>0.61</v>
      </c>
      <c r="AS20">
        <v>48.24</v>
      </c>
      <c r="AT20">
        <v>1.93</v>
      </c>
      <c r="AU20">
        <v>6.75</v>
      </c>
      <c r="AV20">
        <v>0</v>
      </c>
      <c r="AW20">
        <v>1.93</v>
      </c>
      <c r="AX20">
        <v>64.709999999999994</v>
      </c>
      <c r="AY20">
        <v>0</v>
      </c>
      <c r="AZ20">
        <v>32.89</v>
      </c>
      <c r="BA20">
        <v>0</v>
      </c>
      <c r="BB20">
        <v>1.59</v>
      </c>
      <c r="BC20">
        <v>2.89</v>
      </c>
      <c r="BD20">
        <v>0</v>
      </c>
      <c r="BE20">
        <v>183.29</v>
      </c>
      <c r="BF20">
        <v>0</v>
      </c>
      <c r="BG20">
        <v>0</v>
      </c>
      <c r="BH20">
        <v>168.58</v>
      </c>
      <c r="BI20">
        <v>0.48</v>
      </c>
      <c r="BJ20">
        <v>0.88</v>
      </c>
      <c r="BK20">
        <v>10.96</v>
      </c>
      <c r="BL20">
        <v>66.75</v>
      </c>
      <c r="BM20">
        <v>36.18</v>
      </c>
      <c r="BN20">
        <v>0</v>
      </c>
      <c r="BO20">
        <v>0</v>
      </c>
      <c r="BP20">
        <v>0</v>
      </c>
      <c r="BQ20">
        <v>96.47</v>
      </c>
      <c r="BR20">
        <v>0.35</v>
      </c>
      <c r="BS20">
        <v>0</v>
      </c>
      <c r="BT20">
        <v>48.6</v>
      </c>
      <c r="BU20">
        <v>57.88</v>
      </c>
      <c r="BV20">
        <v>0.52</v>
      </c>
      <c r="BW20">
        <v>0</v>
      </c>
      <c r="BX20">
        <v>0</v>
      </c>
      <c r="BY20">
        <v>0</v>
      </c>
      <c r="BZ20">
        <v>0</v>
      </c>
      <c r="CA20">
        <v>15.29</v>
      </c>
      <c r="CB20">
        <v>0</v>
      </c>
      <c r="CC20">
        <v>24.12</v>
      </c>
      <c r="CD20">
        <v>48.24</v>
      </c>
      <c r="CE20">
        <v>38.590000000000003</v>
      </c>
      <c r="CF20">
        <v>0</v>
      </c>
      <c r="CG20">
        <v>0</v>
      </c>
      <c r="CH20">
        <v>24.12</v>
      </c>
      <c r="CI20">
        <v>72.349999999999994</v>
      </c>
      <c r="CJ20">
        <v>24.12</v>
      </c>
      <c r="CK20">
        <v>21.75</v>
      </c>
      <c r="CL20">
        <v>67.53</v>
      </c>
      <c r="CM20">
        <v>24.12</v>
      </c>
      <c r="CN20">
        <v>24.12</v>
      </c>
      <c r="CO20">
        <v>25.4</v>
      </c>
    </row>
    <row r="21" spans="1:93">
      <c r="A21" t="s">
        <v>248</v>
      </c>
      <c r="G21" t="s">
        <v>63</v>
      </c>
      <c r="H21" s="73">
        <v>918.55</v>
      </c>
      <c r="I21" s="46">
        <v>665.59999999999991</v>
      </c>
      <c r="J21" s="46">
        <v>676.75</v>
      </c>
      <c r="K21" s="46">
        <v>131.38</v>
      </c>
      <c r="L21" s="46">
        <v>3.86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0.48</v>
      </c>
      <c r="X21">
        <v>0.88</v>
      </c>
      <c r="Y21">
        <v>72.349999999999994</v>
      </c>
      <c r="Z21">
        <v>0.68</v>
      </c>
      <c r="AA21">
        <v>9.65</v>
      </c>
      <c r="AB21">
        <v>32.89</v>
      </c>
      <c r="AC21">
        <v>0</v>
      </c>
      <c r="AD21">
        <v>0</v>
      </c>
      <c r="AE21">
        <v>0</v>
      </c>
      <c r="AF21">
        <v>24.12</v>
      </c>
      <c r="AG21">
        <v>192.94</v>
      </c>
      <c r="AH21">
        <v>72.349999999999994</v>
      </c>
      <c r="AI21">
        <v>11.72</v>
      </c>
      <c r="AJ21">
        <v>308.7</v>
      </c>
      <c r="AK21">
        <v>84.1</v>
      </c>
      <c r="AL21">
        <v>0.97</v>
      </c>
      <c r="AM21">
        <v>96.47</v>
      </c>
      <c r="AN21">
        <v>108.53</v>
      </c>
      <c r="AO21">
        <v>90.68</v>
      </c>
      <c r="AP21">
        <v>32.89</v>
      </c>
      <c r="AQ21">
        <v>13.51</v>
      </c>
      <c r="AR21">
        <v>0.61</v>
      </c>
      <c r="AS21">
        <v>48.24</v>
      </c>
      <c r="AT21">
        <v>1.93</v>
      </c>
      <c r="AU21">
        <v>6.75</v>
      </c>
      <c r="AV21">
        <v>0</v>
      </c>
      <c r="AW21">
        <v>1.93</v>
      </c>
      <c r="AX21">
        <v>64.709999999999994</v>
      </c>
      <c r="AY21">
        <v>0</v>
      </c>
      <c r="AZ21">
        <v>32.89</v>
      </c>
      <c r="BA21">
        <v>0</v>
      </c>
      <c r="BB21">
        <v>1.59</v>
      </c>
      <c r="BC21">
        <v>2.89</v>
      </c>
      <c r="BD21">
        <v>0</v>
      </c>
      <c r="BE21">
        <v>183.29</v>
      </c>
      <c r="BF21">
        <v>0</v>
      </c>
      <c r="BG21">
        <v>0</v>
      </c>
      <c r="BH21">
        <v>168.58</v>
      </c>
      <c r="BI21">
        <v>0.48</v>
      </c>
      <c r="BJ21">
        <v>0.88</v>
      </c>
      <c r="BK21">
        <v>10.96</v>
      </c>
      <c r="BL21">
        <v>66.75</v>
      </c>
      <c r="BM21">
        <v>36.18</v>
      </c>
      <c r="BN21">
        <v>0</v>
      </c>
      <c r="BO21">
        <v>0</v>
      </c>
      <c r="BP21">
        <v>0</v>
      </c>
      <c r="BQ21">
        <v>96.47</v>
      </c>
      <c r="BR21">
        <v>0.35</v>
      </c>
      <c r="BS21">
        <v>0</v>
      </c>
      <c r="BT21">
        <v>48.6</v>
      </c>
      <c r="BU21">
        <v>57.88</v>
      </c>
      <c r="BV21">
        <v>0.52</v>
      </c>
      <c r="BW21">
        <v>0</v>
      </c>
      <c r="BX21">
        <v>0</v>
      </c>
      <c r="BY21">
        <v>0</v>
      </c>
      <c r="BZ21">
        <v>0</v>
      </c>
      <c r="CA21">
        <v>15.29</v>
      </c>
      <c r="CB21">
        <v>0</v>
      </c>
      <c r="CC21">
        <v>24.12</v>
      </c>
      <c r="CD21">
        <v>48.24</v>
      </c>
      <c r="CE21">
        <v>38.590000000000003</v>
      </c>
      <c r="CF21">
        <v>0</v>
      </c>
      <c r="CG21">
        <v>0</v>
      </c>
      <c r="CH21">
        <v>24.12</v>
      </c>
      <c r="CI21">
        <v>72.349999999999994</v>
      </c>
      <c r="CJ21">
        <v>24.12</v>
      </c>
      <c r="CK21">
        <v>21.75</v>
      </c>
      <c r="CL21">
        <v>67.53</v>
      </c>
      <c r="CM21">
        <v>24.12</v>
      </c>
      <c r="CN21">
        <v>24.12</v>
      </c>
      <c r="CO21">
        <v>25.4</v>
      </c>
    </row>
    <row r="22" spans="1:93">
      <c r="A22" t="s">
        <v>249</v>
      </c>
      <c r="G22" t="s">
        <v>64</v>
      </c>
      <c r="H22" s="73">
        <v>918.55</v>
      </c>
      <c r="I22" s="46">
        <v>665.59999999999991</v>
      </c>
      <c r="J22" s="46">
        <v>676.75</v>
      </c>
      <c r="K22" s="46">
        <v>131.38</v>
      </c>
      <c r="L22" s="46">
        <v>3.86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0.48</v>
      </c>
      <c r="X22">
        <v>0.88</v>
      </c>
      <c r="Y22">
        <v>72.349999999999994</v>
      </c>
      <c r="Z22">
        <v>0.68</v>
      </c>
      <c r="AA22">
        <v>9.65</v>
      </c>
      <c r="AB22">
        <v>32.89</v>
      </c>
      <c r="AC22">
        <v>0</v>
      </c>
      <c r="AD22">
        <v>0</v>
      </c>
      <c r="AE22">
        <v>0</v>
      </c>
      <c r="AF22">
        <v>24.12</v>
      </c>
      <c r="AG22">
        <v>192.94</v>
      </c>
      <c r="AH22">
        <v>72.349999999999994</v>
      </c>
      <c r="AI22">
        <v>11.72</v>
      </c>
      <c r="AJ22">
        <v>308.7</v>
      </c>
      <c r="AK22">
        <v>84.1</v>
      </c>
      <c r="AL22">
        <v>0.97</v>
      </c>
      <c r="AM22">
        <v>96.47</v>
      </c>
      <c r="AN22">
        <v>108.53</v>
      </c>
      <c r="AO22">
        <v>90.68</v>
      </c>
      <c r="AP22">
        <v>32.89</v>
      </c>
      <c r="AQ22">
        <v>13.51</v>
      </c>
      <c r="AR22">
        <v>0.61</v>
      </c>
      <c r="AS22">
        <v>48.24</v>
      </c>
      <c r="AT22">
        <v>1.93</v>
      </c>
      <c r="AU22">
        <v>6.75</v>
      </c>
      <c r="AV22">
        <v>0</v>
      </c>
      <c r="AW22">
        <v>1.93</v>
      </c>
      <c r="AX22">
        <v>64.709999999999994</v>
      </c>
      <c r="AY22">
        <v>0</v>
      </c>
      <c r="AZ22">
        <v>32.89</v>
      </c>
      <c r="BA22">
        <v>0</v>
      </c>
      <c r="BB22">
        <v>1.59</v>
      </c>
      <c r="BC22">
        <v>2.89</v>
      </c>
      <c r="BD22">
        <v>0</v>
      </c>
      <c r="BE22">
        <v>183.29</v>
      </c>
      <c r="BF22">
        <v>0</v>
      </c>
      <c r="BG22">
        <v>0</v>
      </c>
      <c r="BH22">
        <v>168.58</v>
      </c>
      <c r="BI22">
        <v>0.48</v>
      </c>
      <c r="BJ22">
        <v>0.88</v>
      </c>
      <c r="BK22">
        <v>10.96</v>
      </c>
      <c r="BL22">
        <v>66.75</v>
      </c>
      <c r="BM22">
        <v>36.18</v>
      </c>
      <c r="BN22">
        <v>0</v>
      </c>
      <c r="BO22">
        <v>0</v>
      </c>
      <c r="BP22">
        <v>0</v>
      </c>
      <c r="BQ22">
        <v>96.47</v>
      </c>
      <c r="BR22">
        <v>0.35</v>
      </c>
      <c r="BS22">
        <v>0</v>
      </c>
      <c r="BT22">
        <v>48.6</v>
      </c>
      <c r="BU22">
        <v>57.88</v>
      </c>
      <c r="BV22">
        <v>0.52</v>
      </c>
      <c r="BW22">
        <v>0</v>
      </c>
      <c r="BX22">
        <v>0</v>
      </c>
      <c r="BY22">
        <v>0</v>
      </c>
      <c r="BZ22">
        <v>0</v>
      </c>
      <c r="CA22">
        <v>15.29</v>
      </c>
      <c r="CB22">
        <v>0</v>
      </c>
      <c r="CC22">
        <v>24.12</v>
      </c>
      <c r="CD22">
        <v>48.24</v>
      </c>
      <c r="CE22">
        <v>38.590000000000003</v>
      </c>
      <c r="CF22">
        <v>0</v>
      </c>
      <c r="CG22">
        <v>0</v>
      </c>
      <c r="CH22">
        <v>24.12</v>
      </c>
      <c r="CI22">
        <v>72.349999999999994</v>
      </c>
      <c r="CJ22">
        <v>24.12</v>
      </c>
      <c r="CK22">
        <v>21.75</v>
      </c>
      <c r="CL22">
        <v>67.53</v>
      </c>
      <c r="CM22">
        <v>24.12</v>
      </c>
      <c r="CN22">
        <v>24.12</v>
      </c>
      <c r="CO22">
        <v>25.4</v>
      </c>
    </row>
    <row r="23" spans="1:93">
      <c r="A23" t="s">
        <v>250</v>
      </c>
      <c r="G23" t="s">
        <v>65</v>
      </c>
      <c r="H23" s="73">
        <v>941.43999999999994</v>
      </c>
      <c r="I23" s="46">
        <v>430.21999999999997</v>
      </c>
      <c r="J23" s="46">
        <v>690.94</v>
      </c>
      <c r="K23" s="46">
        <v>131.38</v>
      </c>
      <c r="L23" s="46">
        <v>3.86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0.48</v>
      </c>
      <c r="X23">
        <v>0.88</v>
      </c>
      <c r="Y23">
        <v>72.349999999999994</v>
      </c>
      <c r="Z23">
        <v>0.68</v>
      </c>
      <c r="AA23">
        <v>24.12</v>
      </c>
      <c r="AB23">
        <v>32.89</v>
      </c>
      <c r="AC23">
        <v>0</v>
      </c>
      <c r="AD23">
        <v>0</v>
      </c>
      <c r="AE23">
        <v>0</v>
      </c>
      <c r="AF23">
        <v>24.12</v>
      </c>
      <c r="AG23">
        <v>192.94</v>
      </c>
      <c r="AH23">
        <v>72.349999999999994</v>
      </c>
      <c r="AI23">
        <v>11.72</v>
      </c>
      <c r="AJ23">
        <v>73.319999999999993</v>
      </c>
      <c r="AK23">
        <v>84.1</v>
      </c>
      <c r="AL23">
        <v>0.97</v>
      </c>
      <c r="AM23">
        <v>96.47</v>
      </c>
      <c r="AN23">
        <v>108.53</v>
      </c>
      <c r="AO23">
        <v>90.68</v>
      </c>
      <c r="AP23">
        <v>32.89</v>
      </c>
      <c r="AQ23">
        <v>13.51</v>
      </c>
      <c r="AR23">
        <v>0.61</v>
      </c>
      <c r="AS23">
        <v>48.24</v>
      </c>
      <c r="AT23">
        <v>1.93</v>
      </c>
      <c r="AU23">
        <v>6.75</v>
      </c>
      <c r="AV23">
        <v>0</v>
      </c>
      <c r="AW23">
        <v>1.93</v>
      </c>
      <c r="AX23">
        <v>64.709999999999994</v>
      </c>
      <c r="AY23">
        <v>0</v>
      </c>
      <c r="AZ23">
        <v>32.89</v>
      </c>
      <c r="BA23">
        <v>0</v>
      </c>
      <c r="BB23">
        <v>1.59</v>
      </c>
      <c r="BC23">
        <v>2.89</v>
      </c>
      <c r="BD23">
        <v>0</v>
      </c>
      <c r="BE23">
        <v>183.29</v>
      </c>
      <c r="BF23">
        <v>0</v>
      </c>
      <c r="BG23">
        <v>0</v>
      </c>
      <c r="BH23">
        <v>168.58</v>
      </c>
      <c r="BI23">
        <v>0.53</v>
      </c>
      <c r="BJ23">
        <v>0.88</v>
      </c>
      <c r="BK23">
        <v>10.96</v>
      </c>
      <c r="BL23">
        <v>66.75</v>
      </c>
      <c r="BM23">
        <v>36.18</v>
      </c>
      <c r="BN23">
        <v>0</v>
      </c>
      <c r="BO23">
        <v>0</v>
      </c>
      <c r="BP23">
        <v>0</v>
      </c>
      <c r="BQ23">
        <v>96.47</v>
      </c>
      <c r="BR23">
        <v>0.35</v>
      </c>
      <c r="BS23">
        <v>0</v>
      </c>
      <c r="BT23">
        <v>48.6</v>
      </c>
      <c r="BU23">
        <v>57.88</v>
      </c>
      <c r="BV23">
        <v>0.52</v>
      </c>
      <c r="BW23">
        <v>0</v>
      </c>
      <c r="BX23">
        <v>0</v>
      </c>
      <c r="BY23">
        <v>0</v>
      </c>
      <c r="BZ23">
        <v>0</v>
      </c>
      <c r="CA23">
        <v>15.01</v>
      </c>
      <c r="CB23">
        <v>0</v>
      </c>
      <c r="CC23">
        <v>24.12</v>
      </c>
      <c r="CD23">
        <v>48.24</v>
      </c>
      <c r="CE23">
        <v>38.590000000000003</v>
      </c>
      <c r="CF23">
        <v>0</v>
      </c>
      <c r="CG23">
        <v>0</v>
      </c>
      <c r="CH23">
        <v>24.12</v>
      </c>
      <c r="CI23">
        <v>72.349999999999994</v>
      </c>
      <c r="CJ23">
        <v>24.12</v>
      </c>
      <c r="CK23">
        <v>21.75</v>
      </c>
      <c r="CL23">
        <v>67.53</v>
      </c>
      <c r="CM23">
        <v>24.12</v>
      </c>
      <c r="CN23">
        <v>24.12</v>
      </c>
      <c r="CO23">
        <v>48.24</v>
      </c>
    </row>
    <row r="24" spans="1:93">
      <c r="A24" t="s">
        <v>251</v>
      </c>
      <c r="G24" t="s">
        <v>66</v>
      </c>
      <c r="H24" s="73">
        <v>941.43999999999994</v>
      </c>
      <c r="I24" s="46">
        <v>430.21999999999997</v>
      </c>
      <c r="J24" s="46">
        <v>690.94</v>
      </c>
      <c r="K24" s="46">
        <v>131.38</v>
      </c>
      <c r="L24" s="46">
        <v>3.86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0.48</v>
      </c>
      <c r="X24">
        <v>0.88</v>
      </c>
      <c r="Y24">
        <v>72.349999999999994</v>
      </c>
      <c r="Z24">
        <v>0.68</v>
      </c>
      <c r="AA24">
        <v>24.12</v>
      </c>
      <c r="AB24">
        <v>32.89</v>
      </c>
      <c r="AC24">
        <v>0</v>
      </c>
      <c r="AD24">
        <v>0</v>
      </c>
      <c r="AE24">
        <v>0</v>
      </c>
      <c r="AF24">
        <v>24.12</v>
      </c>
      <c r="AG24">
        <v>192.94</v>
      </c>
      <c r="AH24">
        <v>72.349999999999994</v>
      </c>
      <c r="AI24">
        <v>11.72</v>
      </c>
      <c r="AJ24">
        <v>73.319999999999993</v>
      </c>
      <c r="AK24">
        <v>84.1</v>
      </c>
      <c r="AL24">
        <v>0.97</v>
      </c>
      <c r="AM24">
        <v>96.47</v>
      </c>
      <c r="AN24">
        <v>108.53</v>
      </c>
      <c r="AO24">
        <v>90.68</v>
      </c>
      <c r="AP24">
        <v>32.89</v>
      </c>
      <c r="AQ24">
        <v>13.51</v>
      </c>
      <c r="AR24">
        <v>0.61</v>
      </c>
      <c r="AS24">
        <v>48.24</v>
      </c>
      <c r="AT24">
        <v>1.93</v>
      </c>
      <c r="AU24">
        <v>6.75</v>
      </c>
      <c r="AV24">
        <v>0</v>
      </c>
      <c r="AW24">
        <v>1.93</v>
      </c>
      <c r="AX24">
        <v>64.709999999999994</v>
      </c>
      <c r="AY24">
        <v>0</v>
      </c>
      <c r="AZ24">
        <v>32.89</v>
      </c>
      <c r="BA24">
        <v>0</v>
      </c>
      <c r="BB24">
        <v>1.59</v>
      </c>
      <c r="BC24">
        <v>2.89</v>
      </c>
      <c r="BD24">
        <v>0</v>
      </c>
      <c r="BE24">
        <v>183.29</v>
      </c>
      <c r="BF24">
        <v>0</v>
      </c>
      <c r="BG24">
        <v>0</v>
      </c>
      <c r="BH24">
        <v>168.58</v>
      </c>
      <c r="BI24">
        <v>0.53</v>
      </c>
      <c r="BJ24">
        <v>0.88</v>
      </c>
      <c r="BK24">
        <v>10.96</v>
      </c>
      <c r="BL24">
        <v>66.75</v>
      </c>
      <c r="BM24">
        <v>36.18</v>
      </c>
      <c r="BN24">
        <v>0</v>
      </c>
      <c r="BO24">
        <v>0</v>
      </c>
      <c r="BP24">
        <v>0</v>
      </c>
      <c r="BQ24">
        <v>96.47</v>
      </c>
      <c r="BR24">
        <v>0.35</v>
      </c>
      <c r="BS24">
        <v>0</v>
      </c>
      <c r="BT24">
        <v>48.6</v>
      </c>
      <c r="BU24">
        <v>57.88</v>
      </c>
      <c r="BV24">
        <v>0.52</v>
      </c>
      <c r="BW24">
        <v>0</v>
      </c>
      <c r="BX24">
        <v>0</v>
      </c>
      <c r="BY24">
        <v>0</v>
      </c>
      <c r="BZ24">
        <v>0</v>
      </c>
      <c r="CA24">
        <v>15.01</v>
      </c>
      <c r="CB24">
        <v>0</v>
      </c>
      <c r="CC24">
        <v>24.12</v>
      </c>
      <c r="CD24">
        <v>48.24</v>
      </c>
      <c r="CE24">
        <v>38.590000000000003</v>
      </c>
      <c r="CF24">
        <v>0</v>
      </c>
      <c r="CG24">
        <v>0</v>
      </c>
      <c r="CH24">
        <v>24.12</v>
      </c>
      <c r="CI24">
        <v>72.349999999999994</v>
      </c>
      <c r="CJ24">
        <v>24.12</v>
      </c>
      <c r="CK24">
        <v>21.75</v>
      </c>
      <c r="CL24">
        <v>67.53</v>
      </c>
      <c r="CM24">
        <v>24.12</v>
      </c>
      <c r="CN24">
        <v>24.12</v>
      </c>
      <c r="CO24">
        <v>48.24</v>
      </c>
    </row>
    <row r="25" spans="1:93">
      <c r="A25" t="s">
        <v>252</v>
      </c>
      <c r="G25" t="s">
        <v>67</v>
      </c>
      <c r="H25" s="73">
        <v>941.43999999999994</v>
      </c>
      <c r="I25" s="46">
        <v>430.21999999999997</v>
      </c>
      <c r="J25" s="46">
        <v>690.94</v>
      </c>
      <c r="K25" s="46">
        <v>131.38</v>
      </c>
      <c r="L25" s="46">
        <v>3.86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0.48</v>
      </c>
      <c r="X25">
        <v>0.88</v>
      </c>
      <c r="Y25">
        <v>72.349999999999994</v>
      </c>
      <c r="Z25">
        <v>0.68</v>
      </c>
      <c r="AA25">
        <v>24.12</v>
      </c>
      <c r="AB25">
        <v>32.89</v>
      </c>
      <c r="AC25">
        <v>0</v>
      </c>
      <c r="AD25">
        <v>0</v>
      </c>
      <c r="AE25">
        <v>0</v>
      </c>
      <c r="AF25">
        <v>24.12</v>
      </c>
      <c r="AG25">
        <v>192.94</v>
      </c>
      <c r="AH25">
        <v>72.349999999999994</v>
      </c>
      <c r="AI25">
        <v>11.72</v>
      </c>
      <c r="AJ25">
        <v>73.319999999999993</v>
      </c>
      <c r="AK25">
        <v>84.1</v>
      </c>
      <c r="AL25">
        <v>0.97</v>
      </c>
      <c r="AM25">
        <v>96.47</v>
      </c>
      <c r="AN25">
        <v>108.53</v>
      </c>
      <c r="AO25">
        <v>90.68</v>
      </c>
      <c r="AP25">
        <v>32.89</v>
      </c>
      <c r="AQ25">
        <v>13.51</v>
      </c>
      <c r="AR25">
        <v>0.61</v>
      </c>
      <c r="AS25">
        <v>48.24</v>
      </c>
      <c r="AT25">
        <v>1.93</v>
      </c>
      <c r="AU25">
        <v>6.75</v>
      </c>
      <c r="AV25">
        <v>0</v>
      </c>
      <c r="AW25">
        <v>1.93</v>
      </c>
      <c r="AX25">
        <v>64.709999999999994</v>
      </c>
      <c r="AY25">
        <v>0</v>
      </c>
      <c r="AZ25">
        <v>32.89</v>
      </c>
      <c r="BA25">
        <v>0</v>
      </c>
      <c r="BB25">
        <v>1.59</v>
      </c>
      <c r="BC25">
        <v>2.89</v>
      </c>
      <c r="BD25">
        <v>0</v>
      </c>
      <c r="BE25">
        <v>183.29</v>
      </c>
      <c r="BF25">
        <v>0</v>
      </c>
      <c r="BG25">
        <v>0</v>
      </c>
      <c r="BH25">
        <v>168.58</v>
      </c>
      <c r="BI25">
        <v>0.53</v>
      </c>
      <c r="BJ25">
        <v>0.88</v>
      </c>
      <c r="BK25">
        <v>10.96</v>
      </c>
      <c r="BL25">
        <v>66.75</v>
      </c>
      <c r="BM25">
        <v>36.18</v>
      </c>
      <c r="BN25">
        <v>0</v>
      </c>
      <c r="BO25">
        <v>0</v>
      </c>
      <c r="BP25">
        <v>0</v>
      </c>
      <c r="BQ25">
        <v>96.47</v>
      </c>
      <c r="BR25">
        <v>0.35</v>
      </c>
      <c r="BS25">
        <v>0</v>
      </c>
      <c r="BT25">
        <v>48.6</v>
      </c>
      <c r="BU25">
        <v>57.88</v>
      </c>
      <c r="BV25">
        <v>0.52</v>
      </c>
      <c r="BW25">
        <v>0</v>
      </c>
      <c r="BX25">
        <v>0</v>
      </c>
      <c r="BY25">
        <v>0</v>
      </c>
      <c r="BZ25">
        <v>0</v>
      </c>
      <c r="CA25">
        <v>15.01</v>
      </c>
      <c r="CB25">
        <v>0</v>
      </c>
      <c r="CC25">
        <v>24.12</v>
      </c>
      <c r="CD25">
        <v>48.24</v>
      </c>
      <c r="CE25">
        <v>38.590000000000003</v>
      </c>
      <c r="CF25">
        <v>0</v>
      </c>
      <c r="CG25">
        <v>0</v>
      </c>
      <c r="CH25">
        <v>24.12</v>
      </c>
      <c r="CI25">
        <v>72.349999999999994</v>
      </c>
      <c r="CJ25">
        <v>24.12</v>
      </c>
      <c r="CK25">
        <v>21.75</v>
      </c>
      <c r="CL25">
        <v>67.53</v>
      </c>
      <c r="CM25">
        <v>24.12</v>
      </c>
      <c r="CN25">
        <v>24.12</v>
      </c>
      <c r="CO25">
        <v>48.24</v>
      </c>
    </row>
    <row r="26" spans="1:93">
      <c r="A26" t="s">
        <v>253</v>
      </c>
      <c r="G26" t="s">
        <v>68</v>
      </c>
      <c r="H26" s="73">
        <v>941.43999999999994</v>
      </c>
      <c r="I26" s="46">
        <v>430.21999999999997</v>
      </c>
      <c r="J26" s="46">
        <v>690.94</v>
      </c>
      <c r="K26" s="46">
        <v>131.38</v>
      </c>
      <c r="L26" s="46">
        <v>3.86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0.48</v>
      </c>
      <c r="X26">
        <v>0.88</v>
      </c>
      <c r="Y26">
        <v>72.349999999999994</v>
      </c>
      <c r="Z26">
        <v>0.68</v>
      </c>
      <c r="AA26">
        <v>24.12</v>
      </c>
      <c r="AB26">
        <v>32.89</v>
      </c>
      <c r="AC26">
        <v>0</v>
      </c>
      <c r="AD26">
        <v>0</v>
      </c>
      <c r="AE26">
        <v>0</v>
      </c>
      <c r="AF26">
        <v>24.12</v>
      </c>
      <c r="AG26">
        <v>192.94</v>
      </c>
      <c r="AH26">
        <v>72.349999999999994</v>
      </c>
      <c r="AI26">
        <v>11.72</v>
      </c>
      <c r="AJ26">
        <v>73.319999999999993</v>
      </c>
      <c r="AK26">
        <v>84.1</v>
      </c>
      <c r="AL26">
        <v>0.97</v>
      </c>
      <c r="AM26">
        <v>96.47</v>
      </c>
      <c r="AN26">
        <v>108.53</v>
      </c>
      <c r="AO26">
        <v>90.68</v>
      </c>
      <c r="AP26">
        <v>32.89</v>
      </c>
      <c r="AQ26">
        <v>13.51</v>
      </c>
      <c r="AR26">
        <v>0.61</v>
      </c>
      <c r="AS26">
        <v>48.24</v>
      </c>
      <c r="AT26">
        <v>1.93</v>
      </c>
      <c r="AU26">
        <v>6.75</v>
      </c>
      <c r="AV26">
        <v>0</v>
      </c>
      <c r="AW26">
        <v>1.93</v>
      </c>
      <c r="AX26">
        <v>64.709999999999994</v>
      </c>
      <c r="AY26">
        <v>0</v>
      </c>
      <c r="AZ26">
        <v>32.89</v>
      </c>
      <c r="BA26">
        <v>0</v>
      </c>
      <c r="BB26">
        <v>1.59</v>
      </c>
      <c r="BC26">
        <v>2.89</v>
      </c>
      <c r="BD26">
        <v>0</v>
      </c>
      <c r="BE26">
        <v>183.29</v>
      </c>
      <c r="BF26">
        <v>0</v>
      </c>
      <c r="BG26">
        <v>0</v>
      </c>
      <c r="BH26">
        <v>168.58</v>
      </c>
      <c r="BI26">
        <v>0.53</v>
      </c>
      <c r="BJ26">
        <v>0.88</v>
      </c>
      <c r="BK26">
        <v>10.96</v>
      </c>
      <c r="BL26">
        <v>66.75</v>
      </c>
      <c r="BM26">
        <v>36.18</v>
      </c>
      <c r="BN26">
        <v>0</v>
      </c>
      <c r="BO26">
        <v>0</v>
      </c>
      <c r="BP26">
        <v>0</v>
      </c>
      <c r="BQ26">
        <v>96.47</v>
      </c>
      <c r="BR26">
        <v>0.35</v>
      </c>
      <c r="BS26">
        <v>0</v>
      </c>
      <c r="BT26">
        <v>48.6</v>
      </c>
      <c r="BU26">
        <v>57.88</v>
      </c>
      <c r="BV26">
        <v>0.52</v>
      </c>
      <c r="BW26">
        <v>0</v>
      </c>
      <c r="BX26">
        <v>0</v>
      </c>
      <c r="BY26">
        <v>0</v>
      </c>
      <c r="BZ26">
        <v>0</v>
      </c>
      <c r="CA26">
        <v>15.01</v>
      </c>
      <c r="CB26">
        <v>0</v>
      </c>
      <c r="CC26">
        <v>24.12</v>
      </c>
      <c r="CD26">
        <v>48.24</v>
      </c>
      <c r="CE26">
        <v>38.590000000000003</v>
      </c>
      <c r="CF26">
        <v>0</v>
      </c>
      <c r="CG26">
        <v>0</v>
      </c>
      <c r="CH26">
        <v>24.12</v>
      </c>
      <c r="CI26">
        <v>72.349999999999994</v>
      </c>
      <c r="CJ26">
        <v>24.12</v>
      </c>
      <c r="CK26">
        <v>21.75</v>
      </c>
      <c r="CL26">
        <v>67.53</v>
      </c>
      <c r="CM26">
        <v>24.12</v>
      </c>
      <c r="CN26">
        <v>24.12</v>
      </c>
      <c r="CO26">
        <v>48.24</v>
      </c>
    </row>
    <row r="27" spans="1:93">
      <c r="A27" t="s">
        <v>254</v>
      </c>
      <c r="G27" t="s">
        <v>69</v>
      </c>
      <c r="H27" s="73">
        <v>688.20999999999992</v>
      </c>
      <c r="I27" s="46">
        <v>380.53</v>
      </c>
      <c r="J27" s="46">
        <v>690.66000000000008</v>
      </c>
      <c r="K27" s="46">
        <v>131.38</v>
      </c>
      <c r="L27" s="46">
        <v>3.86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0.48</v>
      </c>
      <c r="X27">
        <v>0.88</v>
      </c>
      <c r="Y27">
        <v>72.349999999999994</v>
      </c>
      <c r="Z27">
        <v>0.68</v>
      </c>
      <c r="AA27">
        <v>24.12</v>
      </c>
      <c r="AB27">
        <v>32.89</v>
      </c>
      <c r="AC27">
        <v>0</v>
      </c>
      <c r="AD27">
        <v>0</v>
      </c>
      <c r="AE27">
        <v>0</v>
      </c>
      <c r="AF27">
        <v>24.12</v>
      </c>
      <c r="AG27">
        <v>192.94</v>
      </c>
      <c r="AH27">
        <v>0</v>
      </c>
      <c r="AI27">
        <v>11.72</v>
      </c>
      <c r="AJ27">
        <v>73.319999999999993</v>
      </c>
      <c r="AK27">
        <v>84.1</v>
      </c>
      <c r="AL27">
        <v>0.97</v>
      </c>
      <c r="AM27">
        <v>96.47</v>
      </c>
      <c r="AN27">
        <v>0</v>
      </c>
      <c r="AO27">
        <v>90.68</v>
      </c>
      <c r="AP27">
        <v>32.89</v>
      </c>
      <c r="AQ27">
        <v>0</v>
      </c>
      <c r="AR27">
        <v>0.61</v>
      </c>
      <c r="AS27">
        <v>48.24</v>
      </c>
      <c r="AT27">
        <v>1.93</v>
      </c>
      <c r="AU27">
        <v>6.75</v>
      </c>
      <c r="AV27">
        <v>0</v>
      </c>
      <c r="AW27">
        <v>1.93</v>
      </c>
      <c r="AX27">
        <v>64.709999999999994</v>
      </c>
      <c r="AY27">
        <v>0</v>
      </c>
      <c r="AZ27">
        <v>32.89</v>
      </c>
      <c r="BA27">
        <v>0</v>
      </c>
      <c r="BB27">
        <v>1.59</v>
      </c>
      <c r="BC27">
        <v>2.89</v>
      </c>
      <c r="BD27">
        <v>0</v>
      </c>
      <c r="BE27">
        <v>183.29</v>
      </c>
      <c r="BF27">
        <v>0</v>
      </c>
      <c r="BG27">
        <v>0</v>
      </c>
      <c r="BH27">
        <v>168.58</v>
      </c>
      <c r="BI27">
        <v>0.53</v>
      </c>
      <c r="BJ27">
        <v>0.88</v>
      </c>
      <c r="BK27">
        <v>10.96</v>
      </c>
      <c r="BL27">
        <v>66.75</v>
      </c>
      <c r="BM27">
        <v>0</v>
      </c>
      <c r="BN27">
        <v>0</v>
      </c>
      <c r="BO27">
        <v>0</v>
      </c>
      <c r="BP27">
        <v>0</v>
      </c>
      <c r="BQ27">
        <v>96.47</v>
      </c>
      <c r="BR27">
        <v>0.35</v>
      </c>
      <c r="BS27">
        <v>0</v>
      </c>
      <c r="BT27">
        <v>48.6</v>
      </c>
      <c r="BU27">
        <v>57.88</v>
      </c>
      <c r="BV27">
        <v>0.52</v>
      </c>
      <c r="BW27">
        <v>0</v>
      </c>
      <c r="BX27">
        <v>0</v>
      </c>
      <c r="BY27">
        <v>0</v>
      </c>
      <c r="BZ27">
        <v>0</v>
      </c>
      <c r="CA27">
        <v>14.73</v>
      </c>
      <c r="CB27">
        <v>0</v>
      </c>
      <c r="CC27">
        <v>24.12</v>
      </c>
      <c r="CD27">
        <v>48.24</v>
      </c>
      <c r="CE27">
        <v>38.590000000000003</v>
      </c>
      <c r="CF27">
        <v>0</v>
      </c>
      <c r="CG27">
        <v>0</v>
      </c>
      <c r="CH27">
        <v>24.12</v>
      </c>
      <c r="CI27">
        <v>0</v>
      </c>
      <c r="CJ27">
        <v>24.12</v>
      </c>
      <c r="CK27">
        <v>21.75</v>
      </c>
      <c r="CL27">
        <v>67.53</v>
      </c>
      <c r="CM27">
        <v>24.12</v>
      </c>
      <c r="CN27">
        <v>24.12</v>
      </c>
      <c r="CO27">
        <v>48.24</v>
      </c>
    </row>
    <row r="28" spans="1:93">
      <c r="A28" t="s">
        <v>255</v>
      </c>
      <c r="G28" t="s">
        <v>70</v>
      </c>
      <c r="H28" s="73">
        <v>688.20999999999992</v>
      </c>
      <c r="I28" s="46">
        <v>380.53</v>
      </c>
      <c r="J28" s="46">
        <v>690.66000000000008</v>
      </c>
      <c r="K28" s="46">
        <v>131.38</v>
      </c>
      <c r="L28" s="46">
        <v>3.86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0.48</v>
      </c>
      <c r="X28">
        <v>0.88</v>
      </c>
      <c r="Y28">
        <v>72.349999999999994</v>
      </c>
      <c r="Z28">
        <v>0.68</v>
      </c>
      <c r="AA28">
        <v>24.12</v>
      </c>
      <c r="AB28">
        <v>32.89</v>
      </c>
      <c r="AC28">
        <v>0</v>
      </c>
      <c r="AD28">
        <v>0</v>
      </c>
      <c r="AE28">
        <v>0</v>
      </c>
      <c r="AF28">
        <v>24.12</v>
      </c>
      <c r="AG28">
        <v>192.94</v>
      </c>
      <c r="AH28">
        <v>0</v>
      </c>
      <c r="AI28">
        <v>11.72</v>
      </c>
      <c r="AJ28">
        <v>73.319999999999993</v>
      </c>
      <c r="AK28">
        <v>84.1</v>
      </c>
      <c r="AL28">
        <v>0.97</v>
      </c>
      <c r="AM28">
        <v>96.47</v>
      </c>
      <c r="AN28">
        <v>0</v>
      </c>
      <c r="AO28">
        <v>90.68</v>
      </c>
      <c r="AP28">
        <v>32.89</v>
      </c>
      <c r="AQ28">
        <v>0</v>
      </c>
      <c r="AR28">
        <v>0.61</v>
      </c>
      <c r="AS28">
        <v>48.24</v>
      </c>
      <c r="AT28">
        <v>1.93</v>
      </c>
      <c r="AU28">
        <v>6.75</v>
      </c>
      <c r="AV28">
        <v>0</v>
      </c>
      <c r="AW28">
        <v>1.93</v>
      </c>
      <c r="AX28">
        <v>64.709999999999994</v>
      </c>
      <c r="AY28">
        <v>0</v>
      </c>
      <c r="AZ28">
        <v>32.89</v>
      </c>
      <c r="BA28">
        <v>0</v>
      </c>
      <c r="BB28">
        <v>1.59</v>
      </c>
      <c r="BC28">
        <v>2.89</v>
      </c>
      <c r="BD28">
        <v>0</v>
      </c>
      <c r="BE28">
        <v>183.29</v>
      </c>
      <c r="BF28">
        <v>0</v>
      </c>
      <c r="BG28">
        <v>0</v>
      </c>
      <c r="BH28">
        <v>168.58</v>
      </c>
      <c r="BI28">
        <v>0.53</v>
      </c>
      <c r="BJ28">
        <v>0.88</v>
      </c>
      <c r="BK28">
        <v>10.96</v>
      </c>
      <c r="BL28">
        <v>66.75</v>
      </c>
      <c r="BM28">
        <v>0</v>
      </c>
      <c r="BN28">
        <v>0</v>
      </c>
      <c r="BO28">
        <v>0</v>
      </c>
      <c r="BP28">
        <v>0</v>
      </c>
      <c r="BQ28">
        <v>96.47</v>
      </c>
      <c r="BR28">
        <v>0.35</v>
      </c>
      <c r="BS28">
        <v>0</v>
      </c>
      <c r="BT28">
        <v>48.6</v>
      </c>
      <c r="BU28">
        <v>57.88</v>
      </c>
      <c r="BV28">
        <v>0.52</v>
      </c>
      <c r="BW28">
        <v>0</v>
      </c>
      <c r="BX28">
        <v>0</v>
      </c>
      <c r="BY28">
        <v>0</v>
      </c>
      <c r="BZ28">
        <v>0</v>
      </c>
      <c r="CA28">
        <v>14.73</v>
      </c>
      <c r="CB28">
        <v>0</v>
      </c>
      <c r="CC28">
        <v>24.12</v>
      </c>
      <c r="CD28">
        <v>48.24</v>
      </c>
      <c r="CE28">
        <v>38.590000000000003</v>
      </c>
      <c r="CF28">
        <v>0</v>
      </c>
      <c r="CG28">
        <v>0</v>
      </c>
      <c r="CH28">
        <v>24.12</v>
      </c>
      <c r="CI28">
        <v>0</v>
      </c>
      <c r="CJ28">
        <v>24.12</v>
      </c>
      <c r="CK28">
        <v>21.75</v>
      </c>
      <c r="CL28">
        <v>67.53</v>
      </c>
      <c r="CM28">
        <v>24.12</v>
      </c>
      <c r="CN28">
        <v>24.12</v>
      </c>
      <c r="CO28">
        <v>48.24</v>
      </c>
    </row>
    <row r="29" spans="1:93">
      <c r="A29" t="s">
        <v>263</v>
      </c>
      <c r="G29" t="s">
        <v>71</v>
      </c>
      <c r="H29" s="73">
        <v>688.20999999999992</v>
      </c>
      <c r="I29" s="46">
        <v>380.53</v>
      </c>
      <c r="J29" s="46">
        <v>690.66000000000008</v>
      </c>
      <c r="K29" s="46">
        <v>131.38</v>
      </c>
      <c r="L29" s="46">
        <v>3.86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0.48</v>
      </c>
      <c r="X29">
        <v>0.88</v>
      </c>
      <c r="Y29">
        <v>72.349999999999994</v>
      </c>
      <c r="Z29">
        <v>0.68</v>
      </c>
      <c r="AA29">
        <v>24.12</v>
      </c>
      <c r="AB29">
        <v>32.89</v>
      </c>
      <c r="AC29">
        <v>0</v>
      </c>
      <c r="AD29">
        <v>0</v>
      </c>
      <c r="AE29">
        <v>0</v>
      </c>
      <c r="AF29">
        <v>24.12</v>
      </c>
      <c r="AG29">
        <v>192.94</v>
      </c>
      <c r="AH29">
        <v>0</v>
      </c>
      <c r="AI29">
        <v>11.72</v>
      </c>
      <c r="AJ29">
        <v>73.319999999999993</v>
      </c>
      <c r="AK29">
        <v>84.1</v>
      </c>
      <c r="AL29">
        <v>0.97</v>
      </c>
      <c r="AM29">
        <v>96.47</v>
      </c>
      <c r="AN29">
        <v>0</v>
      </c>
      <c r="AO29">
        <v>90.68</v>
      </c>
      <c r="AP29">
        <v>32.89</v>
      </c>
      <c r="AQ29">
        <v>0</v>
      </c>
      <c r="AR29">
        <v>0.61</v>
      </c>
      <c r="AS29">
        <v>48.24</v>
      </c>
      <c r="AT29">
        <v>1.93</v>
      </c>
      <c r="AU29">
        <v>6.75</v>
      </c>
      <c r="AV29">
        <v>0</v>
      </c>
      <c r="AW29">
        <v>1.93</v>
      </c>
      <c r="AX29">
        <v>64.709999999999994</v>
      </c>
      <c r="AY29">
        <v>0</v>
      </c>
      <c r="AZ29">
        <v>32.89</v>
      </c>
      <c r="BA29">
        <v>0</v>
      </c>
      <c r="BB29">
        <v>1.59</v>
      </c>
      <c r="BC29">
        <v>2.89</v>
      </c>
      <c r="BD29">
        <v>0</v>
      </c>
      <c r="BE29">
        <v>183.29</v>
      </c>
      <c r="BF29">
        <v>0</v>
      </c>
      <c r="BG29">
        <v>0</v>
      </c>
      <c r="BH29">
        <v>168.58</v>
      </c>
      <c r="BI29">
        <v>0.53</v>
      </c>
      <c r="BJ29">
        <v>0.88</v>
      </c>
      <c r="BK29">
        <v>10.96</v>
      </c>
      <c r="BL29">
        <v>66.75</v>
      </c>
      <c r="BM29">
        <v>0</v>
      </c>
      <c r="BN29">
        <v>0</v>
      </c>
      <c r="BO29">
        <v>0</v>
      </c>
      <c r="BP29">
        <v>0</v>
      </c>
      <c r="BQ29">
        <v>96.47</v>
      </c>
      <c r="BR29">
        <v>0.35</v>
      </c>
      <c r="BS29">
        <v>0</v>
      </c>
      <c r="BT29">
        <v>48.6</v>
      </c>
      <c r="BU29">
        <v>57.88</v>
      </c>
      <c r="BV29">
        <v>0.52</v>
      </c>
      <c r="BW29">
        <v>0</v>
      </c>
      <c r="BX29">
        <v>0</v>
      </c>
      <c r="BY29">
        <v>0</v>
      </c>
      <c r="BZ29">
        <v>0</v>
      </c>
      <c r="CA29">
        <v>14.73</v>
      </c>
      <c r="CB29">
        <v>0</v>
      </c>
      <c r="CC29">
        <v>24.12</v>
      </c>
      <c r="CD29">
        <v>48.24</v>
      </c>
      <c r="CE29">
        <v>38.590000000000003</v>
      </c>
      <c r="CF29">
        <v>0</v>
      </c>
      <c r="CG29">
        <v>0</v>
      </c>
      <c r="CH29">
        <v>24.12</v>
      </c>
      <c r="CI29">
        <v>0</v>
      </c>
      <c r="CJ29">
        <v>24.12</v>
      </c>
      <c r="CK29">
        <v>21.75</v>
      </c>
      <c r="CL29">
        <v>67.53</v>
      </c>
      <c r="CM29">
        <v>24.12</v>
      </c>
      <c r="CN29">
        <v>24.12</v>
      </c>
      <c r="CO29">
        <v>48.24</v>
      </c>
    </row>
    <row r="30" spans="1:93">
      <c r="A30" t="s">
        <v>264</v>
      </c>
      <c r="G30" t="s">
        <v>72</v>
      </c>
      <c r="H30" s="73">
        <v>688.20999999999992</v>
      </c>
      <c r="I30" s="46">
        <v>380.53</v>
      </c>
      <c r="J30" s="46">
        <v>690.66000000000008</v>
      </c>
      <c r="K30" s="46">
        <v>131.38</v>
      </c>
      <c r="L30" s="46">
        <v>4.05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0.48</v>
      </c>
      <c r="X30">
        <v>0.88</v>
      </c>
      <c r="Y30">
        <v>72.349999999999994</v>
      </c>
      <c r="Z30">
        <v>0.68</v>
      </c>
      <c r="AA30">
        <v>24.12</v>
      </c>
      <c r="AB30">
        <v>32.89</v>
      </c>
      <c r="AC30">
        <v>0</v>
      </c>
      <c r="AD30">
        <v>0</v>
      </c>
      <c r="AE30">
        <v>0</v>
      </c>
      <c r="AF30">
        <v>24.12</v>
      </c>
      <c r="AG30">
        <v>192.94</v>
      </c>
      <c r="AH30">
        <v>0</v>
      </c>
      <c r="AI30">
        <v>11.72</v>
      </c>
      <c r="AJ30">
        <v>73.319999999999993</v>
      </c>
      <c r="AK30">
        <v>84.1</v>
      </c>
      <c r="AL30">
        <v>0.97</v>
      </c>
      <c r="AM30">
        <v>96.47</v>
      </c>
      <c r="AN30">
        <v>0</v>
      </c>
      <c r="AO30">
        <v>90.68</v>
      </c>
      <c r="AP30">
        <v>32.89</v>
      </c>
      <c r="AQ30">
        <v>0</v>
      </c>
      <c r="AR30">
        <v>0.61</v>
      </c>
      <c r="AS30">
        <v>48.24</v>
      </c>
      <c r="AT30">
        <v>1.93</v>
      </c>
      <c r="AU30">
        <v>6.75</v>
      </c>
      <c r="AV30">
        <v>0</v>
      </c>
      <c r="AW30">
        <v>1.93</v>
      </c>
      <c r="AX30">
        <v>64.709999999999994</v>
      </c>
      <c r="AY30">
        <v>0</v>
      </c>
      <c r="AZ30">
        <v>32.89</v>
      </c>
      <c r="BA30">
        <v>0</v>
      </c>
      <c r="BB30">
        <v>1.59</v>
      </c>
      <c r="BC30">
        <v>2.89</v>
      </c>
      <c r="BD30">
        <v>0</v>
      </c>
      <c r="BE30">
        <v>183.29</v>
      </c>
      <c r="BF30">
        <v>0</v>
      </c>
      <c r="BG30">
        <v>0</v>
      </c>
      <c r="BH30">
        <v>168.58</v>
      </c>
      <c r="BI30">
        <v>0.53</v>
      </c>
      <c r="BJ30">
        <v>0.88</v>
      </c>
      <c r="BK30">
        <v>10.96</v>
      </c>
      <c r="BL30">
        <v>66.75</v>
      </c>
      <c r="BM30">
        <v>0</v>
      </c>
      <c r="BN30">
        <v>0</v>
      </c>
      <c r="BO30">
        <v>0.19</v>
      </c>
      <c r="BP30">
        <v>0</v>
      </c>
      <c r="BQ30">
        <v>96.47</v>
      </c>
      <c r="BR30">
        <v>0.35</v>
      </c>
      <c r="BS30">
        <v>0</v>
      </c>
      <c r="BT30">
        <v>48.6</v>
      </c>
      <c r="BU30">
        <v>57.88</v>
      </c>
      <c r="BV30">
        <v>0.52</v>
      </c>
      <c r="BW30">
        <v>0</v>
      </c>
      <c r="BX30">
        <v>0</v>
      </c>
      <c r="BY30">
        <v>0</v>
      </c>
      <c r="BZ30">
        <v>0</v>
      </c>
      <c r="CA30">
        <v>14.73</v>
      </c>
      <c r="CB30">
        <v>0</v>
      </c>
      <c r="CC30">
        <v>24.12</v>
      </c>
      <c r="CD30">
        <v>48.24</v>
      </c>
      <c r="CE30">
        <v>38.590000000000003</v>
      </c>
      <c r="CF30">
        <v>0</v>
      </c>
      <c r="CG30">
        <v>0</v>
      </c>
      <c r="CH30">
        <v>24.12</v>
      </c>
      <c r="CI30">
        <v>0</v>
      </c>
      <c r="CJ30">
        <v>24.12</v>
      </c>
      <c r="CK30">
        <v>21.75</v>
      </c>
      <c r="CL30">
        <v>67.53</v>
      </c>
      <c r="CM30">
        <v>24.12</v>
      </c>
      <c r="CN30">
        <v>24.12</v>
      </c>
      <c r="CO30">
        <v>48.24</v>
      </c>
    </row>
    <row r="31" spans="1:93">
      <c r="A31" t="s">
        <v>274</v>
      </c>
      <c r="G31" t="s">
        <v>73</v>
      </c>
      <c r="H31" s="73">
        <v>688.36</v>
      </c>
      <c r="I31" s="46">
        <v>380.53</v>
      </c>
      <c r="J31" s="46">
        <v>690.3900000000001</v>
      </c>
      <c r="K31" s="46">
        <v>131.38</v>
      </c>
      <c r="L31" s="46">
        <v>4.6500000000000004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0.48</v>
      </c>
      <c r="X31">
        <v>0.88</v>
      </c>
      <c r="Y31">
        <v>72.349999999999994</v>
      </c>
      <c r="Z31">
        <v>0.68</v>
      </c>
      <c r="AA31">
        <v>24.12</v>
      </c>
      <c r="AB31">
        <v>32.89</v>
      </c>
      <c r="AC31">
        <v>0</v>
      </c>
      <c r="AD31">
        <v>0</v>
      </c>
      <c r="AE31">
        <v>0</v>
      </c>
      <c r="AF31">
        <v>24.12</v>
      </c>
      <c r="AG31">
        <v>192.94</v>
      </c>
      <c r="AH31">
        <v>0</v>
      </c>
      <c r="AI31">
        <v>11.72</v>
      </c>
      <c r="AJ31">
        <v>73.319999999999993</v>
      </c>
      <c r="AK31">
        <v>84.1</v>
      </c>
      <c r="AL31">
        <v>0.97</v>
      </c>
      <c r="AM31">
        <v>96.47</v>
      </c>
      <c r="AN31">
        <v>0</v>
      </c>
      <c r="AO31">
        <v>90.68</v>
      </c>
      <c r="AP31">
        <v>32.89</v>
      </c>
      <c r="AQ31">
        <v>0</v>
      </c>
      <c r="AR31">
        <v>0.61</v>
      </c>
      <c r="AS31">
        <v>48.24</v>
      </c>
      <c r="AT31">
        <v>1.93</v>
      </c>
      <c r="AU31">
        <v>6.75</v>
      </c>
      <c r="AV31">
        <v>0</v>
      </c>
      <c r="AW31">
        <v>1.93</v>
      </c>
      <c r="AX31">
        <v>64.709999999999994</v>
      </c>
      <c r="AY31">
        <v>0</v>
      </c>
      <c r="AZ31">
        <v>32.89</v>
      </c>
      <c r="BA31">
        <v>0</v>
      </c>
      <c r="BB31">
        <v>1.59</v>
      </c>
      <c r="BC31">
        <v>2.89</v>
      </c>
      <c r="BD31">
        <v>0</v>
      </c>
      <c r="BE31">
        <v>183.29</v>
      </c>
      <c r="BF31">
        <v>0</v>
      </c>
      <c r="BG31">
        <v>0</v>
      </c>
      <c r="BH31">
        <v>168.58</v>
      </c>
      <c r="BI31">
        <v>0.68</v>
      </c>
      <c r="BJ31">
        <v>0.88</v>
      </c>
      <c r="BK31">
        <v>10.96</v>
      </c>
      <c r="BL31">
        <v>66.75</v>
      </c>
      <c r="BM31">
        <v>0</v>
      </c>
      <c r="BN31">
        <v>0</v>
      </c>
      <c r="BO31">
        <v>0.79</v>
      </c>
      <c r="BP31">
        <v>0</v>
      </c>
      <c r="BQ31">
        <v>96.47</v>
      </c>
      <c r="BR31">
        <v>0.35</v>
      </c>
      <c r="BS31">
        <v>0</v>
      </c>
      <c r="BT31">
        <v>48.6</v>
      </c>
      <c r="BU31">
        <v>57.88</v>
      </c>
      <c r="BV31">
        <v>0.52</v>
      </c>
      <c r="BW31">
        <v>0</v>
      </c>
      <c r="BX31">
        <v>0</v>
      </c>
      <c r="BY31">
        <v>0</v>
      </c>
      <c r="BZ31">
        <v>0</v>
      </c>
      <c r="CA31">
        <v>14.46</v>
      </c>
      <c r="CB31">
        <v>0</v>
      </c>
      <c r="CC31">
        <v>24.12</v>
      </c>
      <c r="CD31">
        <v>48.24</v>
      </c>
      <c r="CE31">
        <v>38.590000000000003</v>
      </c>
      <c r="CF31">
        <v>0</v>
      </c>
      <c r="CG31">
        <v>0</v>
      </c>
      <c r="CH31">
        <v>24.12</v>
      </c>
      <c r="CI31">
        <v>0</v>
      </c>
      <c r="CJ31">
        <v>24.12</v>
      </c>
      <c r="CK31">
        <v>21.75</v>
      </c>
      <c r="CL31">
        <v>67.53</v>
      </c>
      <c r="CM31">
        <v>24.12</v>
      </c>
      <c r="CN31">
        <v>24.12</v>
      </c>
      <c r="CO31">
        <v>48.24</v>
      </c>
    </row>
    <row r="32" spans="1:93">
      <c r="A32" t="s">
        <v>275</v>
      </c>
      <c r="G32" t="s">
        <v>74</v>
      </c>
      <c r="H32" s="73">
        <v>688.36</v>
      </c>
      <c r="I32" s="46">
        <v>380.53</v>
      </c>
      <c r="J32" s="46">
        <v>690.3900000000001</v>
      </c>
      <c r="K32" s="46">
        <v>131.38</v>
      </c>
      <c r="L32" s="46">
        <v>4.71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0.48</v>
      </c>
      <c r="X32">
        <v>0.88</v>
      </c>
      <c r="Y32">
        <v>72.349999999999994</v>
      </c>
      <c r="Z32">
        <v>0.68</v>
      </c>
      <c r="AA32">
        <v>24.12</v>
      </c>
      <c r="AB32">
        <v>32.89</v>
      </c>
      <c r="AC32">
        <v>0</v>
      </c>
      <c r="AD32">
        <v>0</v>
      </c>
      <c r="AE32">
        <v>0</v>
      </c>
      <c r="AF32">
        <v>24.12</v>
      </c>
      <c r="AG32">
        <v>192.94</v>
      </c>
      <c r="AH32">
        <v>0</v>
      </c>
      <c r="AI32">
        <v>11.72</v>
      </c>
      <c r="AJ32">
        <v>73.319999999999993</v>
      </c>
      <c r="AK32">
        <v>84.1</v>
      </c>
      <c r="AL32">
        <v>0.97</v>
      </c>
      <c r="AM32">
        <v>96.47</v>
      </c>
      <c r="AN32">
        <v>0</v>
      </c>
      <c r="AO32">
        <v>90.68</v>
      </c>
      <c r="AP32">
        <v>32.89</v>
      </c>
      <c r="AQ32">
        <v>0</v>
      </c>
      <c r="AR32">
        <v>0.61</v>
      </c>
      <c r="AS32">
        <v>48.24</v>
      </c>
      <c r="AT32">
        <v>1.93</v>
      </c>
      <c r="AU32">
        <v>6.75</v>
      </c>
      <c r="AV32">
        <v>0</v>
      </c>
      <c r="AW32">
        <v>1.93</v>
      </c>
      <c r="AX32">
        <v>64.709999999999994</v>
      </c>
      <c r="AY32">
        <v>0</v>
      </c>
      <c r="AZ32">
        <v>32.89</v>
      </c>
      <c r="BA32">
        <v>0</v>
      </c>
      <c r="BB32">
        <v>1.59</v>
      </c>
      <c r="BC32">
        <v>2.89</v>
      </c>
      <c r="BD32">
        <v>0</v>
      </c>
      <c r="BE32">
        <v>183.29</v>
      </c>
      <c r="BF32">
        <v>0</v>
      </c>
      <c r="BG32">
        <v>0</v>
      </c>
      <c r="BH32">
        <v>168.58</v>
      </c>
      <c r="BI32">
        <v>0.68</v>
      </c>
      <c r="BJ32">
        <v>0.88</v>
      </c>
      <c r="BK32">
        <v>10.96</v>
      </c>
      <c r="BL32">
        <v>66.75</v>
      </c>
      <c r="BM32">
        <v>0</v>
      </c>
      <c r="BN32">
        <v>0</v>
      </c>
      <c r="BO32">
        <v>0.85</v>
      </c>
      <c r="BP32">
        <v>0</v>
      </c>
      <c r="BQ32">
        <v>96.47</v>
      </c>
      <c r="BR32">
        <v>0.35</v>
      </c>
      <c r="BS32">
        <v>0</v>
      </c>
      <c r="BT32">
        <v>48.6</v>
      </c>
      <c r="BU32">
        <v>57.88</v>
      </c>
      <c r="BV32">
        <v>0.52</v>
      </c>
      <c r="BW32">
        <v>0</v>
      </c>
      <c r="BX32">
        <v>0</v>
      </c>
      <c r="BY32">
        <v>0</v>
      </c>
      <c r="BZ32">
        <v>0</v>
      </c>
      <c r="CA32">
        <v>14.46</v>
      </c>
      <c r="CB32">
        <v>0</v>
      </c>
      <c r="CC32">
        <v>24.12</v>
      </c>
      <c r="CD32">
        <v>48.24</v>
      </c>
      <c r="CE32">
        <v>38.590000000000003</v>
      </c>
      <c r="CF32">
        <v>0</v>
      </c>
      <c r="CG32">
        <v>0</v>
      </c>
      <c r="CH32">
        <v>24.12</v>
      </c>
      <c r="CI32">
        <v>0</v>
      </c>
      <c r="CJ32">
        <v>24.12</v>
      </c>
      <c r="CK32">
        <v>21.75</v>
      </c>
      <c r="CL32">
        <v>67.53</v>
      </c>
      <c r="CM32">
        <v>24.12</v>
      </c>
      <c r="CN32">
        <v>24.12</v>
      </c>
      <c r="CO32">
        <v>48.24</v>
      </c>
    </row>
    <row r="33" spans="1:93">
      <c r="A33" t="s">
        <v>276</v>
      </c>
      <c r="G33" t="s">
        <v>75</v>
      </c>
      <c r="H33" s="73">
        <v>688.36</v>
      </c>
      <c r="I33" s="46">
        <v>380.53</v>
      </c>
      <c r="J33" s="46">
        <v>690.3900000000001</v>
      </c>
      <c r="K33" s="46">
        <v>131.38</v>
      </c>
      <c r="L33" s="46">
        <v>6.3699999999999992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0.48</v>
      </c>
      <c r="X33">
        <v>0.88</v>
      </c>
      <c r="Y33">
        <v>72.349999999999994</v>
      </c>
      <c r="Z33">
        <v>0.68</v>
      </c>
      <c r="AA33">
        <v>24.12</v>
      </c>
      <c r="AB33">
        <v>32.89</v>
      </c>
      <c r="AC33">
        <v>0</v>
      </c>
      <c r="AD33">
        <v>0</v>
      </c>
      <c r="AE33">
        <v>0</v>
      </c>
      <c r="AF33">
        <v>24.12</v>
      </c>
      <c r="AG33">
        <v>192.94</v>
      </c>
      <c r="AH33">
        <v>0</v>
      </c>
      <c r="AI33">
        <v>11.72</v>
      </c>
      <c r="AJ33">
        <v>73.319999999999993</v>
      </c>
      <c r="AK33">
        <v>84.1</v>
      </c>
      <c r="AL33">
        <v>0.97</v>
      </c>
      <c r="AM33">
        <v>96.47</v>
      </c>
      <c r="AN33">
        <v>0</v>
      </c>
      <c r="AO33">
        <v>90.68</v>
      </c>
      <c r="AP33">
        <v>32.89</v>
      </c>
      <c r="AQ33">
        <v>0</v>
      </c>
      <c r="AR33">
        <v>0.61</v>
      </c>
      <c r="AS33">
        <v>48.24</v>
      </c>
      <c r="AT33">
        <v>1.93</v>
      </c>
      <c r="AU33">
        <v>6.75</v>
      </c>
      <c r="AV33">
        <v>0</v>
      </c>
      <c r="AW33">
        <v>1.93</v>
      </c>
      <c r="AX33">
        <v>64.709999999999994</v>
      </c>
      <c r="AY33">
        <v>0</v>
      </c>
      <c r="AZ33">
        <v>32.89</v>
      </c>
      <c r="BA33">
        <v>0</v>
      </c>
      <c r="BB33">
        <v>1.59</v>
      </c>
      <c r="BC33">
        <v>2.89</v>
      </c>
      <c r="BD33">
        <v>0</v>
      </c>
      <c r="BE33">
        <v>183.29</v>
      </c>
      <c r="BF33">
        <v>0</v>
      </c>
      <c r="BG33">
        <v>0</v>
      </c>
      <c r="BH33">
        <v>168.58</v>
      </c>
      <c r="BI33">
        <v>0.68</v>
      </c>
      <c r="BJ33">
        <v>0.88</v>
      </c>
      <c r="BK33">
        <v>10.96</v>
      </c>
      <c r="BL33">
        <v>66.75</v>
      </c>
      <c r="BM33">
        <v>0</v>
      </c>
      <c r="BN33">
        <v>0</v>
      </c>
      <c r="BO33">
        <v>2.5099999999999998</v>
      </c>
      <c r="BP33">
        <v>0</v>
      </c>
      <c r="BQ33">
        <v>96.47</v>
      </c>
      <c r="BR33">
        <v>0.35</v>
      </c>
      <c r="BS33">
        <v>0</v>
      </c>
      <c r="BT33">
        <v>48.6</v>
      </c>
      <c r="BU33">
        <v>57.88</v>
      </c>
      <c r="BV33">
        <v>0.52</v>
      </c>
      <c r="BW33">
        <v>0</v>
      </c>
      <c r="BX33">
        <v>0</v>
      </c>
      <c r="BY33">
        <v>0</v>
      </c>
      <c r="BZ33">
        <v>0</v>
      </c>
      <c r="CA33">
        <v>14.46</v>
      </c>
      <c r="CB33">
        <v>0</v>
      </c>
      <c r="CC33">
        <v>24.12</v>
      </c>
      <c r="CD33">
        <v>48.24</v>
      </c>
      <c r="CE33">
        <v>38.590000000000003</v>
      </c>
      <c r="CF33">
        <v>0</v>
      </c>
      <c r="CG33">
        <v>0</v>
      </c>
      <c r="CH33">
        <v>24.12</v>
      </c>
      <c r="CI33">
        <v>0</v>
      </c>
      <c r="CJ33">
        <v>24.12</v>
      </c>
      <c r="CK33">
        <v>21.75</v>
      </c>
      <c r="CL33">
        <v>67.53</v>
      </c>
      <c r="CM33">
        <v>24.12</v>
      </c>
      <c r="CN33">
        <v>24.12</v>
      </c>
      <c r="CO33">
        <v>48.24</v>
      </c>
    </row>
    <row r="34" spans="1:93">
      <c r="A34" t="s">
        <v>277</v>
      </c>
      <c r="G34" t="s">
        <v>76</v>
      </c>
      <c r="H34" s="73">
        <v>688.36</v>
      </c>
      <c r="I34" s="46">
        <v>380.53</v>
      </c>
      <c r="J34" s="46">
        <v>690.3900000000001</v>
      </c>
      <c r="K34" s="46">
        <v>131.38</v>
      </c>
      <c r="L34" s="46">
        <v>7.01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0.48</v>
      </c>
      <c r="X34">
        <v>0.88</v>
      </c>
      <c r="Y34">
        <v>72.349999999999994</v>
      </c>
      <c r="Z34">
        <v>0.68</v>
      </c>
      <c r="AA34">
        <v>24.12</v>
      </c>
      <c r="AB34">
        <v>32.89</v>
      </c>
      <c r="AC34">
        <v>0</v>
      </c>
      <c r="AD34">
        <v>0</v>
      </c>
      <c r="AE34">
        <v>0</v>
      </c>
      <c r="AF34">
        <v>24.12</v>
      </c>
      <c r="AG34">
        <v>192.94</v>
      </c>
      <c r="AH34">
        <v>0</v>
      </c>
      <c r="AI34">
        <v>11.72</v>
      </c>
      <c r="AJ34">
        <v>73.319999999999993</v>
      </c>
      <c r="AK34">
        <v>84.1</v>
      </c>
      <c r="AL34">
        <v>0.97</v>
      </c>
      <c r="AM34">
        <v>96.47</v>
      </c>
      <c r="AN34">
        <v>0</v>
      </c>
      <c r="AO34">
        <v>90.68</v>
      </c>
      <c r="AP34">
        <v>32.89</v>
      </c>
      <c r="AQ34">
        <v>0</v>
      </c>
      <c r="AR34">
        <v>0.61</v>
      </c>
      <c r="AS34">
        <v>48.24</v>
      </c>
      <c r="AT34">
        <v>1.93</v>
      </c>
      <c r="AU34">
        <v>6.75</v>
      </c>
      <c r="AV34">
        <v>0</v>
      </c>
      <c r="AW34">
        <v>1.93</v>
      </c>
      <c r="AX34">
        <v>64.709999999999994</v>
      </c>
      <c r="AY34">
        <v>0</v>
      </c>
      <c r="AZ34">
        <v>32.89</v>
      </c>
      <c r="BA34">
        <v>0</v>
      </c>
      <c r="BB34">
        <v>1.59</v>
      </c>
      <c r="BC34">
        <v>2.89</v>
      </c>
      <c r="BD34">
        <v>0</v>
      </c>
      <c r="BE34">
        <v>183.29</v>
      </c>
      <c r="BF34">
        <v>0</v>
      </c>
      <c r="BG34">
        <v>0</v>
      </c>
      <c r="BH34">
        <v>168.58</v>
      </c>
      <c r="BI34">
        <v>0.68</v>
      </c>
      <c r="BJ34">
        <v>0.88</v>
      </c>
      <c r="BK34">
        <v>10.96</v>
      </c>
      <c r="BL34">
        <v>66.75</v>
      </c>
      <c r="BM34">
        <v>0</v>
      </c>
      <c r="BN34">
        <v>0</v>
      </c>
      <c r="BO34">
        <v>3.15</v>
      </c>
      <c r="BP34">
        <v>0</v>
      </c>
      <c r="BQ34">
        <v>96.47</v>
      </c>
      <c r="BR34">
        <v>0.35</v>
      </c>
      <c r="BS34">
        <v>0</v>
      </c>
      <c r="BT34">
        <v>48.6</v>
      </c>
      <c r="BU34">
        <v>57.88</v>
      </c>
      <c r="BV34">
        <v>0.52</v>
      </c>
      <c r="BW34">
        <v>0</v>
      </c>
      <c r="BX34">
        <v>0</v>
      </c>
      <c r="BY34">
        <v>0</v>
      </c>
      <c r="BZ34">
        <v>0</v>
      </c>
      <c r="CA34">
        <v>14.46</v>
      </c>
      <c r="CB34">
        <v>0</v>
      </c>
      <c r="CC34">
        <v>24.12</v>
      </c>
      <c r="CD34">
        <v>48.24</v>
      </c>
      <c r="CE34">
        <v>38.590000000000003</v>
      </c>
      <c r="CF34">
        <v>0</v>
      </c>
      <c r="CG34">
        <v>0</v>
      </c>
      <c r="CH34">
        <v>24.12</v>
      </c>
      <c r="CI34">
        <v>0</v>
      </c>
      <c r="CJ34">
        <v>24.12</v>
      </c>
      <c r="CK34">
        <v>21.75</v>
      </c>
      <c r="CL34">
        <v>67.53</v>
      </c>
      <c r="CM34">
        <v>24.12</v>
      </c>
      <c r="CN34">
        <v>24.12</v>
      </c>
      <c r="CO34">
        <v>48.24</v>
      </c>
    </row>
    <row r="35" spans="1:93">
      <c r="A35" t="s">
        <v>279</v>
      </c>
      <c r="G35" t="s">
        <v>77</v>
      </c>
      <c r="H35" s="73">
        <v>882.91</v>
      </c>
      <c r="I35" s="46">
        <v>380.53</v>
      </c>
      <c r="J35" s="46">
        <v>690.11</v>
      </c>
      <c r="K35" s="46">
        <v>131.38</v>
      </c>
      <c r="L35" s="46">
        <v>7.64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0.48</v>
      </c>
      <c r="X35">
        <v>0.88</v>
      </c>
      <c r="Y35">
        <v>72.349999999999994</v>
      </c>
      <c r="Z35">
        <v>0.68</v>
      </c>
      <c r="AA35">
        <v>24.12</v>
      </c>
      <c r="AB35">
        <v>32.89</v>
      </c>
      <c r="AC35">
        <v>0</v>
      </c>
      <c r="AD35">
        <v>0</v>
      </c>
      <c r="AE35">
        <v>0</v>
      </c>
      <c r="AF35">
        <v>24.12</v>
      </c>
      <c r="AG35">
        <v>192.94</v>
      </c>
      <c r="AH35">
        <v>0</v>
      </c>
      <c r="AI35">
        <v>11.72</v>
      </c>
      <c r="AJ35">
        <v>73.319999999999993</v>
      </c>
      <c r="AK35">
        <v>84.1</v>
      </c>
      <c r="AL35">
        <v>0.97</v>
      </c>
      <c r="AM35">
        <v>96.47</v>
      </c>
      <c r="AN35">
        <v>0</v>
      </c>
      <c r="AO35">
        <v>90.68</v>
      </c>
      <c r="AP35">
        <v>32.89</v>
      </c>
      <c r="AQ35">
        <v>0</v>
      </c>
      <c r="AR35">
        <v>0.61</v>
      </c>
      <c r="AS35">
        <v>48.24</v>
      </c>
      <c r="AT35">
        <v>1.93</v>
      </c>
      <c r="AU35">
        <v>6.75</v>
      </c>
      <c r="AV35">
        <v>0</v>
      </c>
      <c r="AW35">
        <v>1.93</v>
      </c>
      <c r="AX35">
        <v>64.709999999999994</v>
      </c>
      <c r="AY35">
        <v>0</v>
      </c>
      <c r="AZ35">
        <v>32.89</v>
      </c>
      <c r="BA35">
        <v>0</v>
      </c>
      <c r="BB35">
        <v>1.59</v>
      </c>
      <c r="BC35">
        <v>2.89</v>
      </c>
      <c r="BD35">
        <v>0</v>
      </c>
      <c r="BE35">
        <v>183.29</v>
      </c>
      <c r="BF35">
        <v>0</v>
      </c>
      <c r="BG35">
        <v>0</v>
      </c>
      <c r="BH35">
        <v>168.58</v>
      </c>
      <c r="BI35">
        <v>0.96</v>
      </c>
      <c r="BJ35">
        <v>0.88</v>
      </c>
      <c r="BK35">
        <v>10.96</v>
      </c>
      <c r="BL35">
        <v>66.75</v>
      </c>
      <c r="BM35">
        <v>0</v>
      </c>
      <c r="BN35">
        <v>0</v>
      </c>
      <c r="BO35">
        <v>3.78</v>
      </c>
      <c r="BP35">
        <v>0</v>
      </c>
      <c r="BQ35">
        <v>96.47</v>
      </c>
      <c r="BR35">
        <v>0.35</v>
      </c>
      <c r="BS35">
        <v>0</v>
      </c>
      <c r="BT35">
        <v>242.87</v>
      </c>
      <c r="BU35">
        <v>57.88</v>
      </c>
      <c r="BV35">
        <v>0.52</v>
      </c>
      <c r="BW35">
        <v>0</v>
      </c>
      <c r="BX35">
        <v>0</v>
      </c>
      <c r="BY35">
        <v>0</v>
      </c>
      <c r="BZ35">
        <v>0</v>
      </c>
      <c r="CA35">
        <v>14.18</v>
      </c>
      <c r="CB35">
        <v>0</v>
      </c>
      <c r="CC35">
        <v>24.12</v>
      </c>
      <c r="CD35">
        <v>48.24</v>
      </c>
      <c r="CE35">
        <v>38.590000000000003</v>
      </c>
      <c r="CF35">
        <v>0</v>
      </c>
      <c r="CG35">
        <v>0</v>
      </c>
      <c r="CH35">
        <v>24.12</v>
      </c>
      <c r="CI35">
        <v>0</v>
      </c>
      <c r="CJ35">
        <v>24.12</v>
      </c>
      <c r="CK35">
        <v>21.75</v>
      </c>
      <c r="CL35">
        <v>67.53</v>
      </c>
      <c r="CM35">
        <v>24.12</v>
      </c>
      <c r="CN35">
        <v>24.12</v>
      </c>
      <c r="CO35">
        <v>48.24</v>
      </c>
    </row>
    <row r="36" spans="1:93">
      <c r="A36" t="s">
        <v>309</v>
      </c>
      <c r="G36" t="s">
        <v>78</v>
      </c>
      <c r="H36" s="73">
        <v>882.91</v>
      </c>
      <c r="I36" s="46">
        <v>380.53</v>
      </c>
      <c r="J36" s="46">
        <v>690.11</v>
      </c>
      <c r="K36" s="46">
        <v>131.38</v>
      </c>
      <c r="L36" s="46">
        <v>7.8900000000000006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0.48</v>
      </c>
      <c r="X36">
        <v>0.88</v>
      </c>
      <c r="Y36">
        <v>72.349999999999994</v>
      </c>
      <c r="Z36">
        <v>0.68</v>
      </c>
      <c r="AA36">
        <v>24.12</v>
      </c>
      <c r="AB36">
        <v>32.89</v>
      </c>
      <c r="AC36">
        <v>0</v>
      </c>
      <c r="AD36">
        <v>0</v>
      </c>
      <c r="AE36">
        <v>0</v>
      </c>
      <c r="AF36">
        <v>24.12</v>
      </c>
      <c r="AG36">
        <v>192.94</v>
      </c>
      <c r="AH36">
        <v>0</v>
      </c>
      <c r="AI36">
        <v>11.72</v>
      </c>
      <c r="AJ36">
        <v>73.319999999999993</v>
      </c>
      <c r="AK36">
        <v>84.1</v>
      </c>
      <c r="AL36">
        <v>0.97</v>
      </c>
      <c r="AM36">
        <v>96.47</v>
      </c>
      <c r="AN36">
        <v>0</v>
      </c>
      <c r="AO36">
        <v>90.68</v>
      </c>
      <c r="AP36">
        <v>32.89</v>
      </c>
      <c r="AQ36">
        <v>0</v>
      </c>
      <c r="AR36">
        <v>0.61</v>
      </c>
      <c r="AS36">
        <v>48.24</v>
      </c>
      <c r="AT36">
        <v>1.93</v>
      </c>
      <c r="AU36">
        <v>6.75</v>
      </c>
      <c r="AV36">
        <v>0</v>
      </c>
      <c r="AW36">
        <v>1.93</v>
      </c>
      <c r="AX36">
        <v>64.709999999999994</v>
      </c>
      <c r="AY36">
        <v>0</v>
      </c>
      <c r="AZ36">
        <v>32.89</v>
      </c>
      <c r="BA36">
        <v>0</v>
      </c>
      <c r="BB36">
        <v>1.59</v>
      </c>
      <c r="BC36">
        <v>2.89</v>
      </c>
      <c r="BD36">
        <v>0</v>
      </c>
      <c r="BE36">
        <v>183.29</v>
      </c>
      <c r="BF36">
        <v>0</v>
      </c>
      <c r="BG36">
        <v>0</v>
      </c>
      <c r="BH36">
        <v>168.58</v>
      </c>
      <c r="BI36">
        <v>0.96</v>
      </c>
      <c r="BJ36">
        <v>0.88</v>
      </c>
      <c r="BK36">
        <v>10.96</v>
      </c>
      <c r="BL36">
        <v>66.75</v>
      </c>
      <c r="BM36">
        <v>0</v>
      </c>
      <c r="BN36">
        <v>0</v>
      </c>
      <c r="BO36">
        <v>4.03</v>
      </c>
      <c r="BP36">
        <v>0</v>
      </c>
      <c r="BQ36">
        <v>96.47</v>
      </c>
      <c r="BR36">
        <v>0.35</v>
      </c>
      <c r="BS36">
        <v>0</v>
      </c>
      <c r="BT36">
        <v>242.87</v>
      </c>
      <c r="BU36">
        <v>57.88</v>
      </c>
      <c r="BV36">
        <v>0.52</v>
      </c>
      <c r="BW36">
        <v>0</v>
      </c>
      <c r="BX36">
        <v>0</v>
      </c>
      <c r="BY36">
        <v>0</v>
      </c>
      <c r="BZ36">
        <v>0</v>
      </c>
      <c r="CA36">
        <v>14.18</v>
      </c>
      <c r="CB36">
        <v>0</v>
      </c>
      <c r="CC36">
        <v>24.12</v>
      </c>
      <c r="CD36">
        <v>48.24</v>
      </c>
      <c r="CE36">
        <v>38.590000000000003</v>
      </c>
      <c r="CF36">
        <v>0</v>
      </c>
      <c r="CG36">
        <v>0</v>
      </c>
      <c r="CH36">
        <v>24.12</v>
      </c>
      <c r="CI36">
        <v>0</v>
      </c>
      <c r="CJ36">
        <v>24.12</v>
      </c>
      <c r="CK36">
        <v>21.75</v>
      </c>
      <c r="CL36">
        <v>67.53</v>
      </c>
      <c r="CM36">
        <v>24.12</v>
      </c>
      <c r="CN36">
        <v>24.12</v>
      </c>
      <c r="CO36">
        <v>48.24</v>
      </c>
    </row>
    <row r="37" spans="1:93">
      <c r="A37" t="s">
        <v>310</v>
      </c>
      <c r="G37" t="s">
        <v>79</v>
      </c>
      <c r="H37" s="73">
        <v>882.91</v>
      </c>
      <c r="I37" s="46">
        <v>428.74999999999994</v>
      </c>
      <c r="J37" s="46">
        <v>690.11</v>
      </c>
      <c r="K37" s="46">
        <v>131.38</v>
      </c>
      <c r="L37" s="46">
        <v>8.89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0.48</v>
      </c>
      <c r="X37">
        <v>0.88</v>
      </c>
      <c r="Y37">
        <v>72.349999999999994</v>
      </c>
      <c r="Z37">
        <v>0.68</v>
      </c>
      <c r="AA37">
        <v>24.12</v>
      </c>
      <c r="AB37">
        <v>32.89</v>
      </c>
      <c r="AC37">
        <v>0</v>
      </c>
      <c r="AD37">
        <v>0</v>
      </c>
      <c r="AE37">
        <v>0</v>
      </c>
      <c r="AF37">
        <v>24.12</v>
      </c>
      <c r="AG37">
        <v>192.94</v>
      </c>
      <c r="AH37">
        <v>0</v>
      </c>
      <c r="AI37">
        <v>11.72</v>
      </c>
      <c r="AJ37">
        <v>121.54</v>
      </c>
      <c r="AK37">
        <v>84.1</v>
      </c>
      <c r="AL37">
        <v>0.97</v>
      </c>
      <c r="AM37">
        <v>96.47</v>
      </c>
      <c r="AN37">
        <v>0</v>
      </c>
      <c r="AO37">
        <v>90.68</v>
      </c>
      <c r="AP37">
        <v>32.89</v>
      </c>
      <c r="AQ37">
        <v>0</v>
      </c>
      <c r="AR37">
        <v>0.61</v>
      </c>
      <c r="AS37">
        <v>48.24</v>
      </c>
      <c r="AT37">
        <v>1.93</v>
      </c>
      <c r="AU37">
        <v>6.75</v>
      </c>
      <c r="AV37">
        <v>0</v>
      </c>
      <c r="AW37">
        <v>1.93</v>
      </c>
      <c r="AX37">
        <v>64.709999999999994</v>
      </c>
      <c r="AY37">
        <v>0</v>
      </c>
      <c r="AZ37">
        <v>32.89</v>
      </c>
      <c r="BA37">
        <v>0</v>
      </c>
      <c r="BB37">
        <v>1.59</v>
      </c>
      <c r="BC37">
        <v>2.89</v>
      </c>
      <c r="BD37">
        <v>0</v>
      </c>
      <c r="BE37">
        <v>183.29</v>
      </c>
      <c r="BF37">
        <v>0</v>
      </c>
      <c r="BG37">
        <v>0</v>
      </c>
      <c r="BH37">
        <v>168.58</v>
      </c>
      <c r="BI37">
        <v>0.96</v>
      </c>
      <c r="BJ37">
        <v>0.88</v>
      </c>
      <c r="BK37">
        <v>10.96</v>
      </c>
      <c r="BL37">
        <v>66.75</v>
      </c>
      <c r="BM37">
        <v>0</v>
      </c>
      <c r="BN37">
        <v>0</v>
      </c>
      <c r="BO37">
        <v>5.03</v>
      </c>
      <c r="BP37">
        <v>0</v>
      </c>
      <c r="BQ37">
        <v>96.47</v>
      </c>
      <c r="BR37">
        <v>0.35</v>
      </c>
      <c r="BS37">
        <v>0</v>
      </c>
      <c r="BT37">
        <v>242.87</v>
      </c>
      <c r="BU37">
        <v>57.88</v>
      </c>
      <c r="BV37">
        <v>0.52</v>
      </c>
      <c r="BW37">
        <v>0</v>
      </c>
      <c r="BX37">
        <v>0</v>
      </c>
      <c r="BY37">
        <v>0</v>
      </c>
      <c r="BZ37">
        <v>0</v>
      </c>
      <c r="CA37">
        <v>14.18</v>
      </c>
      <c r="CB37">
        <v>0</v>
      </c>
      <c r="CC37">
        <v>24.12</v>
      </c>
      <c r="CD37">
        <v>48.24</v>
      </c>
      <c r="CE37">
        <v>38.590000000000003</v>
      </c>
      <c r="CF37">
        <v>0</v>
      </c>
      <c r="CG37">
        <v>0</v>
      </c>
      <c r="CH37">
        <v>24.12</v>
      </c>
      <c r="CI37">
        <v>0</v>
      </c>
      <c r="CJ37">
        <v>24.12</v>
      </c>
      <c r="CK37">
        <v>21.75</v>
      </c>
      <c r="CL37">
        <v>67.53</v>
      </c>
      <c r="CM37">
        <v>24.12</v>
      </c>
      <c r="CN37">
        <v>24.12</v>
      </c>
      <c r="CO37">
        <v>48.24</v>
      </c>
    </row>
    <row r="38" spans="1:93">
      <c r="A38" t="s">
        <v>311</v>
      </c>
      <c r="G38" t="s">
        <v>80</v>
      </c>
      <c r="H38" s="73">
        <v>882.91</v>
      </c>
      <c r="I38" s="46">
        <v>428.74999999999994</v>
      </c>
      <c r="J38" s="46">
        <v>690.11</v>
      </c>
      <c r="K38" s="46">
        <v>131.38</v>
      </c>
      <c r="L38" s="46">
        <v>9.51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0.48</v>
      </c>
      <c r="X38">
        <v>0.88</v>
      </c>
      <c r="Y38">
        <v>72.349999999999994</v>
      </c>
      <c r="Z38">
        <v>0.68</v>
      </c>
      <c r="AA38">
        <v>24.12</v>
      </c>
      <c r="AB38">
        <v>32.89</v>
      </c>
      <c r="AC38">
        <v>0</v>
      </c>
      <c r="AD38">
        <v>0</v>
      </c>
      <c r="AE38">
        <v>0</v>
      </c>
      <c r="AF38">
        <v>24.12</v>
      </c>
      <c r="AG38">
        <v>192.94</v>
      </c>
      <c r="AH38">
        <v>0</v>
      </c>
      <c r="AI38">
        <v>11.72</v>
      </c>
      <c r="AJ38">
        <v>121.54</v>
      </c>
      <c r="AK38">
        <v>84.1</v>
      </c>
      <c r="AL38">
        <v>0.97</v>
      </c>
      <c r="AM38">
        <v>96.47</v>
      </c>
      <c r="AN38">
        <v>0</v>
      </c>
      <c r="AO38">
        <v>90.68</v>
      </c>
      <c r="AP38">
        <v>32.89</v>
      </c>
      <c r="AQ38">
        <v>0</v>
      </c>
      <c r="AR38">
        <v>0.61</v>
      </c>
      <c r="AS38">
        <v>48.24</v>
      </c>
      <c r="AT38">
        <v>1.93</v>
      </c>
      <c r="AU38">
        <v>6.75</v>
      </c>
      <c r="AV38">
        <v>0</v>
      </c>
      <c r="AW38">
        <v>1.93</v>
      </c>
      <c r="AX38">
        <v>64.709999999999994</v>
      </c>
      <c r="AY38">
        <v>0</v>
      </c>
      <c r="AZ38">
        <v>32.89</v>
      </c>
      <c r="BA38">
        <v>0</v>
      </c>
      <c r="BB38">
        <v>1.59</v>
      </c>
      <c r="BC38">
        <v>2.89</v>
      </c>
      <c r="BD38">
        <v>0</v>
      </c>
      <c r="BE38">
        <v>183.29</v>
      </c>
      <c r="BF38">
        <v>0</v>
      </c>
      <c r="BG38">
        <v>0</v>
      </c>
      <c r="BH38">
        <v>168.58</v>
      </c>
      <c r="BI38">
        <v>0.96</v>
      </c>
      <c r="BJ38">
        <v>0.88</v>
      </c>
      <c r="BK38">
        <v>10.96</v>
      </c>
      <c r="BL38">
        <v>66.75</v>
      </c>
      <c r="BM38">
        <v>0</v>
      </c>
      <c r="BN38">
        <v>0</v>
      </c>
      <c r="BO38">
        <v>5.65</v>
      </c>
      <c r="BP38">
        <v>0</v>
      </c>
      <c r="BQ38">
        <v>96.47</v>
      </c>
      <c r="BR38">
        <v>0.35</v>
      </c>
      <c r="BS38">
        <v>0</v>
      </c>
      <c r="BT38">
        <v>242.87</v>
      </c>
      <c r="BU38">
        <v>57.88</v>
      </c>
      <c r="BV38">
        <v>0.52</v>
      </c>
      <c r="BW38">
        <v>0</v>
      </c>
      <c r="BX38">
        <v>0</v>
      </c>
      <c r="BY38">
        <v>0</v>
      </c>
      <c r="BZ38">
        <v>0</v>
      </c>
      <c r="CA38">
        <v>14.18</v>
      </c>
      <c r="CB38">
        <v>0</v>
      </c>
      <c r="CC38">
        <v>24.12</v>
      </c>
      <c r="CD38">
        <v>48.24</v>
      </c>
      <c r="CE38">
        <v>38.590000000000003</v>
      </c>
      <c r="CF38">
        <v>0</v>
      </c>
      <c r="CG38">
        <v>0</v>
      </c>
      <c r="CH38">
        <v>24.12</v>
      </c>
      <c r="CI38">
        <v>0</v>
      </c>
      <c r="CJ38">
        <v>24.12</v>
      </c>
      <c r="CK38">
        <v>21.75</v>
      </c>
      <c r="CL38">
        <v>67.53</v>
      </c>
      <c r="CM38">
        <v>24.12</v>
      </c>
      <c r="CN38">
        <v>24.12</v>
      </c>
      <c r="CO38">
        <v>48.24</v>
      </c>
    </row>
    <row r="39" spans="1:93">
      <c r="A39" t="s">
        <v>312</v>
      </c>
      <c r="G39" t="s">
        <v>81</v>
      </c>
      <c r="H39" s="73">
        <v>885.81</v>
      </c>
      <c r="I39" s="46">
        <v>428.74999999999994</v>
      </c>
      <c r="J39" s="46">
        <v>689.84</v>
      </c>
      <c r="K39" s="46">
        <v>184.44</v>
      </c>
      <c r="L39" s="46">
        <v>10.18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0.48</v>
      </c>
      <c r="X39">
        <v>0.88</v>
      </c>
      <c r="Y39">
        <v>72.349999999999994</v>
      </c>
      <c r="Z39">
        <v>0.68</v>
      </c>
      <c r="AA39">
        <v>24.12</v>
      </c>
      <c r="AB39">
        <v>32.89</v>
      </c>
      <c r="AC39">
        <v>24.12</v>
      </c>
      <c r="AD39">
        <v>0</v>
      </c>
      <c r="AE39">
        <v>38.590000000000003</v>
      </c>
      <c r="AF39">
        <v>24.12</v>
      </c>
      <c r="AG39">
        <v>192.94</v>
      </c>
      <c r="AH39">
        <v>0</v>
      </c>
      <c r="AI39">
        <v>11.72</v>
      </c>
      <c r="AJ39">
        <v>121.54</v>
      </c>
      <c r="AK39">
        <v>84.1</v>
      </c>
      <c r="AL39">
        <v>0.97</v>
      </c>
      <c r="AM39">
        <v>96.47</v>
      </c>
      <c r="AN39">
        <v>0</v>
      </c>
      <c r="AO39">
        <v>90.68</v>
      </c>
      <c r="AP39">
        <v>32.89</v>
      </c>
      <c r="AQ39">
        <v>0</v>
      </c>
      <c r="AR39">
        <v>0.61</v>
      </c>
      <c r="AS39">
        <v>48.24</v>
      </c>
      <c r="AT39">
        <v>1.93</v>
      </c>
      <c r="AU39">
        <v>9.65</v>
      </c>
      <c r="AV39">
        <v>0</v>
      </c>
      <c r="AW39">
        <v>1.93</v>
      </c>
      <c r="AX39">
        <v>64.709999999999994</v>
      </c>
      <c r="AY39">
        <v>0</v>
      </c>
      <c r="AZ39">
        <v>32.89</v>
      </c>
      <c r="BA39">
        <v>48.24</v>
      </c>
      <c r="BB39">
        <v>1.59</v>
      </c>
      <c r="BC39">
        <v>2.89</v>
      </c>
      <c r="BD39">
        <v>0</v>
      </c>
      <c r="BE39">
        <v>183.29</v>
      </c>
      <c r="BF39">
        <v>0</v>
      </c>
      <c r="BG39">
        <v>0</v>
      </c>
      <c r="BH39">
        <v>168.58</v>
      </c>
      <c r="BI39">
        <v>0.96</v>
      </c>
      <c r="BJ39">
        <v>0.88</v>
      </c>
      <c r="BK39">
        <v>10.96</v>
      </c>
      <c r="BL39">
        <v>66.75</v>
      </c>
      <c r="BM39">
        <v>0</v>
      </c>
      <c r="BN39">
        <v>0</v>
      </c>
      <c r="BO39">
        <v>6.32</v>
      </c>
      <c r="BP39">
        <v>48.24</v>
      </c>
      <c r="BQ39">
        <v>96.47</v>
      </c>
      <c r="BR39">
        <v>0.35</v>
      </c>
      <c r="BS39">
        <v>0</v>
      </c>
      <c r="BT39">
        <v>242.87</v>
      </c>
      <c r="BU39">
        <v>57.88</v>
      </c>
      <c r="BV39">
        <v>0.52</v>
      </c>
      <c r="BW39">
        <v>0</v>
      </c>
      <c r="BX39">
        <v>28.94</v>
      </c>
      <c r="BY39">
        <v>24.12</v>
      </c>
      <c r="BZ39">
        <v>0</v>
      </c>
      <c r="CA39">
        <v>13.91</v>
      </c>
      <c r="CB39">
        <v>0</v>
      </c>
      <c r="CC39">
        <v>24.12</v>
      </c>
      <c r="CD39">
        <v>0</v>
      </c>
      <c r="CE39">
        <v>0</v>
      </c>
      <c r="CF39">
        <v>0</v>
      </c>
      <c r="CG39">
        <v>0</v>
      </c>
      <c r="CH39">
        <v>24.12</v>
      </c>
      <c r="CI39">
        <v>0</v>
      </c>
      <c r="CJ39">
        <v>24.12</v>
      </c>
      <c r="CK39">
        <v>21.75</v>
      </c>
      <c r="CL39">
        <v>67.53</v>
      </c>
      <c r="CM39">
        <v>24.12</v>
      </c>
      <c r="CN39">
        <v>0</v>
      </c>
      <c r="CO39">
        <v>0</v>
      </c>
    </row>
    <row r="40" spans="1:93">
      <c r="A40" t="s">
        <v>329</v>
      </c>
      <c r="G40" t="s">
        <v>82</v>
      </c>
      <c r="H40" s="73">
        <v>885.81</v>
      </c>
      <c r="I40" s="46">
        <v>428.74999999999994</v>
      </c>
      <c r="J40" s="46">
        <v>689.84</v>
      </c>
      <c r="K40" s="46">
        <v>184.44</v>
      </c>
      <c r="L40" s="46">
        <v>9.7799999999999994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0.48</v>
      </c>
      <c r="X40">
        <v>0.88</v>
      </c>
      <c r="Y40">
        <v>72.349999999999994</v>
      </c>
      <c r="Z40">
        <v>0.68</v>
      </c>
      <c r="AA40">
        <v>24.12</v>
      </c>
      <c r="AB40">
        <v>32.89</v>
      </c>
      <c r="AC40">
        <v>24.12</v>
      </c>
      <c r="AD40">
        <v>0</v>
      </c>
      <c r="AE40">
        <v>38.590000000000003</v>
      </c>
      <c r="AF40">
        <v>24.12</v>
      </c>
      <c r="AG40">
        <v>192.94</v>
      </c>
      <c r="AH40">
        <v>0</v>
      </c>
      <c r="AI40">
        <v>11.72</v>
      </c>
      <c r="AJ40">
        <v>121.54</v>
      </c>
      <c r="AK40">
        <v>84.1</v>
      </c>
      <c r="AL40">
        <v>0.97</v>
      </c>
      <c r="AM40">
        <v>96.47</v>
      </c>
      <c r="AN40">
        <v>0</v>
      </c>
      <c r="AO40">
        <v>90.68</v>
      </c>
      <c r="AP40">
        <v>32.89</v>
      </c>
      <c r="AQ40">
        <v>0</v>
      </c>
      <c r="AR40">
        <v>0.61</v>
      </c>
      <c r="AS40">
        <v>48.24</v>
      </c>
      <c r="AT40">
        <v>1.93</v>
      </c>
      <c r="AU40">
        <v>9.65</v>
      </c>
      <c r="AV40">
        <v>0</v>
      </c>
      <c r="AW40">
        <v>1.93</v>
      </c>
      <c r="AX40">
        <v>64.709999999999994</v>
      </c>
      <c r="AY40">
        <v>0</v>
      </c>
      <c r="AZ40">
        <v>32.89</v>
      </c>
      <c r="BA40">
        <v>48.24</v>
      </c>
      <c r="BB40">
        <v>1.59</v>
      </c>
      <c r="BC40">
        <v>2.89</v>
      </c>
      <c r="BD40">
        <v>0</v>
      </c>
      <c r="BE40">
        <v>183.29</v>
      </c>
      <c r="BF40">
        <v>0</v>
      </c>
      <c r="BG40">
        <v>0</v>
      </c>
      <c r="BH40">
        <v>168.58</v>
      </c>
      <c r="BI40">
        <v>0.96</v>
      </c>
      <c r="BJ40">
        <v>0.88</v>
      </c>
      <c r="BK40">
        <v>10.96</v>
      </c>
      <c r="BL40">
        <v>66.75</v>
      </c>
      <c r="BM40">
        <v>0</v>
      </c>
      <c r="BN40">
        <v>0</v>
      </c>
      <c r="BO40">
        <v>5.92</v>
      </c>
      <c r="BP40">
        <v>48.24</v>
      </c>
      <c r="BQ40">
        <v>96.47</v>
      </c>
      <c r="BR40">
        <v>0.35</v>
      </c>
      <c r="BS40">
        <v>0</v>
      </c>
      <c r="BT40">
        <v>242.87</v>
      </c>
      <c r="BU40">
        <v>57.88</v>
      </c>
      <c r="BV40">
        <v>0.52</v>
      </c>
      <c r="BW40">
        <v>0</v>
      </c>
      <c r="BX40">
        <v>28.94</v>
      </c>
      <c r="BY40">
        <v>24.12</v>
      </c>
      <c r="BZ40">
        <v>0</v>
      </c>
      <c r="CA40">
        <v>13.91</v>
      </c>
      <c r="CB40">
        <v>0</v>
      </c>
      <c r="CC40">
        <v>24.12</v>
      </c>
      <c r="CD40">
        <v>0</v>
      </c>
      <c r="CE40">
        <v>0</v>
      </c>
      <c r="CF40">
        <v>0</v>
      </c>
      <c r="CG40">
        <v>0</v>
      </c>
      <c r="CH40">
        <v>24.12</v>
      </c>
      <c r="CI40">
        <v>0</v>
      </c>
      <c r="CJ40">
        <v>24.12</v>
      </c>
      <c r="CK40">
        <v>21.75</v>
      </c>
      <c r="CL40">
        <v>67.53</v>
      </c>
      <c r="CM40">
        <v>24.12</v>
      </c>
      <c r="CN40">
        <v>0</v>
      </c>
      <c r="CO40">
        <v>0</v>
      </c>
    </row>
    <row r="41" spans="1:93">
      <c r="A41" t="s">
        <v>330</v>
      </c>
      <c r="G41" t="s">
        <v>83</v>
      </c>
      <c r="H41" s="73">
        <v>885.81</v>
      </c>
      <c r="I41" s="46">
        <v>428.74999999999994</v>
      </c>
      <c r="J41" s="46">
        <v>689.84</v>
      </c>
      <c r="K41" s="46">
        <v>184.44</v>
      </c>
      <c r="L41" s="46">
        <v>9.74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0.48</v>
      </c>
      <c r="X41">
        <v>0.88</v>
      </c>
      <c r="Y41">
        <v>72.349999999999994</v>
      </c>
      <c r="Z41">
        <v>0.68</v>
      </c>
      <c r="AA41">
        <v>24.12</v>
      </c>
      <c r="AB41">
        <v>32.89</v>
      </c>
      <c r="AC41">
        <v>24.12</v>
      </c>
      <c r="AD41">
        <v>0</v>
      </c>
      <c r="AE41">
        <v>38.590000000000003</v>
      </c>
      <c r="AF41">
        <v>24.12</v>
      </c>
      <c r="AG41">
        <v>192.94</v>
      </c>
      <c r="AH41">
        <v>0</v>
      </c>
      <c r="AI41">
        <v>11.72</v>
      </c>
      <c r="AJ41">
        <v>121.54</v>
      </c>
      <c r="AK41">
        <v>84.1</v>
      </c>
      <c r="AL41">
        <v>0.97</v>
      </c>
      <c r="AM41">
        <v>96.47</v>
      </c>
      <c r="AN41">
        <v>0</v>
      </c>
      <c r="AO41">
        <v>90.68</v>
      </c>
      <c r="AP41">
        <v>32.89</v>
      </c>
      <c r="AQ41">
        <v>0</v>
      </c>
      <c r="AR41">
        <v>0.61</v>
      </c>
      <c r="AS41">
        <v>48.24</v>
      </c>
      <c r="AT41">
        <v>1.93</v>
      </c>
      <c r="AU41">
        <v>9.65</v>
      </c>
      <c r="AV41">
        <v>0</v>
      </c>
      <c r="AW41">
        <v>1.93</v>
      </c>
      <c r="AX41">
        <v>64.709999999999994</v>
      </c>
      <c r="AY41">
        <v>0</v>
      </c>
      <c r="AZ41">
        <v>32.89</v>
      </c>
      <c r="BA41">
        <v>48.24</v>
      </c>
      <c r="BB41">
        <v>1.59</v>
      </c>
      <c r="BC41">
        <v>2.89</v>
      </c>
      <c r="BD41">
        <v>0</v>
      </c>
      <c r="BE41">
        <v>183.29</v>
      </c>
      <c r="BF41">
        <v>0</v>
      </c>
      <c r="BG41">
        <v>0</v>
      </c>
      <c r="BH41">
        <v>168.58</v>
      </c>
      <c r="BI41">
        <v>0.96</v>
      </c>
      <c r="BJ41">
        <v>0.88</v>
      </c>
      <c r="BK41">
        <v>10.96</v>
      </c>
      <c r="BL41">
        <v>66.75</v>
      </c>
      <c r="BM41">
        <v>0</v>
      </c>
      <c r="BN41">
        <v>0</v>
      </c>
      <c r="BO41">
        <v>5.88</v>
      </c>
      <c r="BP41">
        <v>48.24</v>
      </c>
      <c r="BQ41">
        <v>96.47</v>
      </c>
      <c r="BR41">
        <v>0.35</v>
      </c>
      <c r="BS41">
        <v>0</v>
      </c>
      <c r="BT41">
        <v>242.87</v>
      </c>
      <c r="BU41">
        <v>57.88</v>
      </c>
      <c r="BV41">
        <v>0.52</v>
      </c>
      <c r="BW41">
        <v>0</v>
      </c>
      <c r="BX41">
        <v>28.94</v>
      </c>
      <c r="BY41">
        <v>24.12</v>
      </c>
      <c r="BZ41">
        <v>0</v>
      </c>
      <c r="CA41">
        <v>13.91</v>
      </c>
      <c r="CB41">
        <v>0</v>
      </c>
      <c r="CC41">
        <v>24.12</v>
      </c>
      <c r="CD41">
        <v>0</v>
      </c>
      <c r="CE41">
        <v>0</v>
      </c>
      <c r="CF41">
        <v>0</v>
      </c>
      <c r="CG41">
        <v>0</v>
      </c>
      <c r="CH41">
        <v>24.12</v>
      </c>
      <c r="CI41">
        <v>0</v>
      </c>
      <c r="CJ41">
        <v>24.12</v>
      </c>
      <c r="CK41">
        <v>21.75</v>
      </c>
      <c r="CL41">
        <v>67.53</v>
      </c>
      <c r="CM41">
        <v>24.12</v>
      </c>
      <c r="CN41">
        <v>0</v>
      </c>
      <c r="CO41">
        <v>0</v>
      </c>
    </row>
    <row r="42" spans="1:93">
      <c r="A42" t="s">
        <v>331</v>
      </c>
      <c r="G42" t="s">
        <v>84</v>
      </c>
      <c r="H42" s="73">
        <v>885.81</v>
      </c>
      <c r="I42" s="46">
        <v>428.74999999999994</v>
      </c>
      <c r="J42" s="46">
        <v>689.84</v>
      </c>
      <c r="K42" s="46">
        <v>184.44</v>
      </c>
      <c r="L42" s="46">
        <v>10.5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0.48</v>
      </c>
      <c r="X42">
        <v>0.88</v>
      </c>
      <c r="Y42">
        <v>72.349999999999994</v>
      </c>
      <c r="Z42">
        <v>0.68</v>
      </c>
      <c r="AA42">
        <v>24.12</v>
      </c>
      <c r="AB42">
        <v>32.89</v>
      </c>
      <c r="AC42">
        <v>24.12</v>
      </c>
      <c r="AD42">
        <v>0</v>
      </c>
      <c r="AE42">
        <v>38.590000000000003</v>
      </c>
      <c r="AF42">
        <v>24.12</v>
      </c>
      <c r="AG42">
        <v>192.94</v>
      </c>
      <c r="AH42">
        <v>0</v>
      </c>
      <c r="AI42">
        <v>11.72</v>
      </c>
      <c r="AJ42">
        <v>121.54</v>
      </c>
      <c r="AK42">
        <v>84.1</v>
      </c>
      <c r="AL42">
        <v>0.97</v>
      </c>
      <c r="AM42">
        <v>96.47</v>
      </c>
      <c r="AN42">
        <v>0</v>
      </c>
      <c r="AO42">
        <v>90.68</v>
      </c>
      <c r="AP42">
        <v>32.89</v>
      </c>
      <c r="AQ42">
        <v>0</v>
      </c>
      <c r="AR42">
        <v>0.61</v>
      </c>
      <c r="AS42">
        <v>48.24</v>
      </c>
      <c r="AT42">
        <v>1.93</v>
      </c>
      <c r="AU42">
        <v>9.65</v>
      </c>
      <c r="AV42">
        <v>0</v>
      </c>
      <c r="AW42">
        <v>1.93</v>
      </c>
      <c r="AX42">
        <v>64.709999999999994</v>
      </c>
      <c r="AY42">
        <v>0</v>
      </c>
      <c r="AZ42">
        <v>32.89</v>
      </c>
      <c r="BA42">
        <v>48.24</v>
      </c>
      <c r="BB42">
        <v>1.59</v>
      </c>
      <c r="BC42">
        <v>2.89</v>
      </c>
      <c r="BD42">
        <v>0</v>
      </c>
      <c r="BE42">
        <v>183.29</v>
      </c>
      <c r="BF42">
        <v>0</v>
      </c>
      <c r="BG42">
        <v>0</v>
      </c>
      <c r="BH42">
        <v>168.58</v>
      </c>
      <c r="BI42">
        <v>0.96</v>
      </c>
      <c r="BJ42">
        <v>0.88</v>
      </c>
      <c r="BK42">
        <v>10.96</v>
      </c>
      <c r="BL42">
        <v>66.75</v>
      </c>
      <c r="BM42">
        <v>0</v>
      </c>
      <c r="BN42">
        <v>0</v>
      </c>
      <c r="BO42">
        <v>6.64</v>
      </c>
      <c r="BP42">
        <v>48.24</v>
      </c>
      <c r="BQ42">
        <v>96.47</v>
      </c>
      <c r="BR42">
        <v>0.35</v>
      </c>
      <c r="BS42">
        <v>0</v>
      </c>
      <c r="BT42">
        <v>242.87</v>
      </c>
      <c r="BU42">
        <v>57.88</v>
      </c>
      <c r="BV42">
        <v>0.52</v>
      </c>
      <c r="BW42">
        <v>0</v>
      </c>
      <c r="BX42">
        <v>28.94</v>
      </c>
      <c r="BY42">
        <v>24.12</v>
      </c>
      <c r="BZ42">
        <v>0</v>
      </c>
      <c r="CA42">
        <v>13.91</v>
      </c>
      <c r="CB42">
        <v>0</v>
      </c>
      <c r="CC42">
        <v>24.12</v>
      </c>
      <c r="CD42">
        <v>0</v>
      </c>
      <c r="CE42">
        <v>0</v>
      </c>
      <c r="CF42">
        <v>0</v>
      </c>
      <c r="CG42">
        <v>0</v>
      </c>
      <c r="CH42">
        <v>24.12</v>
      </c>
      <c r="CI42">
        <v>0</v>
      </c>
      <c r="CJ42">
        <v>24.12</v>
      </c>
      <c r="CK42">
        <v>21.75</v>
      </c>
      <c r="CL42">
        <v>67.53</v>
      </c>
      <c r="CM42">
        <v>24.12</v>
      </c>
      <c r="CN42">
        <v>0</v>
      </c>
      <c r="CO42">
        <v>0</v>
      </c>
    </row>
    <row r="43" spans="1:93">
      <c r="A43" t="s">
        <v>337</v>
      </c>
      <c r="G43" t="s">
        <v>85</v>
      </c>
      <c r="H43" s="73">
        <v>886.78000000000009</v>
      </c>
      <c r="I43" s="46">
        <v>428.74999999999994</v>
      </c>
      <c r="J43" s="46">
        <v>689.65000000000009</v>
      </c>
      <c r="K43" s="46">
        <v>184.44</v>
      </c>
      <c r="L43" s="46">
        <v>11.67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0.48</v>
      </c>
      <c r="X43">
        <v>0.88</v>
      </c>
      <c r="Y43">
        <v>72.349999999999994</v>
      </c>
      <c r="Z43">
        <v>0.68</v>
      </c>
      <c r="AA43">
        <v>24.12</v>
      </c>
      <c r="AB43">
        <v>32.89</v>
      </c>
      <c r="AC43">
        <v>24.12</v>
      </c>
      <c r="AD43">
        <v>24.12</v>
      </c>
      <c r="AE43">
        <v>38.590000000000003</v>
      </c>
      <c r="AF43">
        <v>24.12</v>
      </c>
      <c r="AG43">
        <v>192.94</v>
      </c>
      <c r="AH43">
        <v>0</v>
      </c>
      <c r="AI43">
        <v>11.72</v>
      </c>
      <c r="AJ43">
        <v>121.54</v>
      </c>
      <c r="AK43">
        <v>84.1</v>
      </c>
      <c r="AL43">
        <v>0.97</v>
      </c>
      <c r="AM43">
        <v>96.47</v>
      </c>
      <c r="AN43">
        <v>0</v>
      </c>
      <c r="AO43">
        <v>90.68</v>
      </c>
      <c r="AP43">
        <v>32.89</v>
      </c>
      <c r="AQ43">
        <v>0</v>
      </c>
      <c r="AR43">
        <v>0.61</v>
      </c>
      <c r="AS43">
        <v>48.24</v>
      </c>
      <c r="AT43">
        <v>1.93</v>
      </c>
      <c r="AU43">
        <v>11.58</v>
      </c>
      <c r="AV43">
        <v>67.53</v>
      </c>
      <c r="AW43">
        <v>1.93</v>
      </c>
      <c r="AX43">
        <v>64.709999999999994</v>
      </c>
      <c r="AY43">
        <v>24.12</v>
      </c>
      <c r="AZ43">
        <v>32.89</v>
      </c>
      <c r="BA43">
        <v>48.24</v>
      </c>
      <c r="BB43">
        <v>1.59</v>
      </c>
      <c r="BC43">
        <v>1.93</v>
      </c>
      <c r="BD43">
        <v>0</v>
      </c>
      <c r="BE43">
        <v>183.29</v>
      </c>
      <c r="BF43">
        <v>0</v>
      </c>
      <c r="BG43">
        <v>0</v>
      </c>
      <c r="BH43">
        <v>168.58</v>
      </c>
      <c r="BI43">
        <v>0.96</v>
      </c>
      <c r="BJ43">
        <v>0.88</v>
      </c>
      <c r="BK43">
        <v>10.96</v>
      </c>
      <c r="BL43">
        <v>66.75</v>
      </c>
      <c r="BM43">
        <v>0</v>
      </c>
      <c r="BN43">
        <v>0</v>
      </c>
      <c r="BO43">
        <v>7.81</v>
      </c>
      <c r="BP43">
        <v>48.24</v>
      </c>
      <c r="BQ43">
        <v>96.47</v>
      </c>
      <c r="BR43">
        <v>0.35</v>
      </c>
      <c r="BS43">
        <v>24.12</v>
      </c>
      <c r="BT43">
        <v>242.87</v>
      </c>
      <c r="BU43">
        <v>57.88</v>
      </c>
      <c r="BV43">
        <v>0.52</v>
      </c>
      <c r="BW43">
        <v>0</v>
      </c>
      <c r="BX43">
        <v>28.94</v>
      </c>
      <c r="BY43">
        <v>24.12</v>
      </c>
      <c r="BZ43">
        <v>0</v>
      </c>
      <c r="CA43">
        <v>13.72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24.12</v>
      </c>
      <c r="CI43">
        <v>0</v>
      </c>
      <c r="CJ43">
        <v>0</v>
      </c>
      <c r="CK43">
        <v>21.75</v>
      </c>
      <c r="CL43">
        <v>0</v>
      </c>
      <c r="CM43">
        <v>0</v>
      </c>
      <c r="CN43">
        <v>0</v>
      </c>
      <c r="CO43">
        <v>0</v>
      </c>
    </row>
    <row r="44" spans="1:93">
      <c r="A44" t="s">
        <v>339</v>
      </c>
      <c r="G44" t="s">
        <v>86</v>
      </c>
      <c r="H44" s="73">
        <v>886.78000000000009</v>
      </c>
      <c r="I44" s="46">
        <v>428.74999999999994</v>
      </c>
      <c r="J44" s="46">
        <v>689.65000000000009</v>
      </c>
      <c r="K44" s="46">
        <v>184.44</v>
      </c>
      <c r="L44" s="46">
        <v>12.18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0.48</v>
      </c>
      <c r="X44">
        <v>0.88</v>
      </c>
      <c r="Y44">
        <v>72.349999999999994</v>
      </c>
      <c r="Z44">
        <v>0.68</v>
      </c>
      <c r="AA44">
        <v>24.12</v>
      </c>
      <c r="AB44">
        <v>32.89</v>
      </c>
      <c r="AC44">
        <v>24.12</v>
      </c>
      <c r="AD44">
        <v>24.12</v>
      </c>
      <c r="AE44">
        <v>38.590000000000003</v>
      </c>
      <c r="AF44">
        <v>24.12</v>
      </c>
      <c r="AG44">
        <v>192.94</v>
      </c>
      <c r="AH44">
        <v>0</v>
      </c>
      <c r="AI44">
        <v>11.72</v>
      </c>
      <c r="AJ44">
        <v>121.54</v>
      </c>
      <c r="AK44">
        <v>84.1</v>
      </c>
      <c r="AL44">
        <v>0.97</v>
      </c>
      <c r="AM44">
        <v>96.47</v>
      </c>
      <c r="AN44">
        <v>0</v>
      </c>
      <c r="AO44">
        <v>90.68</v>
      </c>
      <c r="AP44">
        <v>32.89</v>
      </c>
      <c r="AQ44">
        <v>0</v>
      </c>
      <c r="AR44">
        <v>0.61</v>
      </c>
      <c r="AS44">
        <v>48.24</v>
      </c>
      <c r="AT44">
        <v>1.93</v>
      </c>
      <c r="AU44">
        <v>11.58</v>
      </c>
      <c r="AV44">
        <v>67.53</v>
      </c>
      <c r="AW44">
        <v>1.93</v>
      </c>
      <c r="AX44">
        <v>64.709999999999994</v>
      </c>
      <c r="AY44">
        <v>24.12</v>
      </c>
      <c r="AZ44">
        <v>32.89</v>
      </c>
      <c r="BA44">
        <v>48.24</v>
      </c>
      <c r="BB44">
        <v>1.59</v>
      </c>
      <c r="BC44">
        <v>1.93</v>
      </c>
      <c r="BD44">
        <v>0</v>
      </c>
      <c r="BE44">
        <v>183.29</v>
      </c>
      <c r="BF44">
        <v>0</v>
      </c>
      <c r="BG44">
        <v>0</v>
      </c>
      <c r="BH44">
        <v>168.58</v>
      </c>
      <c r="BI44">
        <v>0.96</v>
      </c>
      <c r="BJ44">
        <v>0.88</v>
      </c>
      <c r="BK44">
        <v>10.96</v>
      </c>
      <c r="BL44">
        <v>66.75</v>
      </c>
      <c r="BM44">
        <v>0</v>
      </c>
      <c r="BN44">
        <v>0</v>
      </c>
      <c r="BO44">
        <v>8.32</v>
      </c>
      <c r="BP44">
        <v>48.24</v>
      </c>
      <c r="BQ44">
        <v>96.47</v>
      </c>
      <c r="BR44">
        <v>0.35</v>
      </c>
      <c r="BS44">
        <v>24.12</v>
      </c>
      <c r="BT44">
        <v>242.87</v>
      </c>
      <c r="BU44">
        <v>57.88</v>
      </c>
      <c r="BV44">
        <v>0.52</v>
      </c>
      <c r="BW44">
        <v>0</v>
      </c>
      <c r="BX44">
        <v>28.94</v>
      </c>
      <c r="BY44">
        <v>24.12</v>
      </c>
      <c r="BZ44">
        <v>0</v>
      </c>
      <c r="CA44">
        <v>13.72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24.12</v>
      </c>
      <c r="CI44">
        <v>0</v>
      </c>
      <c r="CJ44">
        <v>0</v>
      </c>
      <c r="CK44">
        <v>21.75</v>
      </c>
      <c r="CL44">
        <v>0</v>
      </c>
      <c r="CM44">
        <v>0</v>
      </c>
      <c r="CN44">
        <v>0</v>
      </c>
      <c r="CO44">
        <v>0</v>
      </c>
    </row>
    <row r="45" spans="1:93">
      <c r="A45" t="s">
        <v>358</v>
      </c>
      <c r="G45" t="s">
        <v>87</v>
      </c>
      <c r="H45" s="73">
        <v>886.78000000000009</v>
      </c>
      <c r="I45" s="46">
        <v>428.74999999999994</v>
      </c>
      <c r="J45" s="46">
        <v>689.65000000000009</v>
      </c>
      <c r="K45" s="46">
        <v>184.44</v>
      </c>
      <c r="L45" s="46">
        <v>9.83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0.48</v>
      </c>
      <c r="X45">
        <v>0.88</v>
      </c>
      <c r="Y45">
        <v>72.349999999999994</v>
      </c>
      <c r="Z45">
        <v>0.68</v>
      </c>
      <c r="AA45">
        <v>24.12</v>
      </c>
      <c r="AB45">
        <v>32.89</v>
      </c>
      <c r="AC45">
        <v>24.12</v>
      </c>
      <c r="AD45">
        <v>24.12</v>
      </c>
      <c r="AE45">
        <v>38.590000000000003</v>
      </c>
      <c r="AF45">
        <v>24.12</v>
      </c>
      <c r="AG45">
        <v>192.94</v>
      </c>
      <c r="AH45">
        <v>0</v>
      </c>
      <c r="AI45">
        <v>11.72</v>
      </c>
      <c r="AJ45">
        <v>121.54</v>
      </c>
      <c r="AK45">
        <v>84.1</v>
      </c>
      <c r="AL45">
        <v>0.97</v>
      </c>
      <c r="AM45">
        <v>96.47</v>
      </c>
      <c r="AN45">
        <v>0</v>
      </c>
      <c r="AO45">
        <v>90.68</v>
      </c>
      <c r="AP45">
        <v>32.89</v>
      </c>
      <c r="AQ45">
        <v>0</v>
      </c>
      <c r="AR45">
        <v>0.61</v>
      </c>
      <c r="AS45">
        <v>48.24</v>
      </c>
      <c r="AT45">
        <v>1.93</v>
      </c>
      <c r="AU45">
        <v>11.58</v>
      </c>
      <c r="AV45">
        <v>67.53</v>
      </c>
      <c r="AW45">
        <v>1.93</v>
      </c>
      <c r="AX45">
        <v>64.709999999999994</v>
      </c>
      <c r="AY45">
        <v>24.12</v>
      </c>
      <c r="AZ45">
        <v>32.89</v>
      </c>
      <c r="BA45">
        <v>48.24</v>
      </c>
      <c r="BB45">
        <v>1.59</v>
      </c>
      <c r="BC45">
        <v>1.93</v>
      </c>
      <c r="BD45">
        <v>0</v>
      </c>
      <c r="BE45">
        <v>183.29</v>
      </c>
      <c r="BF45">
        <v>0</v>
      </c>
      <c r="BG45">
        <v>0</v>
      </c>
      <c r="BH45">
        <v>168.58</v>
      </c>
      <c r="BI45">
        <v>0.96</v>
      </c>
      <c r="BJ45">
        <v>0.88</v>
      </c>
      <c r="BK45">
        <v>10.96</v>
      </c>
      <c r="BL45">
        <v>66.75</v>
      </c>
      <c r="BM45">
        <v>0</v>
      </c>
      <c r="BN45">
        <v>0</v>
      </c>
      <c r="BO45">
        <v>5.97</v>
      </c>
      <c r="BP45">
        <v>48.24</v>
      </c>
      <c r="BQ45">
        <v>96.47</v>
      </c>
      <c r="BR45">
        <v>0.35</v>
      </c>
      <c r="BS45">
        <v>24.12</v>
      </c>
      <c r="BT45">
        <v>242.87</v>
      </c>
      <c r="BU45">
        <v>57.88</v>
      </c>
      <c r="BV45">
        <v>0.52</v>
      </c>
      <c r="BW45">
        <v>0</v>
      </c>
      <c r="BX45">
        <v>28.94</v>
      </c>
      <c r="BY45">
        <v>24.12</v>
      </c>
      <c r="BZ45">
        <v>0</v>
      </c>
      <c r="CA45">
        <v>13.72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24.12</v>
      </c>
      <c r="CI45">
        <v>0</v>
      </c>
      <c r="CJ45">
        <v>0</v>
      </c>
      <c r="CK45">
        <v>21.75</v>
      </c>
      <c r="CL45">
        <v>0</v>
      </c>
      <c r="CM45">
        <v>0</v>
      </c>
      <c r="CN45">
        <v>0</v>
      </c>
      <c r="CO45">
        <v>0</v>
      </c>
    </row>
    <row r="46" spans="1:93">
      <c r="A46" t="s">
        <v>359</v>
      </c>
      <c r="G46" t="s">
        <v>88</v>
      </c>
      <c r="H46" s="73">
        <v>886.78000000000009</v>
      </c>
      <c r="I46" s="46">
        <v>428.74999999999994</v>
      </c>
      <c r="J46" s="46">
        <v>689.65000000000009</v>
      </c>
      <c r="K46" s="46">
        <v>184.44</v>
      </c>
      <c r="L46" s="46">
        <v>10.459999999999999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0.48</v>
      </c>
      <c r="X46">
        <v>0.88</v>
      </c>
      <c r="Y46">
        <v>72.349999999999994</v>
      </c>
      <c r="Z46">
        <v>0.68</v>
      </c>
      <c r="AA46">
        <v>24.12</v>
      </c>
      <c r="AB46">
        <v>32.89</v>
      </c>
      <c r="AC46">
        <v>24.12</v>
      </c>
      <c r="AD46">
        <v>24.12</v>
      </c>
      <c r="AE46">
        <v>38.590000000000003</v>
      </c>
      <c r="AF46">
        <v>24.12</v>
      </c>
      <c r="AG46">
        <v>192.94</v>
      </c>
      <c r="AH46">
        <v>0</v>
      </c>
      <c r="AI46">
        <v>11.72</v>
      </c>
      <c r="AJ46">
        <v>121.54</v>
      </c>
      <c r="AK46">
        <v>84.1</v>
      </c>
      <c r="AL46">
        <v>0.97</v>
      </c>
      <c r="AM46">
        <v>96.47</v>
      </c>
      <c r="AN46">
        <v>0</v>
      </c>
      <c r="AO46">
        <v>90.68</v>
      </c>
      <c r="AP46">
        <v>32.89</v>
      </c>
      <c r="AQ46">
        <v>0</v>
      </c>
      <c r="AR46">
        <v>0.61</v>
      </c>
      <c r="AS46">
        <v>48.24</v>
      </c>
      <c r="AT46">
        <v>1.93</v>
      </c>
      <c r="AU46">
        <v>11.58</v>
      </c>
      <c r="AV46">
        <v>67.53</v>
      </c>
      <c r="AW46">
        <v>1.93</v>
      </c>
      <c r="AX46">
        <v>64.709999999999994</v>
      </c>
      <c r="AY46">
        <v>24.12</v>
      </c>
      <c r="AZ46">
        <v>32.89</v>
      </c>
      <c r="BA46">
        <v>48.24</v>
      </c>
      <c r="BB46">
        <v>1.59</v>
      </c>
      <c r="BC46">
        <v>1.93</v>
      </c>
      <c r="BD46">
        <v>0</v>
      </c>
      <c r="BE46">
        <v>183.29</v>
      </c>
      <c r="BF46">
        <v>0</v>
      </c>
      <c r="BG46">
        <v>0</v>
      </c>
      <c r="BH46">
        <v>168.58</v>
      </c>
      <c r="BI46">
        <v>0.96</v>
      </c>
      <c r="BJ46">
        <v>0.88</v>
      </c>
      <c r="BK46">
        <v>10.96</v>
      </c>
      <c r="BL46">
        <v>66.75</v>
      </c>
      <c r="BM46">
        <v>0</v>
      </c>
      <c r="BN46">
        <v>0</v>
      </c>
      <c r="BO46">
        <v>6.6</v>
      </c>
      <c r="BP46">
        <v>48.24</v>
      </c>
      <c r="BQ46">
        <v>96.47</v>
      </c>
      <c r="BR46">
        <v>0.35</v>
      </c>
      <c r="BS46">
        <v>24.12</v>
      </c>
      <c r="BT46">
        <v>242.87</v>
      </c>
      <c r="BU46">
        <v>57.88</v>
      </c>
      <c r="BV46">
        <v>0.52</v>
      </c>
      <c r="BW46">
        <v>0</v>
      </c>
      <c r="BX46">
        <v>28.94</v>
      </c>
      <c r="BY46">
        <v>24.12</v>
      </c>
      <c r="BZ46">
        <v>0</v>
      </c>
      <c r="CA46">
        <v>13.72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24.12</v>
      </c>
      <c r="CI46">
        <v>0</v>
      </c>
      <c r="CJ46">
        <v>0</v>
      </c>
      <c r="CK46">
        <v>21.75</v>
      </c>
      <c r="CL46">
        <v>0</v>
      </c>
      <c r="CM46">
        <v>0</v>
      </c>
      <c r="CN46">
        <v>0</v>
      </c>
      <c r="CO46">
        <v>0</v>
      </c>
    </row>
    <row r="47" spans="1:93">
      <c r="A47" t="s">
        <v>360</v>
      </c>
      <c r="G47" t="s">
        <v>89</v>
      </c>
      <c r="H47" s="73">
        <v>886.78000000000009</v>
      </c>
      <c r="I47" s="46">
        <v>428.74999999999994</v>
      </c>
      <c r="J47" s="46">
        <v>689.46</v>
      </c>
      <c r="K47" s="46">
        <v>184.44</v>
      </c>
      <c r="L47" s="46">
        <v>11.75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0.48</v>
      </c>
      <c r="X47">
        <v>0.88</v>
      </c>
      <c r="Y47">
        <v>72.349999999999994</v>
      </c>
      <c r="Z47">
        <v>0.68</v>
      </c>
      <c r="AA47">
        <v>24.12</v>
      </c>
      <c r="AB47">
        <v>32.89</v>
      </c>
      <c r="AC47">
        <v>24.12</v>
      </c>
      <c r="AD47">
        <v>24.12</v>
      </c>
      <c r="AE47">
        <v>38.590000000000003</v>
      </c>
      <c r="AF47">
        <v>24.12</v>
      </c>
      <c r="AG47">
        <v>192.94</v>
      </c>
      <c r="AH47">
        <v>0</v>
      </c>
      <c r="AI47">
        <v>11.72</v>
      </c>
      <c r="AJ47">
        <v>121.54</v>
      </c>
      <c r="AK47">
        <v>84.1</v>
      </c>
      <c r="AL47">
        <v>0.97</v>
      </c>
      <c r="AM47">
        <v>96.47</v>
      </c>
      <c r="AN47">
        <v>0</v>
      </c>
      <c r="AO47">
        <v>90.68</v>
      </c>
      <c r="AP47">
        <v>32.89</v>
      </c>
      <c r="AQ47">
        <v>0</v>
      </c>
      <c r="AR47">
        <v>0.61</v>
      </c>
      <c r="AS47">
        <v>48.24</v>
      </c>
      <c r="AT47">
        <v>1.93</v>
      </c>
      <c r="AU47">
        <v>11.58</v>
      </c>
      <c r="AV47">
        <v>67.53</v>
      </c>
      <c r="AW47">
        <v>1.93</v>
      </c>
      <c r="AX47">
        <v>64.709999999999994</v>
      </c>
      <c r="AY47">
        <v>24.12</v>
      </c>
      <c r="AZ47">
        <v>32.89</v>
      </c>
      <c r="BA47">
        <v>48.24</v>
      </c>
      <c r="BB47">
        <v>1.59</v>
      </c>
      <c r="BC47">
        <v>1.93</v>
      </c>
      <c r="BD47">
        <v>0</v>
      </c>
      <c r="BE47">
        <v>183.29</v>
      </c>
      <c r="BF47">
        <v>0</v>
      </c>
      <c r="BG47">
        <v>0</v>
      </c>
      <c r="BH47">
        <v>168.58</v>
      </c>
      <c r="BI47">
        <v>0.96</v>
      </c>
      <c r="BJ47">
        <v>0.88</v>
      </c>
      <c r="BK47">
        <v>10.96</v>
      </c>
      <c r="BL47">
        <v>66.75</v>
      </c>
      <c r="BM47">
        <v>0</v>
      </c>
      <c r="BN47">
        <v>0</v>
      </c>
      <c r="BO47">
        <v>7.89</v>
      </c>
      <c r="BP47">
        <v>48.24</v>
      </c>
      <c r="BQ47">
        <v>96.47</v>
      </c>
      <c r="BR47">
        <v>0.35</v>
      </c>
      <c r="BS47">
        <v>24.12</v>
      </c>
      <c r="BT47">
        <v>242.87</v>
      </c>
      <c r="BU47">
        <v>57.88</v>
      </c>
      <c r="BV47">
        <v>0.52</v>
      </c>
      <c r="BW47">
        <v>0</v>
      </c>
      <c r="BX47">
        <v>28.94</v>
      </c>
      <c r="BY47">
        <v>24.12</v>
      </c>
      <c r="BZ47">
        <v>0</v>
      </c>
      <c r="CA47">
        <v>13.53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24.12</v>
      </c>
      <c r="CI47">
        <v>0</v>
      </c>
      <c r="CJ47">
        <v>0</v>
      </c>
      <c r="CK47">
        <v>21.75</v>
      </c>
      <c r="CL47">
        <v>0</v>
      </c>
      <c r="CM47">
        <v>0</v>
      </c>
      <c r="CN47">
        <v>0</v>
      </c>
      <c r="CO47">
        <v>0</v>
      </c>
    </row>
    <row r="48" spans="1:93">
      <c r="A48" t="s">
        <v>364</v>
      </c>
      <c r="G48" t="s">
        <v>90</v>
      </c>
      <c r="H48" s="73">
        <v>886.78000000000009</v>
      </c>
      <c r="I48" s="46">
        <v>428.74999999999994</v>
      </c>
      <c r="J48" s="46">
        <v>689.46</v>
      </c>
      <c r="K48" s="46">
        <v>184.44</v>
      </c>
      <c r="L48" s="46">
        <v>12.32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0.48</v>
      </c>
      <c r="X48">
        <v>0.88</v>
      </c>
      <c r="Y48">
        <v>72.349999999999994</v>
      </c>
      <c r="Z48">
        <v>0.68</v>
      </c>
      <c r="AA48">
        <v>24.12</v>
      </c>
      <c r="AB48">
        <v>32.89</v>
      </c>
      <c r="AC48">
        <v>24.12</v>
      </c>
      <c r="AD48">
        <v>24.12</v>
      </c>
      <c r="AE48">
        <v>38.590000000000003</v>
      </c>
      <c r="AF48">
        <v>24.12</v>
      </c>
      <c r="AG48">
        <v>192.94</v>
      </c>
      <c r="AH48">
        <v>0</v>
      </c>
      <c r="AI48">
        <v>11.72</v>
      </c>
      <c r="AJ48">
        <v>121.54</v>
      </c>
      <c r="AK48">
        <v>84.1</v>
      </c>
      <c r="AL48">
        <v>0.97</v>
      </c>
      <c r="AM48">
        <v>96.47</v>
      </c>
      <c r="AN48">
        <v>0</v>
      </c>
      <c r="AO48">
        <v>90.68</v>
      </c>
      <c r="AP48">
        <v>32.89</v>
      </c>
      <c r="AQ48">
        <v>0</v>
      </c>
      <c r="AR48">
        <v>0.61</v>
      </c>
      <c r="AS48">
        <v>48.24</v>
      </c>
      <c r="AT48">
        <v>1.93</v>
      </c>
      <c r="AU48">
        <v>11.58</v>
      </c>
      <c r="AV48">
        <v>67.53</v>
      </c>
      <c r="AW48">
        <v>1.93</v>
      </c>
      <c r="AX48">
        <v>64.709999999999994</v>
      </c>
      <c r="AY48">
        <v>24.12</v>
      </c>
      <c r="AZ48">
        <v>32.89</v>
      </c>
      <c r="BA48">
        <v>48.24</v>
      </c>
      <c r="BB48">
        <v>1.59</v>
      </c>
      <c r="BC48">
        <v>1.93</v>
      </c>
      <c r="BD48">
        <v>0</v>
      </c>
      <c r="BE48">
        <v>183.29</v>
      </c>
      <c r="BF48">
        <v>0</v>
      </c>
      <c r="BG48">
        <v>0</v>
      </c>
      <c r="BH48">
        <v>168.58</v>
      </c>
      <c r="BI48">
        <v>0.96</v>
      </c>
      <c r="BJ48">
        <v>0.88</v>
      </c>
      <c r="BK48">
        <v>10.96</v>
      </c>
      <c r="BL48">
        <v>66.75</v>
      </c>
      <c r="BM48">
        <v>0</v>
      </c>
      <c r="BN48">
        <v>0</v>
      </c>
      <c r="BO48">
        <v>8.4600000000000009</v>
      </c>
      <c r="BP48">
        <v>48.24</v>
      </c>
      <c r="BQ48">
        <v>96.47</v>
      </c>
      <c r="BR48">
        <v>0.35</v>
      </c>
      <c r="BS48">
        <v>24.12</v>
      </c>
      <c r="BT48">
        <v>242.87</v>
      </c>
      <c r="BU48">
        <v>57.88</v>
      </c>
      <c r="BV48">
        <v>0.52</v>
      </c>
      <c r="BW48">
        <v>0</v>
      </c>
      <c r="BX48">
        <v>28.94</v>
      </c>
      <c r="BY48">
        <v>24.12</v>
      </c>
      <c r="BZ48">
        <v>0</v>
      </c>
      <c r="CA48">
        <v>13.53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24.12</v>
      </c>
      <c r="CI48">
        <v>0</v>
      </c>
      <c r="CJ48">
        <v>0</v>
      </c>
      <c r="CK48">
        <v>21.75</v>
      </c>
      <c r="CL48">
        <v>0</v>
      </c>
      <c r="CM48">
        <v>0</v>
      </c>
      <c r="CN48">
        <v>0</v>
      </c>
      <c r="CO48">
        <v>0</v>
      </c>
    </row>
    <row r="49" spans="1:93">
      <c r="A49" t="s">
        <v>365</v>
      </c>
      <c r="G49" t="s">
        <v>91</v>
      </c>
      <c r="H49" s="73">
        <v>886.78000000000009</v>
      </c>
      <c r="I49" s="46">
        <v>428.74999999999994</v>
      </c>
      <c r="J49" s="46">
        <v>689.46</v>
      </c>
      <c r="K49" s="46">
        <v>184.44</v>
      </c>
      <c r="L49" s="46">
        <v>11.08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0.48</v>
      </c>
      <c r="X49">
        <v>0.88</v>
      </c>
      <c r="Y49">
        <v>72.349999999999994</v>
      </c>
      <c r="Z49">
        <v>0.68</v>
      </c>
      <c r="AA49">
        <v>24.12</v>
      </c>
      <c r="AB49">
        <v>32.89</v>
      </c>
      <c r="AC49">
        <v>24.12</v>
      </c>
      <c r="AD49">
        <v>24.12</v>
      </c>
      <c r="AE49">
        <v>38.590000000000003</v>
      </c>
      <c r="AF49">
        <v>24.12</v>
      </c>
      <c r="AG49">
        <v>192.94</v>
      </c>
      <c r="AH49">
        <v>0</v>
      </c>
      <c r="AI49">
        <v>11.72</v>
      </c>
      <c r="AJ49">
        <v>121.54</v>
      </c>
      <c r="AK49">
        <v>84.1</v>
      </c>
      <c r="AL49">
        <v>0.97</v>
      </c>
      <c r="AM49">
        <v>96.47</v>
      </c>
      <c r="AN49">
        <v>0</v>
      </c>
      <c r="AO49">
        <v>90.68</v>
      </c>
      <c r="AP49">
        <v>32.89</v>
      </c>
      <c r="AQ49">
        <v>0</v>
      </c>
      <c r="AR49">
        <v>0.61</v>
      </c>
      <c r="AS49">
        <v>48.24</v>
      </c>
      <c r="AT49">
        <v>1.93</v>
      </c>
      <c r="AU49">
        <v>11.58</v>
      </c>
      <c r="AV49">
        <v>67.53</v>
      </c>
      <c r="AW49">
        <v>1.93</v>
      </c>
      <c r="AX49">
        <v>64.709999999999994</v>
      </c>
      <c r="AY49">
        <v>24.12</v>
      </c>
      <c r="AZ49">
        <v>32.89</v>
      </c>
      <c r="BA49">
        <v>48.24</v>
      </c>
      <c r="BB49">
        <v>1.59</v>
      </c>
      <c r="BC49">
        <v>1.93</v>
      </c>
      <c r="BD49">
        <v>0</v>
      </c>
      <c r="BE49">
        <v>183.29</v>
      </c>
      <c r="BF49">
        <v>0</v>
      </c>
      <c r="BG49">
        <v>0</v>
      </c>
      <c r="BH49">
        <v>168.58</v>
      </c>
      <c r="BI49">
        <v>0.96</v>
      </c>
      <c r="BJ49">
        <v>0.88</v>
      </c>
      <c r="BK49">
        <v>10.96</v>
      </c>
      <c r="BL49">
        <v>66.75</v>
      </c>
      <c r="BM49">
        <v>0</v>
      </c>
      <c r="BN49">
        <v>0</v>
      </c>
      <c r="BO49">
        <v>7.22</v>
      </c>
      <c r="BP49">
        <v>48.24</v>
      </c>
      <c r="BQ49">
        <v>96.47</v>
      </c>
      <c r="BR49">
        <v>0.35</v>
      </c>
      <c r="BS49">
        <v>24.12</v>
      </c>
      <c r="BT49">
        <v>242.87</v>
      </c>
      <c r="BU49">
        <v>57.88</v>
      </c>
      <c r="BV49">
        <v>0.52</v>
      </c>
      <c r="BW49">
        <v>0</v>
      </c>
      <c r="BX49">
        <v>28.94</v>
      </c>
      <c r="BY49">
        <v>24.12</v>
      </c>
      <c r="BZ49">
        <v>0</v>
      </c>
      <c r="CA49">
        <v>13.53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24.12</v>
      </c>
      <c r="CI49">
        <v>0</v>
      </c>
      <c r="CJ49">
        <v>0</v>
      </c>
      <c r="CK49">
        <v>21.75</v>
      </c>
      <c r="CL49">
        <v>0</v>
      </c>
      <c r="CM49">
        <v>0</v>
      </c>
      <c r="CN49">
        <v>0</v>
      </c>
      <c r="CO49">
        <v>0</v>
      </c>
    </row>
    <row r="50" spans="1:93">
      <c r="A50" t="s">
        <v>366</v>
      </c>
      <c r="G50" t="s">
        <v>92</v>
      </c>
      <c r="H50" s="73">
        <v>886.78000000000009</v>
      </c>
      <c r="I50" s="46">
        <v>428.74999999999994</v>
      </c>
      <c r="J50" s="46">
        <v>689.46</v>
      </c>
      <c r="K50" s="46">
        <v>184.44</v>
      </c>
      <c r="L50" s="46">
        <v>8.24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0.48</v>
      </c>
      <c r="X50">
        <v>0.88</v>
      </c>
      <c r="Y50">
        <v>72.349999999999994</v>
      </c>
      <c r="Z50">
        <v>0.68</v>
      </c>
      <c r="AA50">
        <v>24.12</v>
      </c>
      <c r="AB50">
        <v>32.89</v>
      </c>
      <c r="AC50">
        <v>24.12</v>
      </c>
      <c r="AD50">
        <v>24.12</v>
      </c>
      <c r="AE50">
        <v>38.590000000000003</v>
      </c>
      <c r="AF50">
        <v>24.12</v>
      </c>
      <c r="AG50">
        <v>192.94</v>
      </c>
      <c r="AH50">
        <v>0</v>
      </c>
      <c r="AI50">
        <v>11.72</v>
      </c>
      <c r="AJ50">
        <v>121.54</v>
      </c>
      <c r="AK50">
        <v>84.1</v>
      </c>
      <c r="AL50">
        <v>0.97</v>
      </c>
      <c r="AM50">
        <v>96.47</v>
      </c>
      <c r="AN50">
        <v>0</v>
      </c>
      <c r="AO50">
        <v>90.68</v>
      </c>
      <c r="AP50">
        <v>32.89</v>
      </c>
      <c r="AQ50">
        <v>0</v>
      </c>
      <c r="AR50">
        <v>0.61</v>
      </c>
      <c r="AS50">
        <v>48.24</v>
      </c>
      <c r="AT50">
        <v>1.93</v>
      </c>
      <c r="AU50">
        <v>11.58</v>
      </c>
      <c r="AV50">
        <v>67.53</v>
      </c>
      <c r="AW50">
        <v>1.93</v>
      </c>
      <c r="AX50">
        <v>64.709999999999994</v>
      </c>
      <c r="AY50">
        <v>24.12</v>
      </c>
      <c r="AZ50">
        <v>32.89</v>
      </c>
      <c r="BA50">
        <v>48.24</v>
      </c>
      <c r="BB50">
        <v>1.59</v>
      </c>
      <c r="BC50">
        <v>1.93</v>
      </c>
      <c r="BD50">
        <v>0</v>
      </c>
      <c r="BE50">
        <v>183.29</v>
      </c>
      <c r="BF50">
        <v>0</v>
      </c>
      <c r="BG50">
        <v>0</v>
      </c>
      <c r="BH50">
        <v>168.58</v>
      </c>
      <c r="BI50">
        <v>0.96</v>
      </c>
      <c r="BJ50">
        <v>0.88</v>
      </c>
      <c r="BK50">
        <v>10.96</v>
      </c>
      <c r="BL50">
        <v>66.75</v>
      </c>
      <c r="BM50">
        <v>0</v>
      </c>
      <c r="BN50">
        <v>0</v>
      </c>
      <c r="BO50">
        <v>4.38</v>
      </c>
      <c r="BP50">
        <v>48.24</v>
      </c>
      <c r="BQ50">
        <v>96.47</v>
      </c>
      <c r="BR50">
        <v>0.35</v>
      </c>
      <c r="BS50">
        <v>24.12</v>
      </c>
      <c r="BT50">
        <v>242.87</v>
      </c>
      <c r="BU50">
        <v>57.88</v>
      </c>
      <c r="BV50">
        <v>0.52</v>
      </c>
      <c r="BW50">
        <v>0</v>
      </c>
      <c r="BX50">
        <v>28.94</v>
      </c>
      <c r="BY50">
        <v>24.12</v>
      </c>
      <c r="BZ50">
        <v>0</v>
      </c>
      <c r="CA50">
        <v>13.53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24.12</v>
      </c>
      <c r="CI50">
        <v>0</v>
      </c>
      <c r="CJ50">
        <v>0</v>
      </c>
      <c r="CK50">
        <v>21.75</v>
      </c>
      <c r="CL50">
        <v>0</v>
      </c>
      <c r="CM50">
        <v>0</v>
      </c>
      <c r="CN50">
        <v>0</v>
      </c>
      <c r="CO50">
        <v>0</v>
      </c>
    </row>
    <row r="51" spans="1:93">
      <c r="A51" t="s">
        <v>367</v>
      </c>
      <c r="G51" t="s">
        <v>93</v>
      </c>
      <c r="H51" s="73">
        <v>886.78000000000009</v>
      </c>
      <c r="I51" s="46">
        <v>442.25999999999993</v>
      </c>
      <c r="J51" s="46">
        <v>689.28000000000009</v>
      </c>
      <c r="K51" s="46">
        <v>184.44</v>
      </c>
      <c r="L51" s="46">
        <v>10.09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0.48</v>
      </c>
      <c r="X51">
        <v>0.88</v>
      </c>
      <c r="Y51">
        <v>72.349999999999994</v>
      </c>
      <c r="Z51">
        <v>0.68</v>
      </c>
      <c r="AA51">
        <v>24.12</v>
      </c>
      <c r="AB51">
        <v>32.89</v>
      </c>
      <c r="AC51">
        <v>24.12</v>
      </c>
      <c r="AD51">
        <v>24.12</v>
      </c>
      <c r="AE51">
        <v>38.590000000000003</v>
      </c>
      <c r="AF51">
        <v>24.12</v>
      </c>
      <c r="AG51">
        <v>192.94</v>
      </c>
      <c r="AH51">
        <v>0</v>
      </c>
      <c r="AI51">
        <v>11.72</v>
      </c>
      <c r="AJ51">
        <v>121.54</v>
      </c>
      <c r="AK51">
        <v>84.1</v>
      </c>
      <c r="AL51">
        <v>0.97</v>
      </c>
      <c r="AM51">
        <v>96.47</v>
      </c>
      <c r="AN51">
        <v>0</v>
      </c>
      <c r="AO51">
        <v>90.68</v>
      </c>
      <c r="AP51">
        <v>32.89</v>
      </c>
      <c r="AQ51">
        <v>13.51</v>
      </c>
      <c r="AR51">
        <v>0.61</v>
      </c>
      <c r="AS51">
        <v>48.24</v>
      </c>
      <c r="AT51">
        <v>1.93</v>
      </c>
      <c r="AU51">
        <v>11.58</v>
      </c>
      <c r="AV51">
        <v>67.53</v>
      </c>
      <c r="AW51">
        <v>1.93</v>
      </c>
      <c r="AX51">
        <v>64.709999999999994</v>
      </c>
      <c r="AY51">
        <v>24.12</v>
      </c>
      <c r="AZ51">
        <v>32.89</v>
      </c>
      <c r="BA51">
        <v>48.24</v>
      </c>
      <c r="BB51">
        <v>1.59</v>
      </c>
      <c r="BC51">
        <v>1.93</v>
      </c>
      <c r="BD51">
        <v>0</v>
      </c>
      <c r="BE51">
        <v>183.29</v>
      </c>
      <c r="BF51">
        <v>0</v>
      </c>
      <c r="BG51">
        <v>0</v>
      </c>
      <c r="BH51">
        <v>168.58</v>
      </c>
      <c r="BI51">
        <v>0.96</v>
      </c>
      <c r="BJ51">
        <v>0.88</v>
      </c>
      <c r="BK51">
        <v>10.96</v>
      </c>
      <c r="BL51">
        <v>66.75</v>
      </c>
      <c r="BM51">
        <v>0</v>
      </c>
      <c r="BN51">
        <v>0</v>
      </c>
      <c r="BO51">
        <v>6.23</v>
      </c>
      <c r="BP51">
        <v>48.24</v>
      </c>
      <c r="BQ51">
        <v>96.47</v>
      </c>
      <c r="BR51">
        <v>0.35</v>
      </c>
      <c r="BS51">
        <v>24.12</v>
      </c>
      <c r="BT51">
        <v>242.87</v>
      </c>
      <c r="BU51">
        <v>57.88</v>
      </c>
      <c r="BV51">
        <v>0.52</v>
      </c>
      <c r="BW51">
        <v>0</v>
      </c>
      <c r="BX51">
        <v>28.94</v>
      </c>
      <c r="BY51">
        <v>24.12</v>
      </c>
      <c r="BZ51">
        <v>0</v>
      </c>
      <c r="CA51">
        <v>13.35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24.12</v>
      </c>
      <c r="CI51">
        <v>0</v>
      </c>
      <c r="CJ51">
        <v>0</v>
      </c>
      <c r="CK51">
        <v>21.75</v>
      </c>
      <c r="CL51">
        <v>0</v>
      </c>
      <c r="CM51">
        <v>0</v>
      </c>
      <c r="CN51">
        <v>0</v>
      </c>
      <c r="CO51">
        <v>0</v>
      </c>
    </row>
    <row r="52" spans="1:93">
      <c r="A52" t="s">
        <v>368</v>
      </c>
      <c r="G52" t="s">
        <v>94</v>
      </c>
      <c r="H52" s="73">
        <v>886.78000000000009</v>
      </c>
      <c r="I52" s="46">
        <v>442.25999999999993</v>
      </c>
      <c r="J52" s="46">
        <v>689.28000000000009</v>
      </c>
      <c r="K52" s="46">
        <v>184.44</v>
      </c>
      <c r="L52" s="46">
        <v>10.029999999999999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0.48</v>
      </c>
      <c r="X52">
        <v>0.88</v>
      </c>
      <c r="Y52">
        <v>72.349999999999994</v>
      </c>
      <c r="Z52">
        <v>0.68</v>
      </c>
      <c r="AA52">
        <v>24.12</v>
      </c>
      <c r="AB52">
        <v>32.89</v>
      </c>
      <c r="AC52">
        <v>24.12</v>
      </c>
      <c r="AD52">
        <v>24.12</v>
      </c>
      <c r="AE52">
        <v>38.590000000000003</v>
      </c>
      <c r="AF52">
        <v>24.12</v>
      </c>
      <c r="AG52">
        <v>192.94</v>
      </c>
      <c r="AH52">
        <v>0</v>
      </c>
      <c r="AI52">
        <v>11.72</v>
      </c>
      <c r="AJ52">
        <v>121.54</v>
      </c>
      <c r="AK52">
        <v>84.1</v>
      </c>
      <c r="AL52">
        <v>0.97</v>
      </c>
      <c r="AM52">
        <v>96.47</v>
      </c>
      <c r="AN52">
        <v>0</v>
      </c>
      <c r="AO52">
        <v>90.68</v>
      </c>
      <c r="AP52">
        <v>32.89</v>
      </c>
      <c r="AQ52">
        <v>13.51</v>
      </c>
      <c r="AR52">
        <v>0.61</v>
      </c>
      <c r="AS52">
        <v>48.24</v>
      </c>
      <c r="AT52">
        <v>1.93</v>
      </c>
      <c r="AU52">
        <v>11.58</v>
      </c>
      <c r="AV52">
        <v>67.53</v>
      </c>
      <c r="AW52">
        <v>1.93</v>
      </c>
      <c r="AX52">
        <v>64.709999999999994</v>
      </c>
      <c r="AY52">
        <v>24.12</v>
      </c>
      <c r="AZ52">
        <v>32.89</v>
      </c>
      <c r="BA52">
        <v>48.24</v>
      </c>
      <c r="BB52">
        <v>1.59</v>
      </c>
      <c r="BC52">
        <v>1.93</v>
      </c>
      <c r="BD52">
        <v>0</v>
      </c>
      <c r="BE52">
        <v>183.29</v>
      </c>
      <c r="BF52">
        <v>0</v>
      </c>
      <c r="BG52">
        <v>0</v>
      </c>
      <c r="BH52">
        <v>168.58</v>
      </c>
      <c r="BI52">
        <v>0.96</v>
      </c>
      <c r="BJ52">
        <v>0.88</v>
      </c>
      <c r="BK52">
        <v>10.96</v>
      </c>
      <c r="BL52">
        <v>66.75</v>
      </c>
      <c r="BM52">
        <v>0</v>
      </c>
      <c r="BN52">
        <v>0</v>
      </c>
      <c r="BO52">
        <v>6.17</v>
      </c>
      <c r="BP52">
        <v>48.24</v>
      </c>
      <c r="BQ52">
        <v>96.47</v>
      </c>
      <c r="BR52">
        <v>0.35</v>
      </c>
      <c r="BS52">
        <v>24.12</v>
      </c>
      <c r="BT52">
        <v>242.87</v>
      </c>
      <c r="BU52">
        <v>57.88</v>
      </c>
      <c r="BV52">
        <v>0.52</v>
      </c>
      <c r="BW52">
        <v>0</v>
      </c>
      <c r="BX52">
        <v>28.94</v>
      </c>
      <c r="BY52">
        <v>24.12</v>
      </c>
      <c r="BZ52">
        <v>0</v>
      </c>
      <c r="CA52">
        <v>13.35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24.12</v>
      </c>
      <c r="CI52">
        <v>0</v>
      </c>
      <c r="CJ52">
        <v>0</v>
      </c>
      <c r="CK52">
        <v>21.75</v>
      </c>
      <c r="CL52">
        <v>0</v>
      </c>
      <c r="CM52">
        <v>0</v>
      </c>
      <c r="CN52">
        <v>0</v>
      </c>
      <c r="CO52">
        <v>0</v>
      </c>
    </row>
    <row r="53" spans="1:93">
      <c r="A53" t="s">
        <v>400</v>
      </c>
      <c r="G53" t="s">
        <v>95</v>
      </c>
      <c r="H53" s="73">
        <v>886.78000000000009</v>
      </c>
      <c r="I53" s="46">
        <v>442.25999999999993</v>
      </c>
      <c r="J53" s="46">
        <v>689.28000000000009</v>
      </c>
      <c r="K53" s="46">
        <v>184.44</v>
      </c>
      <c r="L53" s="46">
        <v>11.92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0.48</v>
      </c>
      <c r="X53">
        <v>0.88</v>
      </c>
      <c r="Y53">
        <v>72.349999999999994</v>
      </c>
      <c r="Z53">
        <v>0.68</v>
      </c>
      <c r="AA53">
        <v>24.12</v>
      </c>
      <c r="AB53">
        <v>32.89</v>
      </c>
      <c r="AC53">
        <v>24.12</v>
      </c>
      <c r="AD53">
        <v>24.12</v>
      </c>
      <c r="AE53">
        <v>38.590000000000003</v>
      </c>
      <c r="AF53">
        <v>24.12</v>
      </c>
      <c r="AG53">
        <v>192.94</v>
      </c>
      <c r="AH53">
        <v>0</v>
      </c>
      <c r="AI53">
        <v>11.72</v>
      </c>
      <c r="AJ53">
        <v>121.54</v>
      </c>
      <c r="AK53">
        <v>84.1</v>
      </c>
      <c r="AL53">
        <v>0.97</v>
      </c>
      <c r="AM53">
        <v>96.47</v>
      </c>
      <c r="AN53">
        <v>0</v>
      </c>
      <c r="AO53">
        <v>90.68</v>
      </c>
      <c r="AP53">
        <v>32.89</v>
      </c>
      <c r="AQ53">
        <v>13.51</v>
      </c>
      <c r="AR53">
        <v>0.61</v>
      </c>
      <c r="AS53">
        <v>48.24</v>
      </c>
      <c r="AT53">
        <v>1.93</v>
      </c>
      <c r="AU53">
        <v>11.58</v>
      </c>
      <c r="AV53">
        <v>67.53</v>
      </c>
      <c r="AW53">
        <v>1.93</v>
      </c>
      <c r="AX53">
        <v>64.709999999999994</v>
      </c>
      <c r="AY53">
        <v>24.12</v>
      </c>
      <c r="AZ53">
        <v>32.89</v>
      </c>
      <c r="BA53">
        <v>48.24</v>
      </c>
      <c r="BB53">
        <v>1.59</v>
      </c>
      <c r="BC53">
        <v>1.93</v>
      </c>
      <c r="BD53">
        <v>0</v>
      </c>
      <c r="BE53">
        <v>183.29</v>
      </c>
      <c r="BF53">
        <v>0</v>
      </c>
      <c r="BG53">
        <v>0</v>
      </c>
      <c r="BH53">
        <v>168.58</v>
      </c>
      <c r="BI53">
        <v>0.96</v>
      </c>
      <c r="BJ53">
        <v>0.88</v>
      </c>
      <c r="BK53">
        <v>10.96</v>
      </c>
      <c r="BL53">
        <v>66.75</v>
      </c>
      <c r="BM53">
        <v>0</v>
      </c>
      <c r="BN53">
        <v>0</v>
      </c>
      <c r="BO53">
        <v>8.06</v>
      </c>
      <c r="BP53">
        <v>48.24</v>
      </c>
      <c r="BQ53">
        <v>96.47</v>
      </c>
      <c r="BR53">
        <v>0.35</v>
      </c>
      <c r="BS53">
        <v>24.12</v>
      </c>
      <c r="BT53">
        <v>242.87</v>
      </c>
      <c r="BU53">
        <v>57.88</v>
      </c>
      <c r="BV53">
        <v>0.52</v>
      </c>
      <c r="BW53">
        <v>0</v>
      </c>
      <c r="BX53">
        <v>28.94</v>
      </c>
      <c r="BY53">
        <v>24.12</v>
      </c>
      <c r="BZ53">
        <v>0</v>
      </c>
      <c r="CA53">
        <v>13.35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24.12</v>
      </c>
      <c r="CI53">
        <v>0</v>
      </c>
      <c r="CJ53">
        <v>0</v>
      </c>
      <c r="CK53">
        <v>21.75</v>
      </c>
      <c r="CL53">
        <v>0</v>
      </c>
      <c r="CM53">
        <v>0</v>
      </c>
      <c r="CN53">
        <v>0</v>
      </c>
      <c r="CO53">
        <v>0</v>
      </c>
    </row>
    <row r="54" spans="1:93">
      <c r="A54" t="s">
        <v>399</v>
      </c>
      <c r="G54" t="s">
        <v>96</v>
      </c>
      <c r="H54" s="73">
        <v>886.78000000000009</v>
      </c>
      <c r="I54" s="46">
        <v>442.25999999999993</v>
      </c>
      <c r="J54" s="46">
        <v>689.28000000000009</v>
      </c>
      <c r="K54" s="46">
        <v>184.44</v>
      </c>
      <c r="L54" s="46">
        <v>10.53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0.48</v>
      </c>
      <c r="X54">
        <v>0.88</v>
      </c>
      <c r="Y54">
        <v>72.349999999999994</v>
      </c>
      <c r="Z54">
        <v>0.68</v>
      </c>
      <c r="AA54">
        <v>24.12</v>
      </c>
      <c r="AB54">
        <v>32.89</v>
      </c>
      <c r="AC54">
        <v>24.12</v>
      </c>
      <c r="AD54">
        <v>24.12</v>
      </c>
      <c r="AE54">
        <v>38.590000000000003</v>
      </c>
      <c r="AF54">
        <v>24.12</v>
      </c>
      <c r="AG54">
        <v>192.94</v>
      </c>
      <c r="AH54">
        <v>0</v>
      </c>
      <c r="AI54">
        <v>11.72</v>
      </c>
      <c r="AJ54">
        <v>121.54</v>
      </c>
      <c r="AK54">
        <v>84.1</v>
      </c>
      <c r="AL54">
        <v>0.97</v>
      </c>
      <c r="AM54">
        <v>96.47</v>
      </c>
      <c r="AN54">
        <v>0</v>
      </c>
      <c r="AO54">
        <v>90.68</v>
      </c>
      <c r="AP54">
        <v>32.89</v>
      </c>
      <c r="AQ54">
        <v>13.51</v>
      </c>
      <c r="AR54">
        <v>0.61</v>
      </c>
      <c r="AS54">
        <v>48.24</v>
      </c>
      <c r="AT54">
        <v>1.93</v>
      </c>
      <c r="AU54">
        <v>11.58</v>
      </c>
      <c r="AV54">
        <v>67.53</v>
      </c>
      <c r="AW54">
        <v>1.93</v>
      </c>
      <c r="AX54">
        <v>64.709999999999994</v>
      </c>
      <c r="AY54">
        <v>24.12</v>
      </c>
      <c r="AZ54">
        <v>32.89</v>
      </c>
      <c r="BA54">
        <v>48.24</v>
      </c>
      <c r="BB54">
        <v>1.59</v>
      </c>
      <c r="BC54">
        <v>1.93</v>
      </c>
      <c r="BD54">
        <v>0</v>
      </c>
      <c r="BE54">
        <v>183.29</v>
      </c>
      <c r="BF54">
        <v>0</v>
      </c>
      <c r="BG54">
        <v>0</v>
      </c>
      <c r="BH54">
        <v>168.58</v>
      </c>
      <c r="BI54">
        <v>0.96</v>
      </c>
      <c r="BJ54">
        <v>0.88</v>
      </c>
      <c r="BK54">
        <v>10.96</v>
      </c>
      <c r="BL54">
        <v>66.75</v>
      </c>
      <c r="BM54">
        <v>0</v>
      </c>
      <c r="BN54">
        <v>0</v>
      </c>
      <c r="BO54">
        <v>6.67</v>
      </c>
      <c r="BP54">
        <v>48.24</v>
      </c>
      <c r="BQ54">
        <v>96.47</v>
      </c>
      <c r="BR54">
        <v>0.35</v>
      </c>
      <c r="BS54">
        <v>24.12</v>
      </c>
      <c r="BT54">
        <v>242.87</v>
      </c>
      <c r="BU54">
        <v>57.88</v>
      </c>
      <c r="BV54">
        <v>0.52</v>
      </c>
      <c r="BW54">
        <v>0</v>
      </c>
      <c r="BX54">
        <v>28.94</v>
      </c>
      <c r="BY54">
        <v>24.12</v>
      </c>
      <c r="BZ54">
        <v>0</v>
      </c>
      <c r="CA54">
        <v>13.35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24.12</v>
      </c>
      <c r="CI54">
        <v>0</v>
      </c>
      <c r="CJ54">
        <v>0</v>
      </c>
      <c r="CK54">
        <v>21.75</v>
      </c>
      <c r="CL54">
        <v>0</v>
      </c>
      <c r="CM54">
        <v>0</v>
      </c>
      <c r="CN54">
        <v>0</v>
      </c>
      <c r="CO54">
        <v>0</v>
      </c>
    </row>
    <row r="55" spans="1:93">
      <c r="A55" t="s">
        <v>401</v>
      </c>
      <c r="G55" t="s">
        <v>97</v>
      </c>
      <c r="H55" s="73">
        <v>886.78000000000009</v>
      </c>
      <c r="I55" s="46">
        <v>442.25999999999993</v>
      </c>
      <c r="J55" s="46">
        <v>689.28000000000009</v>
      </c>
      <c r="K55" s="46">
        <v>184.44</v>
      </c>
      <c r="L55" s="46">
        <v>9.0299999999999994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0.48</v>
      </c>
      <c r="X55">
        <v>0.88</v>
      </c>
      <c r="Y55">
        <v>72.349999999999994</v>
      </c>
      <c r="Z55">
        <v>0.68</v>
      </c>
      <c r="AA55">
        <v>24.12</v>
      </c>
      <c r="AB55">
        <v>32.89</v>
      </c>
      <c r="AC55">
        <v>24.12</v>
      </c>
      <c r="AD55">
        <v>24.12</v>
      </c>
      <c r="AE55">
        <v>38.590000000000003</v>
      </c>
      <c r="AF55">
        <v>24.12</v>
      </c>
      <c r="AG55">
        <v>192.94</v>
      </c>
      <c r="AH55">
        <v>0</v>
      </c>
      <c r="AI55">
        <v>11.72</v>
      </c>
      <c r="AJ55">
        <v>121.54</v>
      </c>
      <c r="AK55">
        <v>84.1</v>
      </c>
      <c r="AL55">
        <v>0.97</v>
      </c>
      <c r="AM55">
        <v>96.47</v>
      </c>
      <c r="AN55">
        <v>0</v>
      </c>
      <c r="AO55">
        <v>90.68</v>
      </c>
      <c r="AP55">
        <v>32.89</v>
      </c>
      <c r="AQ55">
        <v>13.51</v>
      </c>
      <c r="AR55">
        <v>0.61</v>
      </c>
      <c r="AS55">
        <v>48.24</v>
      </c>
      <c r="AT55">
        <v>1.93</v>
      </c>
      <c r="AU55">
        <v>11.58</v>
      </c>
      <c r="AV55">
        <v>67.53</v>
      </c>
      <c r="AW55">
        <v>1.93</v>
      </c>
      <c r="AX55">
        <v>64.709999999999994</v>
      </c>
      <c r="AY55">
        <v>24.12</v>
      </c>
      <c r="AZ55">
        <v>32.89</v>
      </c>
      <c r="BA55">
        <v>48.24</v>
      </c>
      <c r="BB55">
        <v>1.59</v>
      </c>
      <c r="BC55">
        <v>1.93</v>
      </c>
      <c r="BD55">
        <v>0</v>
      </c>
      <c r="BE55">
        <v>183.29</v>
      </c>
      <c r="BF55">
        <v>0</v>
      </c>
      <c r="BG55">
        <v>0</v>
      </c>
      <c r="BH55">
        <v>168.58</v>
      </c>
      <c r="BI55">
        <v>0.96</v>
      </c>
      <c r="BJ55">
        <v>0.88</v>
      </c>
      <c r="BK55">
        <v>10.96</v>
      </c>
      <c r="BL55">
        <v>66.75</v>
      </c>
      <c r="BM55">
        <v>0</v>
      </c>
      <c r="BN55">
        <v>0</v>
      </c>
      <c r="BO55">
        <v>5.17</v>
      </c>
      <c r="BP55">
        <v>48.24</v>
      </c>
      <c r="BQ55">
        <v>96.47</v>
      </c>
      <c r="BR55">
        <v>0.35</v>
      </c>
      <c r="BS55">
        <v>24.12</v>
      </c>
      <c r="BT55">
        <v>242.87</v>
      </c>
      <c r="BU55">
        <v>57.88</v>
      </c>
      <c r="BV55">
        <v>0.52</v>
      </c>
      <c r="BW55">
        <v>0</v>
      </c>
      <c r="BX55">
        <v>28.94</v>
      </c>
      <c r="BY55">
        <v>24.12</v>
      </c>
      <c r="BZ55">
        <v>0</v>
      </c>
      <c r="CA55">
        <v>13.35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24.12</v>
      </c>
      <c r="CI55">
        <v>0</v>
      </c>
      <c r="CJ55">
        <v>0</v>
      </c>
      <c r="CK55">
        <v>21.75</v>
      </c>
      <c r="CL55">
        <v>0</v>
      </c>
      <c r="CM55">
        <v>0</v>
      </c>
      <c r="CN55">
        <v>0</v>
      </c>
      <c r="CO55">
        <v>0</v>
      </c>
    </row>
    <row r="56" spans="1:93">
      <c r="A56" t="s">
        <v>401</v>
      </c>
      <c r="G56" t="s">
        <v>98</v>
      </c>
      <c r="H56" s="73">
        <v>886.78000000000009</v>
      </c>
      <c r="I56" s="46">
        <v>442.25999999999993</v>
      </c>
      <c r="J56" s="46">
        <v>689.28000000000009</v>
      </c>
      <c r="K56" s="46">
        <v>184.44</v>
      </c>
      <c r="L56" s="46">
        <v>11.32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0.48</v>
      </c>
      <c r="X56">
        <v>0.88</v>
      </c>
      <c r="Y56">
        <v>72.349999999999994</v>
      </c>
      <c r="Z56">
        <v>0.68</v>
      </c>
      <c r="AA56">
        <v>24.12</v>
      </c>
      <c r="AB56">
        <v>32.89</v>
      </c>
      <c r="AC56">
        <v>24.12</v>
      </c>
      <c r="AD56">
        <v>24.12</v>
      </c>
      <c r="AE56">
        <v>38.590000000000003</v>
      </c>
      <c r="AF56">
        <v>24.12</v>
      </c>
      <c r="AG56">
        <v>192.94</v>
      </c>
      <c r="AH56">
        <v>0</v>
      </c>
      <c r="AI56">
        <v>11.72</v>
      </c>
      <c r="AJ56">
        <v>121.54</v>
      </c>
      <c r="AK56">
        <v>84.1</v>
      </c>
      <c r="AL56">
        <v>0.97</v>
      </c>
      <c r="AM56">
        <v>96.47</v>
      </c>
      <c r="AN56">
        <v>0</v>
      </c>
      <c r="AO56">
        <v>90.68</v>
      </c>
      <c r="AP56">
        <v>32.89</v>
      </c>
      <c r="AQ56">
        <v>13.51</v>
      </c>
      <c r="AR56">
        <v>0.61</v>
      </c>
      <c r="AS56">
        <v>48.24</v>
      </c>
      <c r="AT56">
        <v>1.93</v>
      </c>
      <c r="AU56">
        <v>11.58</v>
      </c>
      <c r="AV56">
        <v>67.53</v>
      </c>
      <c r="AW56">
        <v>1.93</v>
      </c>
      <c r="AX56">
        <v>64.709999999999994</v>
      </c>
      <c r="AY56">
        <v>24.12</v>
      </c>
      <c r="AZ56">
        <v>32.89</v>
      </c>
      <c r="BA56">
        <v>48.24</v>
      </c>
      <c r="BB56">
        <v>1.59</v>
      </c>
      <c r="BC56">
        <v>1.93</v>
      </c>
      <c r="BD56">
        <v>0</v>
      </c>
      <c r="BE56">
        <v>183.29</v>
      </c>
      <c r="BF56">
        <v>0</v>
      </c>
      <c r="BG56">
        <v>0</v>
      </c>
      <c r="BH56">
        <v>168.58</v>
      </c>
      <c r="BI56">
        <v>0.96</v>
      </c>
      <c r="BJ56">
        <v>0.88</v>
      </c>
      <c r="BK56">
        <v>10.96</v>
      </c>
      <c r="BL56">
        <v>66.75</v>
      </c>
      <c r="BM56">
        <v>0</v>
      </c>
      <c r="BN56">
        <v>0</v>
      </c>
      <c r="BO56">
        <v>7.46</v>
      </c>
      <c r="BP56">
        <v>48.24</v>
      </c>
      <c r="BQ56">
        <v>96.47</v>
      </c>
      <c r="BR56">
        <v>0.35</v>
      </c>
      <c r="BS56">
        <v>24.12</v>
      </c>
      <c r="BT56">
        <v>242.87</v>
      </c>
      <c r="BU56">
        <v>57.88</v>
      </c>
      <c r="BV56">
        <v>0.52</v>
      </c>
      <c r="BW56">
        <v>0</v>
      </c>
      <c r="BX56">
        <v>28.94</v>
      </c>
      <c r="BY56">
        <v>24.12</v>
      </c>
      <c r="BZ56">
        <v>0</v>
      </c>
      <c r="CA56">
        <v>13.35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24.12</v>
      </c>
      <c r="CI56">
        <v>0</v>
      </c>
      <c r="CJ56">
        <v>0</v>
      </c>
      <c r="CK56">
        <v>21.75</v>
      </c>
      <c r="CL56">
        <v>0</v>
      </c>
      <c r="CM56">
        <v>0</v>
      </c>
      <c r="CN56">
        <v>0</v>
      </c>
      <c r="CO56">
        <v>0</v>
      </c>
    </row>
    <row r="57" spans="1:93">
      <c r="G57" t="s">
        <v>99</v>
      </c>
      <c r="H57" s="73">
        <v>886.78000000000009</v>
      </c>
      <c r="I57" s="46">
        <v>442.25999999999993</v>
      </c>
      <c r="J57" s="46">
        <v>689.28000000000009</v>
      </c>
      <c r="K57" s="46">
        <v>184.44</v>
      </c>
      <c r="L57" s="46">
        <v>8.01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0.48</v>
      </c>
      <c r="X57">
        <v>0.88</v>
      </c>
      <c r="Y57">
        <v>72.349999999999994</v>
      </c>
      <c r="Z57">
        <v>0.68</v>
      </c>
      <c r="AA57">
        <v>24.12</v>
      </c>
      <c r="AB57">
        <v>32.89</v>
      </c>
      <c r="AC57">
        <v>24.12</v>
      </c>
      <c r="AD57">
        <v>24.12</v>
      </c>
      <c r="AE57">
        <v>38.590000000000003</v>
      </c>
      <c r="AF57">
        <v>24.12</v>
      </c>
      <c r="AG57">
        <v>192.94</v>
      </c>
      <c r="AH57">
        <v>0</v>
      </c>
      <c r="AI57">
        <v>11.72</v>
      </c>
      <c r="AJ57">
        <v>121.54</v>
      </c>
      <c r="AK57">
        <v>84.1</v>
      </c>
      <c r="AL57">
        <v>0.97</v>
      </c>
      <c r="AM57">
        <v>96.47</v>
      </c>
      <c r="AN57">
        <v>0</v>
      </c>
      <c r="AO57">
        <v>90.68</v>
      </c>
      <c r="AP57">
        <v>32.89</v>
      </c>
      <c r="AQ57">
        <v>13.51</v>
      </c>
      <c r="AR57">
        <v>0.61</v>
      </c>
      <c r="AS57">
        <v>48.24</v>
      </c>
      <c r="AT57">
        <v>1.93</v>
      </c>
      <c r="AU57">
        <v>11.58</v>
      </c>
      <c r="AV57">
        <v>67.53</v>
      </c>
      <c r="AW57">
        <v>1.93</v>
      </c>
      <c r="AX57">
        <v>64.709999999999994</v>
      </c>
      <c r="AY57">
        <v>24.12</v>
      </c>
      <c r="AZ57">
        <v>32.89</v>
      </c>
      <c r="BA57">
        <v>48.24</v>
      </c>
      <c r="BB57">
        <v>1.59</v>
      </c>
      <c r="BC57">
        <v>1.93</v>
      </c>
      <c r="BD57">
        <v>0</v>
      </c>
      <c r="BE57">
        <v>183.29</v>
      </c>
      <c r="BF57">
        <v>0</v>
      </c>
      <c r="BG57">
        <v>0</v>
      </c>
      <c r="BH57">
        <v>168.58</v>
      </c>
      <c r="BI57">
        <v>0.96</v>
      </c>
      <c r="BJ57">
        <v>0.88</v>
      </c>
      <c r="BK57">
        <v>10.96</v>
      </c>
      <c r="BL57">
        <v>66.75</v>
      </c>
      <c r="BM57">
        <v>0</v>
      </c>
      <c r="BN57">
        <v>0</v>
      </c>
      <c r="BO57">
        <v>4.1500000000000004</v>
      </c>
      <c r="BP57">
        <v>48.24</v>
      </c>
      <c r="BQ57">
        <v>96.47</v>
      </c>
      <c r="BR57">
        <v>0.35</v>
      </c>
      <c r="BS57">
        <v>24.12</v>
      </c>
      <c r="BT57">
        <v>242.87</v>
      </c>
      <c r="BU57">
        <v>57.88</v>
      </c>
      <c r="BV57">
        <v>0.52</v>
      </c>
      <c r="BW57">
        <v>0</v>
      </c>
      <c r="BX57">
        <v>28.94</v>
      </c>
      <c r="BY57">
        <v>24.12</v>
      </c>
      <c r="BZ57">
        <v>0</v>
      </c>
      <c r="CA57">
        <v>13.35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24.12</v>
      </c>
      <c r="CI57">
        <v>0</v>
      </c>
      <c r="CJ57">
        <v>0</v>
      </c>
      <c r="CK57">
        <v>21.75</v>
      </c>
      <c r="CL57">
        <v>0</v>
      </c>
      <c r="CM57">
        <v>0</v>
      </c>
      <c r="CN57">
        <v>0</v>
      </c>
      <c r="CO57">
        <v>0</v>
      </c>
    </row>
    <row r="58" spans="1:93">
      <c r="G58" t="s">
        <v>100</v>
      </c>
      <c r="H58" s="73">
        <v>886.78000000000009</v>
      </c>
      <c r="I58" s="46">
        <v>442.25999999999993</v>
      </c>
      <c r="J58" s="46">
        <v>689.28000000000009</v>
      </c>
      <c r="K58" s="46">
        <v>184.44</v>
      </c>
      <c r="L58" s="46">
        <v>6.93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0.48</v>
      </c>
      <c r="X58">
        <v>0.88</v>
      </c>
      <c r="Y58">
        <v>72.349999999999994</v>
      </c>
      <c r="Z58">
        <v>0.68</v>
      </c>
      <c r="AA58">
        <v>24.12</v>
      </c>
      <c r="AB58">
        <v>32.89</v>
      </c>
      <c r="AC58">
        <v>24.12</v>
      </c>
      <c r="AD58">
        <v>24.12</v>
      </c>
      <c r="AE58">
        <v>38.590000000000003</v>
      </c>
      <c r="AF58">
        <v>24.12</v>
      </c>
      <c r="AG58">
        <v>192.94</v>
      </c>
      <c r="AH58">
        <v>0</v>
      </c>
      <c r="AI58">
        <v>11.72</v>
      </c>
      <c r="AJ58">
        <v>121.54</v>
      </c>
      <c r="AK58">
        <v>84.1</v>
      </c>
      <c r="AL58">
        <v>0.97</v>
      </c>
      <c r="AM58">
        <v>96.47</v>
      </c>
      <c r="AN58">
        <v>0</v>
      </c>
      <c r="AO58">
        <v>90.68</v>
      </c>
      <c r="AP58">
        <v>32.89</v>
      </c>
      <c r="AQ58">
        <v>13.51</v>
      </c>
      <c r="AR58">
        <v>0.61</v>
      </c>
      <c r="AS58">
        <v>48.24</v>
      </c>
      <c r="AT58">
        <v>1.93</v>
      </c>
      <c r="AU58">
        <v>11.58</v>
      </c>
      <c r="AV58">
        <v>67.53</v>
      </c>
      <c r="AW58">
        <v>1.93</v>
      </c>
      <c r="AX58">
        <v>64.709999999999994</v>
      </c>
      <c r="AY58">
        <v>24.12</v>
      </c>
      <c r="AZ58">
        <v>32.89</v>
      </c>
      <c r="BA58">
        <v>48.24</v>
      </c>
      <c r="BB58">
        <v>1.59</v>
      </c>
      <c r="BC58">
        <v>1.93</v>
      </c>
      <c r="BD58">
        <v>0</v>
      </c>
      <c r="BE58">
        <v>183.29</v>
      </c>
      <c r="BF58">
        <v>0</v>
      </c>
      <c r="BG58">
        <v>0</v>
      </c>
      <c r="BH58">
        <v>168.58</v>
      </c>
      <c r="BI58">
        <v>0.96</v>
      </c>
      <c r="BJ58">
        <v>0.88</v>
      </c>
      <c r="BK58">
        <v>10.96</v>
      </c>
      <c r="BL58">
        <v>66.75</v>
      </c>
      <c r="BM58">
        <v>0</v>
      </c>
      <c r="BN58">
        <v>0</v>
      </c>
      <c r="BO58">
        <v>3.07</v>
      </c>
      <c r="BP58">
        <v>48.24</v>
      </c>
      <c r="BQ58">
        <v>96.47</v>
      </c>
      <c r="BR58">
        <v>0.35</v>
      </c>
      <c r="BS58">
        <v>24.12</v>
      </c>
      <c r="BT58">
        <v>242.87</v>
      </c>
      <c r="BU58">
        <v>57.88</v>
      </c>
      <c r="BV58">
        <v>0.52</v>
      </c>
      <c r="BW58">
        <v>0</v>
      </c>
      <c r="BX58">
        <v>28.94</v>
      </c>
      <c r="BY58">
        <v>24.12</v>
      </c>
      <c r="BZ58">
        <v>0</v>
      </c>
      <c r="CA58">
        <v>13.35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24.12</v>
      </c>
      <c r="CI58">
        <v>0</v>
      </c>
      <c r="CJ58">
        <v>0</v>
      </c>
      <c r="CK58">
        <v>21.75</v>
      </c>
      <c r="CL58">
        <v>0</v>
      </c>
      <c r="CM58">
        <v>0</v>
      </c>
      <c r="CN58">
        <v>0</v>
      </c>
      <c r="CO58">
        <v>0</v>
      </c>
    </row>
    <row r="59" spans="1:93">
      <c r="G59" t="s">
        <v>101</v>
      </c>
      <c r="H59" s="73">
        <v>692.5100000000001</v>
      </c>
      <c r="I59" s="46">
        <v>442.25999999999993</v>
      </c>
      <c r="J59" s="46">
        <v>689.28000000000009</v>
      </c>
      <c r="K59" s="46">
        <v>184.44</v>
      </c>
      <c r="L59" s="46">
        <v>10.52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0.48</v>
      </c>
      <c r="X59">
        <v>0.88</v>
      </c>
      <c r="Y59">
        <v>72.349999999999994</v>
      </c>
      <c r="Z59">
        <v>0.68</v>
      </c>
      <c r="AA59">
        <v>24.12</v>
      </c>
      <c r="AB59">
        <v>32.89</v>
      </c>
      <c r="AC59">
        <v>24.12</v>
      </c>
      <c r="AD59">
        <v>24.12</v>
      </c>
      <c r="AE59">
        <v>38.590000000000003</v>
      </c>
      <c r="AF59">
        <v>24.12</v>
      </c>
      <c r="AG59">
        <v>192.94</v>
      </c>
      <c r="AH59">
        <v>0</v>
      </c>
      <c r="AI59">
        <v>11.72</v>
      </c>
      <c r="AJ59">
        <v>121.54</v>
      </c>
      <c r="AK59">
        <v>84.1</v>
      </c>
      <c r="AL59">
        <v>0.97</v>
      </c>
      <c r="AM59">
        <v>96.47</v>
      </c>
      <c r="AN59">
        <v>0</v>
      </c>
      <c r="AO59">
        <v>90.68</v>
      </c>
      <c r="AP59">
        <v>32.89</v>
      </c>
      <c r="AQ59">
        <v>13.51</v>
      </c>
      <c r="AR59">
        <v>0.61</v>
      </c>
      <c r="AS59">
        <v>48.24</v>
      </c>
      <c r="AT59">
        <v>1.93</v>
      </c>
      <c r="AU59">
        <v>13.51</v>
      </c>
      <c r="AV59">
        <v>67.53</v>
      </c>
      <c r="AW59">
        <v>1.93</v>
      </c>
      <c r="AX59">
        <v>64.709999999999994</v>
      </c>
      <c r="AY59">
        <v>24.12</v>
      </c>
      <c r="AZ59">
        <v>32.89</v>
      </c>
      <c r="BA59">
        <v>48.24</v>
      </c>
      <c r="BB59">
        <v>1.59</v>
      </c>
      <c r="BC59">
        <v>0</v>
      </c>
      <c r="BD59">
        <v>0</v>
      </c>
      <c r="BE59">
        <v>183.29</v>
      </c>
      <c r="BF59">
        <v>0</v>
      </c>
      <c r="BG59">
        <v>0</v>
      </c>
      <c r="BH59">
        <v>168.58</v>
      </c>
      <c r="BI59">
        <v>0.96</v>
      </c>
      <c r="BJ59">
        <v>0.88</v>
      </c>
      <c r="BK59">
        <v>10.96</v>
      </c>
      <c r="BL59">
        <v>66.75</v>
      </c>
      <c r="BM59">
        <v>0</v>
      </c>
      <c r="BN59">
        <v>0</v>
      </c>
      <c r="BO59">
        <v>6.66</v>
      </c>
      <c r="BP59">
        <v>48.24</v>
      </c>
      <c r="BQ59">
        <v>96.47</v>
      </c>
      <c r="BR59">
        <v>0.35</v>
      </c>
      <c r="BS59">
        <v>24.12</v>
      </c>
      <c r="BT59">
        <v>48.6</v>
      </c>
      <c r="BU59">
        <v>57.88</v>
      </c>
      <c r="BV59">
        <v>0.52</v>
      </c>
      <c r="BW59">
        <v>0</v>
      </c>
      <c r="BX59">
        <v>28.94</v>
      </c>
      <c r="BY59">
        <v>24.12</v>
      </c>
      <c r="BZ59">
        <v>0</v>
      </c>
      <c r="CA59">
        <v>13.35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24.12</v>
      </c>
      <c r="CI59">
        <v>0</v>
      </c>
      <c r="CJ59">
        <v>0</v>
      </c>
      <c r="CK59">
        <v>21.75</v>
      </c>
      <c r="CL59">
        <v>0</v>
      </c>
      <c r="CM59">
        <v>0</v>
      </c>
      <c r="CN59">
        <v>0</v>
      </c>
      <c r="CO59">
        <v>0</v>
      </c>
    </row>
    <row r="60" spans="1:93">
      <c r="G60" t="s">
        <v>102</v>
      </c>
      <c r="H60" s="73">
        <v>692.5100000000001</v>
      </c>
      <c r="I60" s="46">
        <v>442.25999999999993</v>
      </c>
      <c r="J60" s="46">
        <v>689.28000000000009</v>
      </c>
      <c r="K60" s="46">
        <v>184.44</v>
      </c>
      <c r="L60" s="46">
        <v>9.7200000000000006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0.48</v>
      </c>
      <c r="X60">
        <v>0.88</v>
      </c>
      <c r="Y60">
        <v>72.349999999999994</v>
      </c>
      <c r="Z60">
        <v>0.68</v>
      </c>
      <c r="AA60">
        <v>24.12</v>
      </c>
      <c r="AB60">
        <v>32.89</v>
      </c>
      <c r="AC60">
        <v>24.12</v>
      </c>
      <c r="AD60">
        <v>24.12</v>
      </c>
      <c r="AE60">
        <v>38.590000000000003</v>
      </c>
      <c r="AF60">
        <v>24.12</v>
      </c>
      <c r="AG60">
        <v>192.94</v>
      </c>
      <c r="AH60">
        <v>0</v>
      </c>
      <c r="AI60">
        <v>11.72</v>
      </c>
      <c r="AJ60">
        <v>121.54</v>
      </c>
      <c r="AK60">
        <v>84.1</v>
      </c>
      <c r="AL60">
        <v>0.97</v>
      </c>
      <c r="AM60">
        <v>96.47</v>
      </c>
      <c r="AN60">
        <v>0</v>
      </c>
      <c r="AO60">
        <v>90.68</v>
      </c>
      <c r="AP60">
        <v>32.89</v>
      </c>
      <c r="AQ60">
        <v>13.51</v>
      </c>
      <c r="AR60">
        <v>0.61</v>
      </c>
      <c r="AS60">
        <v>48.24</v>
      </c>
      <c r="AT60">
        <v>1.93</v>
      </c>
      <c r="AU60">
        <v>13.51</v>
      </c>
      <c r="AV60">
        <v>67.53</v>
      </c>
      <c r="AW60">
        <v>1.93</v>
      </c>
      <c r="AX60">
        <v>64.709999999999994</v>
      </c>
      <c r="AY60">
        <v>24.12</v>
      </c>
      <c r="AZ60">
        <v>32.89</v>
      </c>
      <c r="BA60">
        <v>48.24</v>
      </c>
      <c r="BB60">
        <v>1.59</v>
      </c>
      <c r="BC60">
        <v>0</v>
      </c>
      <c r="BD60">
        <v>0</v>
      </c>
      <c r="BE60">
        <v>183.29</v>
      </c>
      <c r="BF60">
        <v>0</v>
      </c>
      <c r="BG60">
        <v>0</v>
      </c>
      <c r="BH60">
        <v>168.58</v>
      </c>
      <c r="BI60">
        <v>0.96</v>
      </c>
      <c r="BJ60">
        <v>0.88</v>
      </c>
      <c r="BK60">
        <v>10.96</v>
      </c>
      <c r="BL60">
        <v>66.75</v>
      </c>
      <c r="BM60">
        <v>0</v>
      </c>
      <c r="BN60">
        <v>0</v>
      </c>
      <c r="BO60">
        <v>5.86</v>
      </c>
      <c r="BP60">
        <v>48.24</v>
      </c>
      <c r="BQ60">
        <v>96.47</v>
      </c>
      <c r="BR60">
        <v>0.35</v>
      </c>
      <c r="BS60">
        <v>24.12</v>
      </c>
      <c r="BT60">
        <v>48.6</v>
      </c>
      <c r="BU60">
        <v>57.88</v>
      </c>
      <c r="BV60">
        <v>0.52</v>
      </c>
      <c r="BW60">
        <v>0</v>
      </c>
      <c r="BX60">
        <v>28.94</v>
      </c>
      <c r="BY60">
        <v>24.12</v>
      </c>
      <c r="BZ60">
        <v>0</v>
      </c>
      <c r="CA60">
        <v>13.35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24.12</v>
      </c>
      <c r="CI60">
        <v>0</v>
      </c>
      <c r="CJ60">
        <v>0</v>
      </c>
      <c r="CK60">
        <v>21.75</v>
      </c>
      <c r="CL60">
        <v>0</v>
      </c>
      <c r="CM60">
        <v>0</v>
      </c>
      <c r="CN60">
        <v>0</v>
      </c>
      <c r="CO60">
        <v>0</v>
      </c>
    </row>
    <row r="61" spans="1:93">
      <c r="G61" t="s">
        <v>103</v>
      </c>
      <c r="H61" s="73">
        <v>692.5100000000001</v>
      </c>
      <c r="I61" s="46">
        <v>442.25999999999993</v>
      </c>
      <c r="J61" s="46">
        <v>689.28000000000009</v>
      </c>
      <c r="K61" s="46">
        <v>184.44</v>
      </c>
      <c r="L61" s="46">
        <v>10.62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0.48</v>
      </c>
      <c r="X61">
        <v>0.88</v>
      </c>
      <c r="Y61">
        <v>72.349999999999994</v>
      </c>
      <c r="Z61">
        <v>0.68</v>
      </c>
      <c r="AA61">
        <v>24.12</v>
      </c>
      <c r="AB61">
        <v>32.89</v>
      </c>
      <c r="AC61">
        <v>24.12</v>
      </c>
      <c r="AD61">
        <v>24.12</v>
      </c>
      <c r="AE61">
        <v>38.590000000000003</v>
      </c>
      <c r="AF61">
        <v>24.12</v>
      </c>
      <c r="AG61">
        <v>192.94</v>
      </c>
      <c r="AH61">
        <v>0</v>
      </c>
      <c r="AI61">
        <v>11.72</v>
      </c>
      <c r="AJ61">
        <v>121.54</v>
      </c>
      <c r="AK61">
        <v>84.1</v>
      </c>
      <c r="AL61">
        <v>0.97</v>
      </c>
      <c r="AM61">
        <v>96.47</v>
      </c>
      <c r="AN61">
        <v>0</v>
      </c>
      <c r="AO61">
        <v>90.68</v>
      </c>
      <c r="AP61">
        <v>32.89</v>
      </c>
      <c r="AQ61">
        <v>13.51</v>
      </c>
      <c r="AR61">
        <v>0.61</v>
      </c>
      <c r="AS61">
        <v>48.24</v>
      </c>
      <c r="AT61">
        <v>1.93</v>
      </c>
      <c r="AU61">
        <v>13.51</v>
      </c>
      <c r="AV61">
        <v>67.53</v>
      </c>
      <c r="AW61">
        <v>1.93</v>
      </c>
      <c r="AX61">
        <v>64.709999999999994</v>
      </c>
      <c r="AY61">
        <v>24.12</v>
      </c>
      <c r="AZ61">
        <v>32.89</v>
      </c>
      <c r="BA61">
        <v>48.24</v>
      </c>
      <c r="BB61">
        <v>1.59</v>
      </c>
      <c r="BC61">
        <v>0</v>
      </c>
      <c r="BD61">
        <v>0</v>
      </c>
      <c r="BE61">
        <v>183.29</v>
      </c>
      <c r="BF61">
        <v>0</v>
      </c>
      <c r="BG61">
        <v>0</v>
      </c>
      <c r="BH61">
        <v>168.58</v>
      </c>
      <c r="BI61">
        <v>0.96</v>
      </c>
      <c r="BJ61">
        <v>0.88</v>
      </c>
      <c r="BK61">
        <v>10.96</v>
      </c>
      <c r="BL61">
        <v>66.75</v>
      </c>
      <c r="BM61">
        <v>0</v>
      </c>
      <c r="BN61">
        <v>0</v>
      </c>
      <c r="BO61">
        <v>6.76</v>
      </c>
      <c r="BP61">
        <v>48.24</v>
      </c>
      <c r="BQ61">
        <v>96.47</v>
      </c>
      <c r="BR61">
        <v>0.35</v>
      </c>
      <c r="BS61">
        <v>24.12</v>
      </c>
      <c r="BT61">
        <v>48.6</v>
      </c>
      <c r="BU61">
        <v>57.88</v>
      </c>
      <c r="BV61">
        <v>0.52</v>
      </c>
      <c r="BW61">
        <v>0</v>
      </c>
      <c r="BX61">
        <v>28.94</v>
      </c>
      <c r="BY61">
        <v>24.12</v>
      </c>
      <c r="BZ61">
        <v>0</v>
      </c>
      <c r="CA61">
        <v>13.35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24.12</v>
      </c>
      <c r="CI61">
        <v>0</v>
      </c>
      <c r="CJ61">
        <v>0</v>
      </c>
      <c r="CK61">
        <v>21.75</v>
      </c>
      <c r="CL61">
        <v>0</v>
      </c>
      <c r="CM61">
        <v>0</v>
      </c>
      <c r="CN61">
        <v>0</v>
      </c>
      <c r="CO61">
        <v>0</v>
      </c>
    </row>
    <row r="62" spans="1:93">
      <c r="G62" t="s">
        <v>104</v>
      </c>
      <c r="H62" s="73">
        <v>692.5100000000001</v>
      </c>
      <c r="I62" s="46">
        <v>442.25999999999993</v>
      </c>
      <c r="J62" s="46">
        <v>689.28000000000009</v>
      </c>
      <c r="K62" s="46">
        <v>184.44</v>
      </c>
      <c r="L62" s="46">
        <v>6.74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0.48</v>
      </c>
      <c r="X62">
        <v>0.88</v>
      </c>
      <c r="Y62">
        <v>72.349999999999994</v>
      </c>
      <c r="Z62">
        <v>0.68</v>
      </c>
      <c r="AA62">
        <v>24.12</v>
      </c>
      <c r="AB62">
        <v>32.89</v>
      </c>
      <c r="AC62">
        <v>24.12</v>
      </c>
      <c r="AD62">
        <v>24.12</v>
      </c>
      <c r="AE62">
        <v>38.590000000000003</v>
      </c>
      <c r="AF62">
        <v>24.12</v>
      </c>
      <c r="AG62">
        <v>192.94</v>
      </c>
      <c r="AH62">
        <v>0</v>
      </c>
      <c r="AI62">
        <v>11.72</v>
      </c>
      <c r="AJ62">
        <v>121.54</v>
      </c>
      <c r="AK62">
        <v>84.1</v>
      </c>
      <c r="AL62">
        <v>0.97</v>
      </c>
      <c r="AM62">
        <v>96.47</v>
      </c>
      <c r="AN62">
        <v>0</v>
      </c>
      <c r="AO62">
        <v>90.68</v>
      </c>
      <c r="AP62">
        <v>32.89</v>
      </c>
      <c r="AQ62">
        <v>13.51</v>
      </c>
      <c r="AR62">
        <v>0.61</v>
      </c>
      <c r="AS62">
        <v>48.24</v>
      </c>
      <c r="AT62">
        <v>1.93</v>
      </c>
      <c r="AU62">
        <v>13.51</v>
      </c>
      <c r="AV62">
        <v>67.53</v>
      </c>
      <c r="AW62">
        <v>1.93</v>
      </c>
      <c r="AX62">
        <v>64.709999999999994</v>
      </c>
      <c r="AY62">
        <v>24.12</v>
      </c>
      <c r="AZ62">
        <v>32.89</v>
      </c>
      <c r="BA62">
        <v>48.24</v>
      </c>
      <c r="BB62">
        <v>1.59</v>
      </c>
      <c r="BC62">
        <v>0</v>
      </c>
      <c r="BD62">
        <v>0</v>
      </c>
      <c r="BE62">
        <v>183.29</v>
      </c>
      <c r="BF62">
        <v>0</v>
      </c>
      <c r="BG62">
        <v>0</v>
      </c>
      <c r="BH62">
        <v>168.58</v>
      </c>
      <c r="BI62">
        <v>0.96</v>
      </c>
      <c r="BJ62">
        <v>0.88</v>
      </c>
      <c r="BK62">
        <v>10.96</v>
      </c>
      <c r="BL62">
        <v>66.75</v>
      </c>
      <c r="BM62">
        <v>0</v>
      </c>
      <c r="BN62">
        <v>0</v>
      </c>
      <c r="BO62">
        <v>2.88</v>
      </c>
      <c r="BP62">
        <v>48.24</v>
      </c>
      <c r="BQ62">
        <v>96.47</v>
      </c>
      <c r="BR62">
        <v>0.35</v>
      </c>
      <c r="BS62">
        <v>24.12</v>
      </c>
      <c r="BT62">
        <v>48.6</v>
      </c>
      <c r="BU62">
        <v>57.88</v>
      </c>
      <c r="BV62">
        <v>0.52</v>
      </c>
      <c r="BW62">
        <v>0</v>
      </c>
      <c r="BX62">
        <v>28.94</v>
      </c>
      <c r="BY62">
        <v>24.12</v>
      </c>
      <c r="BZ62">
        <v>0</v>
      </c>
      <c r="CA62">
        <v>13.35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24.12</v>
      </c>
      <c r="CI62">
        <v>0</v>
      </c>
      <c r="CJ62">
        <v>0</v>
      </c>
      <c r="CK62">
        <v>21.75</v>
      </c>
      <c r="CL62">
        <v>0</v>
      </c>
      <c r="CM62">
        <v>0</v>
      </c>
      <c r="CN62">
        <v>0</v>
      </c>
      <c r="CO62">
        <v>0</v>
      </c>
    </row>
    <row r="63" spans="1:93">
      <c r="G63" t="s">
        <v>105</v>
      </c>
      <c r="H63" s="73">
        <v>692.5100000000001</v>
      </c>
      <c r="I63" s="46">
        <v>442.25999999999993</v>
      </c>
      <c r="J63" s="46">
        <v>689.46</v>
      </c>
      <c r="K63" s="46">
        <v>184.44</v>
      </c>
      <c r="L63" s="46">
        <v>5.6899999999999995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0.48</v>
      </c>
      <c r="X63">
        <v>0.88</v>
      </c>
      <c r="Y63">
        <v>72.349999999999994</v>
      </c>
      <c r="Z63">
        <v>0.68</v>
      </c>
      <c r="AA63">
        <v>24.12</v>
      </c>
      <c r="AB63">
        <v>32.89</v>
      </c>
      <c r="AC63">
        <v>24.12</v>
      </c>
      <c r="AD63">
        <v>24.12</v>
      </c>
      <c r="AE63">
        <v>38.590000000000003</v>
      </c>
      <c r="AF63">
        <v>24.12</v>
      </c>
      <c r="AG63">
        <v>192.94</v>
      </c>
      <c r="AH63">
        <v>0</v>
      </c>
      <c r="AI63">
        <v>11.72</v>
      </c>
      <c r="AJ63">
        <v>121.54</v>
      </c>
      <c r="AK63">
        <v>84.1</v>
      </c>
      <c r="AL63">
        <v>0.97</v>
      </c>
      <c r="AM63">
        <v>96.47</v>
      </c>
      <c r="AN63">
        <v>0</v>
      </c>
      <c r="AO63">
        <v>90.68</v>
      </c>
      <c r="AP63">
        <v>32.89</v>
      </c>
      <c r="AQ63">
        <v>13.51</v>
      </c>
      <c r="AR63">
        <v>0.61</v>
      </c>
      <c r="AS63">
        <v>48.24</v>
      </c>
      <c r="AT63">
        <v>1.93</v>
      </c>
      <c r="AU63">
        <v>13.51</v>
      </c>
      <c r="AV63">
        <v>67.53</v>
      </c>
      <c r="AW63">
        <v>1.93</v>
      </c>
      <c r="AX63">
        <v>64.709999999999994</v>
      </c>
      <c r="AY63">
        <v>24.12</v>
      </c>
      <c r="AZ63">
        <v>32.89</v>
      </c>
      <c r="BA63">
        <v>48.24</v>
      </c>
      <c r="BB63">
        <v>1.59</v>
      </c>
      <c r="BC63">
        <v>0</v>
      </c>
      <c r="BD63">
        <v>0</v>
      </c>
      <c r="BE63">
        <v>183.29</v>
      </c>
      <c r="BF63">
        <v>0</v>
      </c>
      <c r="BG63">
        <v>0</v>
      </c>
      <c r="BH63">
        <v>168.58</v>
      </c>
      <c r="BI63">
        <v>0.96</v>
      </c>
      <c r="BJ63">
        <v>0.88</v>
      </c>
      <c r="BK63">
        <v>10.96</v>
      </c>
      <c r="BL63">
        <v>66.75</v>
      </c>
      <c r="BM63">
        <v>0</v>
      </c>
      <c r="BN63">
        <v>0</v>
      </c>
      <c r="BO63">
        <v>1.83</v>
      </c>
      <c r="BP63">
        <v>48.24</v>
      </c>
      <c r="BQ63">
        <v>96.47</v>
      </c>
      <c r="BR63">
        <v>0.35</v>
      </c>
      <c r="BS63">
        <v>24.12</v>
      </c>
      <c r="BT63">
        <v>48.6</v>
      </c>
      <c r="BU63">
        <v>57.88</v>
      </c>
      <c r="BV63">
        <v>0.52</v>
      </c>
      <c r="BW63">
        <v>0</v>
      </c>
      <c r="BX63">
        <v>28.94</v>
      </c>
      <c r="BY63">
        <v>24.12</v>
      </c>
      <c r="BZ63">
        <v>0</v>
      </c>
      <c r="CA63">
        <v>13.53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24.12</v>
      </c>
      <c r="CI63">
        <v>0</v>
      </c>
      <c r="CJ63">
        <v>0</v>
      </c>
      <c r="CK63">
        <v>21.75</v>
      </c>
      <c r="CL63">
        <v>0</v>
      </c>
      <c r="CM63">
        <v>0</v>
      </c>
      <c r="CN63">
        <v>0</v>
      </c>
      <c r="CO63">
        <v>0</v>
      </c>
    </row>
    <row r="64" spans="1:93">
      <c r="G64" t="s">
        <v>106</v>
      </c>
      <c r="H64" s="73">
        <v>692.5100000000001</v>
      </c>
      <c r="I64" s="46">
        <v>442.25999999999993</v>
      </c>
      <c r="J64" s="46">
        <v>689.46</v>
      </c>
      <c r="K64" s="46">
        <v>184.44</v>
      </c>
      <c r="L64" s="46">
        <v>6.48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0.48</v>
      </c>
      <c r="X64">
        <v>0.88</v>
      </c>
      <c r="Y64">
        <v>72.349999999999994</v>
      </c>
      <c r="Z64">
        <v>0.68</v>
      </c>
      <c r="AA64">
        <v>24.12</v>
      </c>
      <c r="AB64">
        <v>32.89</v>
      </c>
      <c r="AC64">
        <v>24.12</v>
      </c>
      <c r="AD64">
        <v>24.12</v>
      </c>
      <c r="AE64">
        <v>38.590000000000003</v>
      </c>
      <c r="AF64">
        <v>24.12</v>
      </c>
      <c r="AG64">
        <v>192.94</v>
      </c>
      <c r="AH64">
        <v>0</v>
      </c>
      <c r="AI64">
        <v>11.72</v>
      </c>
      <c r="AJ64">
        <v>121.54</v>
      </c>
      <c r="AK64">
        <v>84.1</v>
      </c>
      <c r="AL64">
        <v>0.97</v>
      </c>
      <c r="AM64">
        <v>96.47</v>
      </c>
      <c r="AN64">
        <v>0</v>
      </c>
      <c r="AO64">
        <v>90.68</v>
      </c>
      <c r="AP64">
        <v>32.89</v>
      </c>
      <c r="AQ64">
        <v>13.51</v>
      </c>
      <c r="AR64">
        <v>0.61</v>
      </c>
      <c r="AS64">
        <v>48.24</v>
      </c>
      <c r="AT64">
        <v>1.93</v>
      </c>
      <c r="AU64">
        <v>13.51</v>
      </c>
      <c r="AV64">
        <v>67.53</v>
      </c>
      <c r="AW64">
        <v>1.93</v>
      </c>
      <c r="AX64">
        <v>64.709999999999994</v>
      </c>
      <c r="AY64">
        <v>24.12</v>
      </c>
      <c r="AZ64">
        <v>32.89</v>
      </c>
      <c r="BA64">
        <v>48.24</v>
      </c>
      <c r="BB64">
        <v>1.59</v>
      </c>
      <c r="BC64">
        <v>0</v>
      </c>
      <c r="BD64">
        <v>0</v>
      </c>
      <c r="BE64">
        <v>183.29</v>
      </c>
      <c r="BF64">
        <v>0</v>
      </c>
      <c r="BG64">
        <v>0</v>
      </c>
      <c r="BH64">
        <v>168.58</v>
      </c>
      <c r="BI64">
        <v>0.96</v>
      </c>
      <c r="BJ64">
        <v>0.88</v>
      </c>
      <c r="BK64">
        <v>10.96</v>
      </c>
      <c r="BL64">
        <v>66.75</v>
      </c>
      <c r="BM64">
        <v>0</v>
      </c>
      <c r="BN64">
        <v>0</v>
      </c>
      <c r="BO64">
        <v>2.62</v>
      </c>
      <c r="BP64">
        <v>48.24</v>
      </c>
      <c r="BQ64">
        <v>96.47</v>
      </c>
      <c r="BR64">
        <v>0.35</v>
      </c>
      <c r="BS64">
        <v>24.12</v>
      </c>
      <c r="BT64">
        <v>48.6</v>
      </c>
      <c r="BU64">
        <v>57.88</v>
      </c>
      <c r="BV64">
        <v>0.52</v>
      </c>
      <c r="BW64">
        <v>0</v>
      </c>
      <c r="BX64">
        <v>28.94</v>
      </c>
      <c r="BY64">
        <v>24.12</v>
      </c>
      <c r="BZ64">
        <v>0</v>
      </c>
      <c r="CA64">
        <v>13.53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24.12</v>
      </c>
      <c r="CI64">
        <v>0</v>
      </c>
      <c r="CJ64">
        <v>0</v>
      </c>
      <c r="CK64">
        <v>21.75</v>
      </c>
      <c r="CL64">
        <v>0</v>
      </c>
      <c r="CM64">
        <v>0</v>
      </c>
      <c r="CN64">
        <v>0</v>
      </c>
      <c r="CO64">
        <v>0</v>
      </c>
    </row>
    <row r="65" spans="7:93">
      <c r="G65" t="s">
        <v>107</v>
      </c>
      <c r="H65" s="73">
        <v>677.72000000000014</v>
      </c>
      <c r="I65" s="46">
        <v>442.25999999999993</v>
      </c>
      <c r="J65" s="46">
        <v>689.46</v>
      </c>
      <c r="K65" s="46">
        <v>184.44</v>
      </c>
      <c r="L65" s="46">
        <v>6.58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0.48</v>
      </c>
      <c r="X65">
        <v>0.88</v>
      </c>
      <c r="Y65">
        <v>72.349999999999994</v>
      </c>
      <c r="Z65">
        <v>0.68</v>
      </c>
      <c r="AA65">
        <v>24.12</v>
      </c>
      <c r="AB65">
        <v>32.89</v>
      </c>
      <c r="AC65">
        <v>24.12</v>
      </c>
      <c r="AD65">
        <v>9.33</v>
      </c>
      <c r="AE65">
        <v>38.590000000000003</v>
      </c>
      <c r="AF65">
        <v>24.12</v>
      </c>
      <c r="AG65">
        <v>192.94</v>
      </c>
      <c r="AH65">
        <v>0</v>
      </c>
      <c r="AI65">
        <v>11.72</v>
      </c>
      <c r="AJ65">
        <v>121.54</v>
      </c>
      <c r="AK65">
        <v>84.1</v>
      </c>
      <c r="AL65">
        <v>0.97</v>
      </c>
      <c r="AM65">
        <v>96.47</v>
      </c>
      <c r="AN65">
        <v>0</v>
      </c>
      <c r="AO65">
        <v>90.68</v>
      </c>
      <c r="AP65">
        <v>32.89</v>
      </c>
      <c r="AQ65">
        <v>13.51</v>
      </c>
      <c r="AR65">
        <v>0.61</v>
      </c>
      <c r="AS65">
        <v>48.24</v>
      </c>
      <c r="AT65">
        <v>1.93</v>
      </c>
      <c r="AU65">
        <v>13.51</v>
      </c>
      <c r="AV65">
        <v>67.53</v>
      </c>
      <c r="AW65">
        <v>1.93</v>
      </c>
      <c r="AX65">
        <v>64.709999999999994</v>
      </c>
      <c r="AY65">
        <v>24.12</v>
      </c>
      <c r="AZ65">
        <v>32.89</v>
      </c>
      <c r="BA65">
        <v>48.24</v>
      </c>
      <c r="BB65">
        <v>1.59</v>
      </c>
      <c r="BC65">
        <v>0</v>
      </c>
      <c r="BD65">
        <v>0</v>
      </c>
      <c r="BE65">
        <v>183.29</v>
      </c>
      <c r="BF65">
        <v>0</v>
      </c>
      <c r="BG65">
        <v>0</v>
      </c>
      <c r="BH65">
        <v>168.58</v>
      </c>
      <c r="BI65">
        <v>0.96</v>
      </c>
      <c r="BJ65">
        <v>0.88</v>
      </c>
      <c r="BK65">
        <v>10.96</v>
      </c>
      <c r="BL65">
        <v>66.75</v>
      </c>
      <c r="BM65">
        <v>0</v>
      </c>
      <c r="BN65">
        <v>0</v>
      </c>
      <c r="BO65">
        <v>2.72</v>
      </c>
      <c r="BP65">
        <v>48.24</v>
      </c>
      <c r="BQ65">
        <v>96.47</v>
      </c>
      <c r="BR65">
        <v>0.35</v>
      </c>
      <c r="BS65">
        <v>24.12</v>
      </c>
      <c r="BT65">
        <v>48.6</v>
      </c>
      <c r="BU65">
        <v>57.88</v>
      </c>
      <c r="BV65">
        <v>0.52</v>
      </c>
      <c r="BW65">
        <v>0</v>
      </c>
      <c r="BX65">
        <v>29.71</v>
      </c>
      <c r="BY65">
        <v>23.35</v>
      </c>
      <c r="BZ65">
        <v>0</v>
      </c>
      <c r="CA65">
        <v>13.53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24.12</v>
      </c>
      <c r="CI65">
        <v>0</v>
      </c>
      <c r="CJ65">
        <v>0</v>
      </c>
      <c r="CK65">
        <v>21.75</v>
      </c>
      <c r="CL65">
        <v>0</v>
      </c>
      <c r="CM65">
        <v>0</v>
      </c>
      <c r="CN65">
        <v>0</v>
      </c>
      <c r="CO65">
        <v>0</v>
      </c>
    </row>
    <row r="66" spans="7:93">
      <c r="G66" t="s">
        <v>108</v>
      </c>
      <c r="H66" s="73">
        <v>677.72000000000014</v>
      </c>
      <c r="I66" s="46">
        <v>442.25999999999993</v>
      </c>
      <c r="J66" s="46">
        <v>689.46</v>
      </c>
      <c r="K66" s="46">
        <v>184.44</v>
      </c>
      <c r="L66" s="46">
        <v>6.48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0.48</v>
      </c>
      <c r="X66">
        <v>0.88</v>
      </c>
      <c r="Y66">
        <v>72.349999999999994</v>
      </c>
      <c r="Z66">
        <v>0.68</v>
      </c>
      <c r="AA66">
        <v>24.12</v>
      </c>
      <c r="AB66">
        <v>32.89</v>
      </c>
      <c r="AC66">
        <v>24.12</v>
      </c>
      <c r="AD66">
        <v>9.33</v>
      </c>
      <c r="AE66">
        <v>38.590000000000003</v>
      </c>
      <c r="AF66">
        <v>24.12</v>
      </c>
      <c r="AG66">
        <v>192.94</v>
      </c>
      <c r="AH66">
        <v>0</v>
      </c>
      <c r="AI66">
        <v>11.72</v>
      </c>
      <c r="AJ66">
        <v>121.54</v>
      </c>
      <c r="AK66">
        <v>84.1</v>
      </c>
      <c r="AL66">
        <v>0.97</v>
      </c>
      <c r="AM66">
        <v>96.47</v>
      </c>
      <c r="AN66">
        <v>0</v>
      </c>
      <c r="AO66">
        <v>90.68</v>
      </c>
      <c r="AP66">
        <v>32.89</v>
      </c>
      <c r="AQ66">
        <v>13.51</v>
      </c>
      <c r="AR66">
        <v>0.61</v>
      </c>
      <c r="AS66">
        <v>48.24</v>
      </c>
      <c r="AT66">
        <v>1.93</v>
      </c>
      <c r="AU66">
        <v>13.51</v>
      </c>
      <c r="AV66">
        <v>67.53</v>
      </c>
      <c r="AW66">
        <v>1.93</v>
      </c>
      <c r="AX66">
        <v>64.709999999999994</v>
      </c>
      <c r="AY66">
        <v>24.12</v>
      </c>
      <c r="AZ66">
        <v>32.89</v>
      </c>
      <c r="BA66">
        <v>48.24</v>
      </c>
      <c r="BB66">
        <v>1.59</v>
      </c>
      <c r="BC66">
        <v>0</v>
      </c>
      <c r="BD66">
        <v>0</v>
      </c>
      <c r="BE66">
        <v>183.29</v>
      </c>
      <c r="BF66">
        <v>0</v>
      </c>
      <c r="BG66">
        <v>0</v>
      </c>
      <c r="BH66">
        <v>168.58</v>
      </c>
      <c r="BI66">
        <v>0.96</v>
      </c>
      <c r="BJ66">
        <v>0.88</v>
      </c>
      <c r="BK66">
        <v>10.96</v>
      </c>
      <c r="BL66">
        <v>66.75</v>
      </c>
      <c r="BM66">
        <v>0</v>
      </c>
      <c r="BN66">
        <v>0</v>
      </c>
      <c r="BO66">
        <v>2.62</v>
      </c>
      <c r="BP66">
        <v>48.24</v>
      </c>
      <c r="BQ66">
        <v>96.47</v>
      </c>
      <c r="BR66">
        <v>0.35</v>
      </c>
      <c r="BS66">
        <v>24.12</v>
      </c>
      <c r="BT66">
        <v>48.6</v>
      </c>
      <c r="BU66">
        <v>57.88</v>
      </c>
      <c r="BV66">
        <v>0.52</v>
      </c>
      <c r="BW66">
        <v>0</v>
      </c>
      <c r="BX66">
        <v>33.090000000000003</v>
      </c>
      <c r="BY66">
        <v>19.97</v>
      </c>
      <c r="BZ66">
        <v>0</v>
      </c>
      <c r="CA66">
        <v>13.53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24.12</v>
      </c>
      <c r="CI66">
        <v>0</v>
      </c>
      <c r="CJ66">
        <v>0</v>
      </c>
      <c r="CK66">
        <v>21.75</v>
      </c>
      <c r="CL66">
        <v>0</v>
      </c>
      <c r="CM66">
        <v>0</v>
      </c>
      <c r="CN66">
        <v>0</v>
      </c>
      <c r="CO66">
        <v>0</v>
      </c>
    </row>
    <row r="67" spans="7:93">
      <c r="G67" t="s">
        <v>109</v>
      </c>
      <c r="H67" s="73">
        <v>692.36</v>
      </c>
      <c r="I67" s="46">
        <v>442.25999999999993</v>
      </c>
      <c r="J67" s="46">
        <v>689.56000000000006</v>
      </c>
      <c r="K67" s="46">
        <v>184.44</v>
      </c>
      <c r="L67" s="46">
        <v>6.4399999999999995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0.48</v>
      </c>
      <c r="X67">
        <v>0.88</v>
      </c>
      <c r="Y67">
        <v>72.349999999999994</v>
      </c>
      <c r="Z67">
        <v>0.68</v>
      </c>
      <c r="AA67">
        <v>24.12</v>
      </c>
      <c r="AB67">
        <v>32.89</v>
      </c>
      <c r="AC67">
        <v>0</v>
      </c>
      <c r="AD67">
        <v>24.12</v>
      </c>
      <c r="AE67">
        <v>0</v>
      </c>
      <c r="AF67">
        <v>24.12</v>
      </c>
      <c r="AG67">
        <v>192.94</v>
      </c>
      <c r="AH67">
        <v>0</v>
      </c>
      <c r="AI67">
        <v>11.72</v>
      </c>
      <c r="AJ67">
        <v>121.54</v>
      </c>
      <c r="AK67">
        <v>84.1</v>
      </c>
      <c r="AL67">
        <v>0.97</v>
      </c>
      <c r="AM67">
        <v>96.47</v>
      </c>
      <c r="AN67">
        <v>0</v>
      </c>
      <c r="AO67">
        <v>90.68</v>
      </c>
      <c r="AP67">
        <v>32.89</v>
      </c>
      <c r="AQ67">
        <v>13.51</v>
      </c>
      <c r="AR67">
        <v>0.61</v>
      </c>
      <c r="AS67">
        <v>48.24</v>
      </c>
      <c r="AT67">
        <v>1.93</v>
      </c>
      <c r="AU67">
        <v>12.54</v>
      </c>
      <c r="AV67">
        <v>67.53</v>
      </c>
      <c r="AW67">
        <v>1.93</v>
      </c>
      <c r="AX67">
        <v>64.709999999999994</v>
      </c>
      <c r="AY67">
        <v>24.12</v>
      </c>
      <c r="AZ67">
        <v>32.89</v>
      </c>
      <c r="BA67">
        <v>0</v>
      </c>
      <c r="BB67">
        <v>1.59</v>
      </c>
      <c r="BC67">
        <v>0.96</v>
      </c>
      <c r="BD67">
        <v>0</v>
      </c>
      <c r="BE67">
        <v>183.29</v>
      </c>
      <c r="BF67">
        <v>0</v>
      </c>
      <c r="BG67">
        <v>0</v>
      </c>
      <c r="BH67">
        <v>168.58</v>
      </c>
      <c r="BI67">
        <v>0.82</v>
      </c>
      <c r="BJ67">
        <v>0.88</v>
      </c>
      <c r="BK67">
        <v>10.96</v>
      </c>
      <c r="BL67">
        <v>66.75</v>
      </c>
      <c r="BM67">
        <v>0</v>
      </c>
      <c r="BN67">
        <v>0</v>
      </c>
      <c r="BO67">
        <v>2.58</v>
      </c>
      <c r="BP67">
        <v>0</v>
      </c>
      <c r="BQ67">
        <v>96.47</v>
      </c>
      <c r="BR67">
        <v>0.35</v>
      </c>
      <c r="BS67">
        <v>24.12</v>
      </c>
      <c r="BT67">
        <v>48.6</v>
      </c>
      <c r="BU67">
        <v>57.88</v>
      </c>
      <c r="BV67">
        <v>0.52</v>
      </c>
      <c r="BW67">
        <v>0</v>
      </c>
      <c r="BX67">
        <v>36.47</v>
      </c>
      <c r="BY67">
        <v>16.59</v>
      </c>
      <c r="BZ67">
        <v>0</v>
      </c>
      <c r="CA67">
        <v>13.63</v>
      </c>
      <c r="CB67">
        <v>0</v>
      </c>
      <c r="CC67">
        <v>0</v>
      </c>
      <c r="CD67">
        <v>48.24</v>
      </c>
      <c r="CE67">
        <v>38.590000000000003</v>
      </c>
      <c r="CF67">
        <v>0</v>
      </c>
      <c r="CG67">
        <v>0</v>
      </c>
      <c r="CH67">
        <v>24.12</v>
      </c>
      <c r="CI67">
        <v>0</v>
      </c>
      <c r="CJ67">
        <v>0</v>
      </c>
      <c r="CK67">
        <v>21.75</v>
      </c>
      <c r="CL67">
        <v>0</v>
      </c>
      <c r="CM67">
        <v>0</v>
      </c>
      <c r="CN67">
        <v>24.12</v>
      </c>
      <c r="CO67">
        <v>48.24</v>
      </c>
    </row>
    <row r="68" spans="7:93">
      <c r="G68" t="s">
        <v>110</v>
      </c>
      <c r="H68" s="73">
        <v>692.36</v>
      </c>
      <c r="I68" s="46">
        <v>442.25999999999993</v>
      </c>
      <c r="J68" s="46">
        <v>689.56000000000006</v>
      </c>
      <c r="K68" s="46">
        <v>184.44</v>
      </c>
      <c r="L68" s="46">
        <v>6.99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0.48</v>
      </c>
      <c r="X68">
        <v>0.88</v>
      </c>
      <c r="Y68">
        <v>72.349999999999994</v>
      </c>
      <c r="Z68">
        <v>0.68</v>
      </c>
      <c r="AA68">
        <v>24.12</v>
      </c>
      <c r="AB68">
        <v>32.89</v>
      </c>
      <c r="AC68">
        <v>0</v>
      </c>
      <c r="AD68">
        <v>24.12</v>
      </c>
      <c r="AE68">
        <v>0</v>
      </c>
      <c r="AF68">
        <v>24.12</v>
      </c>
      <c r="AG68">
        <v>192.94</v>
      </c>
      <c r="AH68">
        <v>0</v>
      </c>
      <c r="AI68">
        <v>11.72</v>
      </c>
      <c r="AJ68">
        <v>121.54</v>
      </c>
      <c r="AK68">
        <v>84.1</v>
      </c>
      <c r="AL68">
        <v>0.97</v>
      </c>
      <c r="AM68">
        <v>96.47</v>
      </c>
      <c r="AN68">
        <v>0</v>
      </c>
      <c r="AO68">
        <v>90.68</v>
      </c>
      <c r="AP68">
        <v>32.89</v>
      </c>
      <c r="AQ68">
        <v>13.51</v>
      </c>
      <c r="AR68">
        <v>0.61</v>
      </c>
      <c r="AS68">
        <v>48.24</v>
      </c>
      <c r="AT68">
        <v>1.93</v>
      </c>
      <c r="AU68">
        <v>12.54</v>
      </c>
      <c r="AV68">
        <v>67.53</v>
      </c>
      <c r="AW68">
        <v>1.93</v>
      </c>
      <c r="AX68">
        <v>64.709999999999994</v>
      </c>
      <c r="AY68">
        <v>24.12</v>
      </c>
      <c r="AZ68">
        <v>32.89</v>
      </c>
      <c r="BA68">
        <v>0</v>
      </c>
      <c r="BB68">
        <v>1.59</v>
      </c>
      <c r="BC68">
        <v>0.96</v>
      </c>
      <c r="BD68">
        <v>0</v>
      </c>
      <c r="BE68">
        <v>183.29</v>
      </c>
      <c r="BF68">
        <v>0</v>
      </c>
      <c r="BG68">
        <v>0</v>
      </c>
      <c r="BH68">
        <v>168.58</v>
      </c>
      <c r="BI68">
        <v>0.82</v>
      </c>
      <c r="BJ68">
        <v>0.88</v>
      </c>
      <c r="BK68">
        <v>10.96</v>
      </c>
      <c r="BL68">
        <v>66.75</v>
      </c>
      <c r="BM68">
        <v>0</v>
      </c>
      <c r="BN68">
        <v>0</v>
      </c>
      <c r="BO68">
        <v>3.13</v>
      </c>
      <c r="BP68">
        <v>0</v>
      </c>
      <c r="BQ68">
        <v>96.47</v>
      </c>
      <c r="BR68">
        <v>0.35</v>
      </c>
      <c r="BS68">
        <v>24.12</v>
      </c>
      <c r="BT68">
        <v>48.6</v>
      </c>
      <c r="BU68">
        <v>57.88</v>
      </c>
      <c r="BV68">
        <v>0.52</v>
      </c>
      <c r="BW68">
        <v>0</v>
      </c>
      <c r="BX68">
        <v>39.94</v>
      </c>
      <c r="BY68">
        <v>13.12</v>
      </c>
      <c r="BZ68">
        <v>0</v>
      </c>
      <c r="CA68">
        <v>13.63</v>
      </c>
      <c r="CB68">
        <v>0</v>
      </c>
      <c r="CC68">
        <v>0</v>
      </c>
      <c r="CD68">
        <v>48.24</v>
      </c>
      <c r="CE68">
        <v>38.590000000000003</v>
      </c>
      <c r="CF68">
        <v>0</v>
      </c>
      <c r="CG68">
        <v>0</v>
      </c>
      <c r="CH68">
        <v>24.12</v>
      </c>
      <c r="CI68">
        <v>0</v>
      </c>
      <c r="CJ68">
        <v>0</v>
      </c>
      <c r="CK68">
        <v>21.75</v>
      </c>
      <c r="CL68">
        <v>0</v>
      </c>
      <c r="CM68">
        <v>0</v>
      </c>
      <c r="CN68">
        <v>24.12</v>
      </c>
      <c r="CO68">
        <v>48.24</v>
      </c>
    </row>
    <row r="69" spans="7:93">
      <c r="G69" t="s">
        <v>111</v>
      </c>
      <c r="H69" s="73">
        <v>692.36</v>
      </c>
      <c r="I69" s="46">
        <v>442.25999999999993</v>
      </c>
      <c r="J69" s="46">
        <v>689.56000000000006</v>
      </c>
      <c r="K69" s="46">
        <v>184.44</v>
      </c>
      <c r="L69" s="46">
        <v>6.7799999999999994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0.48</v>
      </c>
      <c r="X69">
        <v>0.88</v>
      </c>
      <c r="Y69">
        <v>72.349999999999994</v>
      </c>
      <c r="Z69">
        <v>0.68</v>
      </c>
      <c r="AA69">
        <v>24.12</v>
      </c>
      <c r="AB69">
        <v>32.89</v>
      </c>
      <c r="AC69">
        <v>0</v>
      </c>
      <c r="AD69">
        <v>24.12</v>
      </c>
      <c r="AE69">
        <v>0</v>
      </c>
      <c r="AF69">
        <v>24.12</v>
      </c>
      <c r="AG69">
        <v>192.94</v>
      </c>
      <c r="AH69">
        <v>0</v>
      </c>
      <c r="AI69">
        <v>11.72</v>
      </c>
      <c r="AJ69">
        <v>121.54</v>
      </c>
      <c r="AK69">
        <v>84.1</v>
      </c>
      <c r="AL69">
        <v>0.97</v>
      </c>
      <c r="AM69">
        <v>96.47</v>
      </c>
      <c r="AN69">
        <v>0</v>
      </c>
      <c r="AO69">
        <v>90.68</v>
      </c>
      <c r="AP69">
        <v>32.89</v>
      </c>
      <c r="AQ69">
        <v>13.51</v>
      </c>
      <c r="AR69">
        <v>0.61</v>
      </c>
      <c r="AS69">
        <v>48.24</v>
      </c>
      <c r="AT69">
        <v>1.93</v>
      </c>
      <c r="AU69">
        <v>12.54</v>
      </c>
      <c r="AV69">
        <v>67.53</v>
      </c>
      <c r="AW69">
        <v>1.93</v>
      </c>
      <c r="AX69">
        <v>64.709999999999994</v>
      </c>
      <c r="AY69">
        <v>24.12</v>
      </c>
      <c r="AZ69">
        <v>32.89</v>
      </c>
      <c r="BA69">
        <v>0</v>
      </c>
      <c r="BB69">
        <v>1.59</v>
      </c>
      <c r="BC69">
        <v>0.96</v>
      </c>
      <c r="BD69">
        <v>0</v>
      </c>
      <c r="BE69">
        <v>183.29</v>
      </c>
      <c r="BF69">
        <v>0</v>
      </c>
      <c r="BG69">
        <v>0</v>
      </c>
      <c r="BH69">
        <v>168.58</v>
      </c>
      <c r="BI69">
        <v>0.82</v>
      </c>
      <c r="BJ69">
        <v>0.88</v>
      </c>
      <c r="BK69">
        <v>10.96</v>
      </c>
      <c r="BL69">
        <v>66.75</v>
      </c>
      <c r="BM69">
        <v>0</v>
      </c>
      <c r="BN69">
        <v>0</v>
      </c>
      <c r="BO69">
        <v>2.92</v>
      </c>
      <c r="BP69">
        <v>0</v>
      </c>
      <c r="BQ69">
        <v>96.47</v>
      </c>
      <c r="BR69">
        <v>0.35</v>
      </c>
      <c r="BS69">
        <v>24.12</v>
      </c>
      <c r="BT69">
        <v>48.6</v>
      </c>
      <c r="BU69">
        <v>57.88</v>
      </c>
      <c r="BV69">
        <v>0.52</v>
      </c>
      <c r="BW69">
        <v>0</v>
      </c>
      <c r="BX69">
        <v>43.32</v>
      </c>
      <c r="BY69">
        <v>9.74</v>
      </c>
      <c r="BZ69">
        <v>0</v>
      </c>
      <c r="CA69">
        <v>13.63</v>
      </c>
      <c r="CB69">
        <v>0</v>
      </c>
      <c r="CC69">
        <v>0</v>
      </c>
      <c r="CD69">
        <v>48.24</v>
      </c>
      <c r="CE69">
        <v>38.590000000000003</v>
      </c>
      <c r="CF69">
        <v>0</v>
      </c>
      <c r="CG69">
        <v>0</v>
      </c>
      <c r="CH69">
        <v>24.12</v>
      </c>
      <c r="CI69">
        <v>0</v>
      </c>
      <c r="CJ69">
        <v>0</v>
      </c>
      <c r="CK69">
        <v>21.75</v>
      </c>
      <c r="CL69">
        <v>0</v>
      </c>
      <c r="CM69">
        <v>0</v>
      </c>
      <c r="CN69">
        <v>24.12</v>
      </c>
      <c r="CO69">
        <v>48.24</v>
      </c>
    </row>
    <row r="70" spans="7:93">
      <c r="G70" t="s">
        <v>112</v>
      </c>
      <c r="H70" s="73">
        <v>692.36</v>
      </c>
      <c r="I70" s="46">
        <v>442.25999999999993</v>
      </c>
      <c r="J70" s="46">
        <v>689.56000000000006</v>
      </c>
      <c r="K70" s="46">
        <v>178.17000000000002</v>
      </c>
      <c r="L70" s="46">
        <v>7.4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0.48</v>
      </c>
      <c r="X70">
        <v>0.88</v>
      </c>
      <c r="Y70">
        <v>72.349999999999994</v>
      </c>
      <c r="Z70">
        <v>0.68</v>
      </c>
      <c r="AA70">
        <v>24.12</v>
      </c>
      <c r="AB70">
        <v>32.89</v>
      </c>
      <c r="AC70">
        <v>0</v>
      </c>
      <c r="AD70">
        <v>24.12</v>
      </c>
      <c r="AE70">
        <v>0</v>
      </c>
      <c r="AF70">
        <v>24.12</v>
      </c>
      <c r="AG70">
        <v>192.94</v>
      </c>
      <c r="AH70">
        <v>0</v>
      </c>
      <c r="AI70">
        <v>11.72</v>
      </c>
      <c r="AJ70">
        <v>121.54</v>
      </c>
      <c r="AK70">
        <v>84.1</v>
      </c>
      <c r="AL70">
        <v>0.97</v>
      </c>
      <c r="AM70">
        <v>96.47</v>
      </c>
      <c r="AN70">
        <v>0</v>
      </c>
      <c r="AO70">
        <v>90.68</v>
      </c>
      <c r="AP70">
        <v>32.89</v>
      </c>
      <c r="AQ70">
        <v>13.51</v>
      </c>
      <c r="AR70">
        <v>0.61</v>
      </c>
      <c r="AS70">
        <v>48.24</v>
      </c>
      <c r="AT70">
        <v>1.93</v>
      </c>
      <c r="AU70">
        <v>12.54</v>
      </c>
      <c r="AV70">
        <v>67.53</v>
      </c>
      <c r="AW70">
        <v>1.93</v>
      </c>
      <c r="AX70">
        <v>64.709999999999994</v>
      </c>
      <c r="AY70">
        <v>24.12</v>
      </c>
      <c r="AZ70">
        <v>32.89</v>
      </c>
      <c r="BA70">
        <v>0</v>
      </c>
      <c r="BB70">
        <v>1.59</v>
      </c>
      <c r="BC70">
        <v>0.96</v>
      </c>
      <c r="BD70">
        <v>0</v>
      </c>
      <c r="BE70">
        <v>183.29</v>
      </c>
      <c r="BF70">
        <v>0</v>
      </c>
      <c r="BG70">
        <v>0</v>
      </c>
      <c r="BH70">
        <v>168.58</v>
      </c>
      <c r="BI70">
        <v>0.82</v>
      </c>
      <c r="BJ70">
        <v>0.88</v>
      </c>
      <c r="BK70">
        <v>10.96</v>
      </c>
      <c r="BL70">
        <v>66.75</v>
      </c>
      <c r="BM70">
        <v>0</v>
      </c>
      <c r="BN70">
        <v>0</v>
      </c>
      <c r="BO70">
        <v>3.54</v>
      </c>
      <c r="BP70">
        <v>0</v>
      </c>
      <c r="BQ70">
        <v>96.47</v>
      </c>
      <c r="BR70">
        <v>0.35</v>
      </c>
      <c r="BS70">
        <v>24.12</v>
      </c>
      <c r="BT70">
        <v>48.6</v>
      </c>
      <c r="BU70">
        <v>57.88</v>
      </c>
      <c r="BV70">
        <v>0.52</v>
      </c>
      <c r="BW70">
        <v>0</v>
      </c>
      <c r="BX70">
        <v>40.520000000000003</v>
      </c>
      <c r="BY70">
        <v>6.27</v>
      </c>
      <c r="BZ70">
        <v>0</v>
      </c>
      <c r="CA70">
        <v>13.63</v>
      </c>
      <c r="CB70">
        <v>0</v>
      </c>
      <c r="CC70">
        <v>0</v>
      </c>
      <c r="CD70">
        <v>48.24</v>
      </c>
      <c r="CE70">
        <v>38.590000000000003</v>
      </c>
      <c r="CF70">
        <v>0</v>
      </c>
      <c r="CG70">
        <v>0</v>
      </c>
      <c r="CH70">
        <v>24.12</v>
      </c>
      <c r="CI70">
        <v>0</v>
      </c>
      <c r="CJ70">
        <v>0</v>
      </c>
      <c r="CK70">
        <v>21.75</v>
      </c>
      <c r="CL70">
        <v>0</v>
      </c>
      <c r="CM70">
        <v>0</v>
      </c>
      <c r="CN70">
        <v>24.12</v>
      </c>
      <c r="CO70">
        <v>48.24</v>
      </c>
    </row>
    <row r="71" spans="7:93">
      <c r="G71" t="s">
        <v>113</v>
      </c>
      <c r="H71" s="73">
        <v>692.31000000000006</v>
      </c>
      <c r="I71" s="46">
        <v>442.25999999999993</v>
      </c>
      <c r="J71" s="46">
        <v>689.84</v>
      </c>
      <c r="K71" s="46">
        <v>131.38</v>
      </c>
      <c r="L71" s="46">
        <v>6.09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0.48</v>
      </c>
      <c r="X71">
        <v>0.88</v>
      </c>
      <c r="Y71">
        <v>72.349999999999994</v>
      </c>
      <c r="Z71">
        <v>0.68</v>
      </c>
      <c r="AA71">
        <v>24.12</v>
      </c>
      <c r="AB71">
        <v>32.89</v>
      </c>
      <c r="AC71">
        <v>0</v>
      </c>
      <c r="AD71">
        <v>0</v>
      </c>
      <c r="AE71">
        <v>0</v>
      </c>
      <c r="AF71">
        <v>24.12</v>
      </c>
      <c r="AG71">
        <v>192.94</v>
      </c>
      <c r="AH71">
        <v>0</v>
      </c>
      <c r="AI71">
        <v>11.72</v>
      </c>
      <c r="AJ71">
        <v>121.54</v>
      </c>
      <c r="AK71">
        <v>84.1</v>
      </c>
      <c r="AL71">
        <v>0.97</v>
      </c>
      <c r="AM71">
        <v>96.47</v>
      </c>
      <c r="AN71">
        <v>0</v>
      </c>
      <c r="AO71">
        <v>90.68</v>
      </c>
      <c r="AP71">
        <v>32.89</v>
      </c>
      <c r="AQ71">
        <v>13.51</v>
      </c>
      <c r="AR71">
        <v>0.61</v>
      </c>
      <c r="AS71">
        <v>48.24</v>
      </c>
      <c r="AT71">
        <v>1.93</v>
      </c>
      <c r="AU71">
        <v>12.54</v>
      </c>
      <c r="AV71">
        <v>67.53</v>
      </c>
      <c r="AW71">
        <v>1.93</v>
      </c>
      <c r="AX71">
        <v>64.709999999999994</v>
      </c>
      <c r="AY71">
        <v>0</v>
      </c>
      <c r="AZ71">
        <v>32.89</v>
      </c>
      <c r="BA71">
        <v>0</v>
      </c>
      <c r="BB71">
        <v>1.59</v>
      </c>
      <c r="BC71">
        <v>0.96</v>
      </c>
      <c r="BD71">
        <v>0</v>
      </c>
      <c r="BE71">
        <v>183.29</v>
      </c>
      <c r="BF71">
        <v>0</v>
      </c>
      <c r="BG71">
        <v>0</v>
      </c>
      <c r="BH71">
        <v>168.58</v>
      </c>
      <c r="BI71">
        <v>0.77</v>
      </c>
      <c r="BJ71">
        <v>0.88</v>
      </c>
      <c r="BK71">
        <v>10.96</v>
      </c>
      <c r="BL71">
        <v>66.75</v>
      </c>
      <c r="BM71">
        <v>0</v>
      </c>
      <c r="BN71">
        <v>0</v>
      </c>
      <c r="BO71">
        <v>2.23</v>
      </c>
      <c r="BP71">
        <v>0</v>
      </c>
      <c r="BQ71">
        <v>96.47</v>
      </c>
      <c r="BR71">
        <v>0.35</v>
      </c>
      <c r="BS71">
        <v>24.12</v>
      </c>
      <c r="BT71">
        <v>48.6</v>
      </c>
      <c r="BU71">
        <v>57.88</v>
      </c>
      <c r="BV71">
        <v>0.52</v>
      </c>
      <c r="BW71">
        <v>0</v>
      </c>
      <c r="BX71">
        <v>0</v>
      </c>
      <c r="BY71">
        <v>0</v>
      </c>
      <c r="BZ71">
        <v>0</v>
      </c>
      <c r="CA71">
        <v>13.91</v>
      </c>
      <c r="CB71">
        <v>0</v>
      </c>
      <c r="CC71">
        <v>0</v>
      </c>
      <c r="CD71">
        <v>48.24</v>
      </c>
      <c r="CE71">
        <v>38.590000000000003</v>
      </c>
      <c r="CF71">
        <v>0</v>
      </c>
      <c r="CG71">
        <v>0</v>
      </c>
      <c r="CH71">
        <v>24.12</v>
      </c>
      <c r="CI71">
        <v>0</v>
      </c>
      <c r="CJ71">
        <v>24.12</v>
      </c>
      <c r="CK71">
        <v>21.75</v>
      </c>
      <c r="CL71">
        <v>0</v>
      </c>
      <c r="CM71">
        <v>24.12</v>
      </c>
      <c r="CN71">
        <v>24.12</v>
      </c>
      <c r="CO71">
        <v>48.24</v>
      </c>
    </row>
    <row r="72" spans="7:93">
      <c r="G72" t="s">
        <v>114</v>
      </c>
      <c r="H72" s="73">
        <v>692.31000000000006</v>
      </c>
      <c r="I72" s="46">
        <v>442.25999999999993</v>
      </c>
      <c r="J72" s="46">
        <v>689.84</v>
      </c>
      <c r="K72" s="46">
        <v>131.38</v>
      </c>
      <c r="L72" s="46">
        <v>4.5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0.48</v>
      </c>
      <c r="X72">
        <v>0.88</v>
      </c>
      <c r="Y72">
        <v>72.349999999999994</v>
      </c>
      <c r="Z72">
        <v>0.68</v>
      </c>
      <c r="AA72">
        <v>24.12</v>
      </c>
      <c r="AB72">
        <v>32.89</v>
      </c>
      <c r="AC72">
        <v>0</v>
      </c>
      <c r="AD72">
        <v>0</v>
      </c>
      <c r="AE72">
        <v>0</v>
      </c>
      <c r="AF72">
        <v>24.12</v>
      </c>
      <c r="AG72">
        <v>192.94</v>
      </c>
      <c r="AH72">
        <v>0</v>
      </c>
      <c r="AI72">
        <v>11.72</v>
      </c>
      <c r="AJ72">
        <v>121.54</v>
      </c>
      <c r="AK72">
        <v>84.1</v>
      </c>
      <c r="AL72">
        <v>0.97</v>
      </c>
      <c r="AM72">
        <v>96.47</v>
      </c>
      <c r="AN72">
        <v>0</v>
      </c>
      <c r="AO72">
        <v>90.68</v>
      </c>
      <c r="AP72">
        <v>32.89</v>
      </c>
      <c r="AQ72">
        <v>13.51</v>
      </c>
      <c r="AR72">
        <v>0.61</v>
      </c>
      <c r="AS72">
        <v>48.24</v>
      </c>
      <c r="AT72">
        <v>1.93</v>
      </c>
      <c r="AU72">
        <v>12.54</v>
      </c>
      <c r="AV72">
        <v>67.53</v>
      </c>
      <c r="AW72">
        <v>1.93</v>
      </c>
      <c r="AX72">
        <v>64.709999999999994</v>
      </c>
      <c r="AY72">
        <v>0</v>
      </c>
      <c r="AZ72">
        <v>32.89</v>
      </c>
      <c r="BA72">
        <v>0</v>
      </c>
      <c r="BB72">
        <v>1.59</v>
      </c>
      <c r="BC72">
        <v>0.96</v>
      </c>
      <c r="BD72">
        <v>0</v>
      </c>
      <c r="BE72">
        <v>183.29</v>
      </c>
      <c r="BF72">
        <v>0</v>
      </c>
      <c r="BG72">
        <v>0</v>
      </c>
      <c r="BH72">
        <v>168.58</v>
      </c>
      <c r="BI72">
        <v>0.77</v>
      </c>
      <c r="BJ72">
        <v>0.88</v>
      </c>
      <c r="BK72">
        <v>10.96</v>
      </c>
      <c r="BL72">
        <v>66.75</v>
      </c>
      <c r="BM72">
        <v>0</v>
      </c>
      <c r="BN72">
        <v>0</v>
      </c>
      <c r="BO72">
        <v>0.64</v>
      </c>
      <c r="BP72">
        <v>0</v>
      </c>
      <c r="BQ72">
        <v>96.47</v>
      </c>
      <c r="BR72">
        <v>0.35</v>
      </c>
      <c r="BS72">
        <v>24.12</v>
      </c>
      <c r="BT72">
        <v>48.6</v>
      </c>
      <c r="BU72">
        <v>57.88</v>
      </c>
      <c r="BV72">
        <v>0.52</v>
      </c>
      <c r="BW72">
        <v>0</v>
      </c>
      <c r="BX72">
        <v>0</v>
      </c>
      <c r="BY72">
        <v>0</v>
      </c>
      <c r="BZ72">
        <v>0</v>
      </c>
      <c r="CA72">
        <v>13.91</v>
      </c>
      <c r="CB72">
        <v>0</v>
      </c>
      <c r="CC72">
        <v>0</v>
      </c>
      <c r="CD72">
        <v>48.24</v>
      </c>
      <c r="CE72">
        <v>38.590000000000003</v>
      </c>
      <c r="CF72">
        <v>0</v>
      </c>
      <c r="CG72">
        <v>0</v>
      </c>
      <c r="CH72">
        <v>24.12</v>
      </c>
      <c r="CI72">
        <v>0</v>
      </c>
      <c r="CJ72">
        <v>24.12</v>
      </c>
      <c r="CK72">
        <v>21.75</v>
      </c>
      <c r="CL72">
        <v>0</v>
      </c>
      <c r="CM72">
        <v>24.12</v>
      </c>
      <c r="CN72">
        <v>24.12</v>
      </c>
      <c r="CO72">
        <v>48.24</v>
      </c>
    </row>
    <row r="73" spans="7:93">
      <c r="G73" t="s">
        <v>115</v>
      </c>
      <c r="H73" s="73">
        <v>692.31000000000006</v>
      </c>
      <c r="I73" s="46">
        <v>442.25999999999993</v>
      </c>
      <c r="J73" s="46">
        <v>689.84</v>
      </c>
      <c r="K73" s="46">
        <v>131.38</v>
      </c>
      <c r="L73" s="46">
        <v>4.5199999999999996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0.48</v>
      </c>
      <c r="X73">
        <v>0.88</v>
      </c>
      <c r="Y73">
        <v>72.349999999999994</v>
      </c>
      <c r="Z73">
        <v>0.68</v>
      </c>
      <c r="AA73">
        <v>24.12</v>
      </c>
      <c r="AB73">
        <v>32.89</v>
      </c>
      <c r="AC73">
        <v>0</v>
      </c>
      <c r="AD73">
        <v>0</v>
      </c>
      <c r="AE73">
        <v>0</v>
      </c>
      <c r="AF73">
        <v>24.12</v>
      </c>
      <c r="AG73">
        <v>192.94</v>
      </c>
      <c r="AH73">
        <v>0</v>
      </c>
      <c r="AI73">
        <v>11.72</v>
      </c>
      <c r="AJ73">
        <v>121.54</v>
      </c>
      <c r="AK73">
        <v>84.1</v>
      </c>
      <c r="AL73">
        <v>0.97</v>
      </c>
      <c r="AM73">
        <v>96.47</v>
      </c>
      <c r="AN73">
        <v>0</v>
      </c>
      <c r="AO73">
        <v>90.68</v>
      </c>
      <c r="AP73">
        <v>32.89</v>
      </c>
      <c r="AQ73">
        <v>13.51</v>
      </c>
      <c r="AR73">
        <v>0.61</v>
      </c>
      <c r="AS73">
        <v>48.24</v>
      </c>
      <c r="AT73">
        <v>1.93</v>
      </c>
      <c r="AU73">
        <v>12.54</v>
      </c>
      <c r="AV73">
        <v>67.53</v>
      </c>
      <c r="AW73">
        <v>1.93</v>
      </c>
      <c r="AX73">
        <v>64.709999999999994</v>
      </c>
      <c r="AY73">
        <v>0</v>
      </c>
      <c r="AZ73">
        <v>32.89</v>
      </c>
      <c r="BA73">
        <v>0</v>
      </c>
      <c r="BB73">
        <v>1.59</v>
      </c>
      <c r="BC73">
        <v>0.96</v>
      </c>
      <c r="BD73">
        <v>0</v>
      </c>
      <c r="BE73">
        <v>183.29</v>
      </c>
      <c r="BF73">
        <v>0</v>
      </c>
      <c r="BG73">
        <v>0</v>
      </c>
      <c r="BH73">
        <v>168.58</v>
      </c>
      <c r="BI73">
        <v>0.77</v>
      </c>
      <c r="BJ73">
        <v>0.88</v>
      </c>
      <c r="BK73">
        <v>10.96</v>
      </c>
      <c r="BL73">
        <v>66.75</v>
      </c>
      <c r="BM73">
        <v>0</v>
      </c>
      <c r="BN73">
        <v>0</v>
      </c>
      <c r="BO73">
        <v>0.66</v>
      </c>
      <c r="BP73">
        <v>0</v>
      </c>
      <c r="BQ73">
        <v>96.47</v>
      </c>
      <c r="BR73">
        <v>0.35</v>
      </c>
      <c r="BS73">
        <v>24.12</v>
      </c>
      <c r="BT73">
        <v>48.6</v>
      </c>
      <c r="BU73">
        <v>57.88</v>
      </c>
      <c r="BV73">
        <v>0.52</v>
      </c>
      <c r="BW73">
        <v>0</v>
      </c>
      <c r="BX73">
        <v>0</v>
      </c>
      <c r="BY73">
        <v>0</v>
      </c>
      <c r="BZ73">
        <v>0</v>
      </c>
      <c r="CA73">
        <v>13.91</v>
      </c>
      <c r="CB73">
        <v>0</v>
      </c>
      <c r="CC73">
        <v>0</v>
      </c>
      <c r="CD73">
        <v>48.24</v>
      </c>
      <c r="CE73">
        <v>38.590000000000003</v>
      </c>
      <c r="CF73">
        <v>0</v>
      </c>
      <c r="CG73">
        <v>0</v>
      </c>
      <c r="CH73">
        <v>24.12</v>
      </c>
      <c r="CI73">
        <v>0</v>
      </c>
      <c r="CJ73">
        <v>24.12</v>
      </c>
      <c r="CK73">
        <v>21.75</v>
      </c>
      <c r="CL73">
        <v>0</v>
      </c>
      <c r="CM73">
        <v>24.12</v>
      </c>
      <c r="CN73">
        <v>24.12</v>
      </c>
      <c r="CO73">
        <v>48.24</v>
      </c>
    </row>
    <row r="74" spans="7:93">
      <c r="G74" t="s">
        <v>116</v>
      </c>
      <c r="H74" s="73">
        <v>677.5200000000001</v>
      </c>
      <c r="I74" s="46">
        <v>442.25999999999993</v>
      </c>
      <c r="J74" s="46">
        <v>689.84</v>
      </c>
      <c r="K74" s="46">
        <v>131.38</v>
      </c>
      <c r="L74" s="46">
        <v>4.0999999999999996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0.48</v>
      </c>
      <c r="X74">
        <v>0.88</v>
      </c>
      <c r="Y74">
        <v>72.349999999999994</v>
      </c>
      <c r="Z74">
        <v>0.68</v>
      </c>
      <c r="AA74">
        <v>24.12</v>
      </c>
      <c r="AB74">
        <v>32.89</v>
      </c>
      <c r="AC74">
        <v>0</v>
      </c>
      <c r="AD74">
        <v>0</v>
      </c>
      <c r="AE74">
        <v>0</v>
      </c>
      <c r="AF74">
        <v>24.12</v>
      </c>
      <c r="AG74">
        <v>192.94</v>
      </c>
      <c r="AH74">
        <v>0</v>
      </c>
      <c r="AI74">
        <v>11.72</v>
      </c>
      <c r="AJ74">
        <v>121.54</v>
      </c>
      <c r="AK74">
        <v>84.1</v>
      </c>
      <c r="AL74">
        <v>0.97</v>
      </c>
      <c r="AM74">
        <v>96.47</v>
      </c>
      <c r="AN74">
        <v>0</v>
      </c>
      <c r="AO74">
        <v>90.68</v>
      </c>
      <c r="AP74">
        <v>32.89</v>
      </c>
      <c r="AQ74">
        <v>13.51</v>
      </c>
      <c r="AR74">
        <v>0.61</v>
      </c>
      <c r="AS74">
        <v>48.24</v>
      </c>
      <c r="AT74">
        <v>1.93</v>
      </c>
      <c r="AU74">
        <v>12.54</v>
      </c>
      <c r="AV74">
        <v>67.53</v>
      </c>
      <c r="AW74">
        <v>1.93</v>
      </c>
      <c r="AX74">
        <v>64.709999999999994</v>
      </c>
      <c r="AY74">
        <v>0</v>
      </c>
      <c r="AZ74">
        <v>32.89</v>
      </c>
      <c r="BA74">
        <v>0</v>
      </c>
      <c r="BB74">
        <v>1.59</v>
      </c>
      <c r="BC74">
        <v>0.96</v>
      </c>
      <c r="BD74">
        <v>0</v>
      </c>
      <c r="BE74">
        <v>183.29</v>
      </c>
      <c r="BF74">
        <v>0</v>
      </c>
      <c r="BG74">
        <v>0</v>
      </c>
      <c r="BH74">
        <v>168.58</v>
      </c>
      <c r="BI74">
        <v>0.77</v>
      </c>
      <c r="BJ74">
        <v>0.88</v>
      </c>
      <c r="BK74">
        <v>10.96</v>
      </c>
      <c r="BL74">
        <v>66.75</v>
      </c>
      <c r="BM74">
        <v>0</v>
      </c>
      <c r="BN74">
        <v>0</v>
      </c>
      <c r="BO74">
        <v>0.24</v>
      </c>
      <c r="BP74">
        <v>0</v>
      </c>
      <c r="BQ74">
        <v>96.47</v>
      </c>
      <c r="BR74">
        <v>0.35</v>
      </c>
      <c r="BS74">
        <v>24.12</v>
      </c>
      <c r="BT74">
        <v>48.6</v>
      </c>
      <c r="BU74">
        <v>57.88</v>
      </c>
      <c r="BV74">
        <v>0.52</v>
      </c>
      <c r="BW74">
        <v>0</v>
      </c>
      <c r="BX74">
        <v>0</v>
      </c>
      <c r="BY74">
        <v>0</v>
      </c>
      <c r="BZ74">
        <v>0</v>
      </c>
      <c r="CA74">
        <v>13.91</v>
      </c>
      <c r="CB74">
        <v>0</v>
      </c>
      <c r="CC74">
        <v>0</v>
      </c>
      <c r="CD74">
        <v>48.24</v>
      </c>
      <c r="CE74">
        <v>38.590000000000003</v>
      </c>
      <c r="CF74">
        <v>0</v>
      </c>
      <c r="CG74">
        <v>0</v>
      </c>
      <c r="CH74">
        <v>24.12</v>
      </c>
      <c r="CI74">
        <v>0</v>
      </c>
      <c r="CJ74">
        <v>9.33</v>
      </c>
      <c r="CK74">
        <v>21.75</v>
      </c>
      <c r="CL74">
        <v>0</v>
      </c>
      <c r="CM74">
        <v>24.12</v>
      </c>
      <c r="CN74">
        <v>24.12</v>
      </c>
      <c r="CO74">
        <v>48.24</v>
      </c>
    </row>
    <row r="75" spans="7:93">
      <c r="G75" t="s">
        <v>117</v>
      </c>
      <c r="H75" s="73">
        <v>858.74000000000012</v>
      </c>
      <c r="I75" s="46">
        <v>442.25999999999993</v>
      </c>
      <c r="J75" s="46">
        <v>692.32</v>
      </c>
      <c r="K75" s="46">
        <v>131.38</v>
      </c>
      <c r="L75" s="46">
        <v>3.9699999999999998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0.48</v>
      </c>
      <c r="X75">
        <v>0.88</v>
      </c>
      <c r="Y75">
        <v>72.349999999999994</v>
      </c>
      <c r="Z75">
        <v>0.68</v>
      </c>
      <c r="AA75">
        <v>24.12</v>
      </c>
      <c r="AB75">
        <v>32.89</v>
      </c>
      <c r="AC75">
        <v>0</v>
      </c>
      <c r="AD75">
        <v>0</v>
      </c>
      <c r="AE75">
        <v>0</v>
      </c>
      <c r="AF75">
        <v>24.12</v>
      </c>
      <c r="AG75">
        <v>192.94</v>
      </c>
      <c r="AH75">
        <v>96.47</v>
      </c>
      <c r="AI75">
        <v>0</v>
      </c>
      <c r="AJ75">
        <v>121.54</v>
      </c>
      <c r="AK75">
        <v>84.1</v>
      </c>
      <c r="AL75">
        <v>0.97</v>
      </c>
      <c r="AM75">
        <v>96.47</v>
      </c>
      <c r="AN75">
        <v>0</v>
      </c>
      <c r="AO75">
        <v>90.68</v>
      </c>
      <c r="AP75">
        <v>32.89</v>
      </c>
      <c r="AQ75">
        <v>13.51</v>
      </c>
      <c r="AR75">
        <v>0.61</v>
      </c>
      <c r="AS75">
        <v>48.24</v>
      </c>
      <c r="AT75">
        <v>1.93</v>
      </c>
      <c r="AU75">
        <v>12.54</v>
      </c>
      <c r="AV75">
        <v>67.53</v>
      </c>
      <c r="AW75">
        <v>1.93</v>
      </c>
      <c r="AX75">
        <v>64.709999999999994</v>
      </c>
      <c r="AY75">
        <v>0</v>
      </c>
      <c r="AZ75">
        <v>32.89</v>
      </c>
      <c r="BA75">
        <v>0</v>
      </c>
      <c r="BB75">
        <v>1.59</v>
      </c>
      <c r="BC75">
        <v>0.96</v>
      </c>
      <c r="BD75">
        <v>0</v>
      </c>
      <c r="BE75">
        <v>183.29</v>
      </c>
      <c r="BF75">
        <v>0</v>
      </c>
      <c r="BG75">
        <v>0</v>
      </c>
      <c r="BH75">
        <v>168.58</v>
      </c>
      <c r="BI75">
        <v>0.77</v>
      </c>
      <c r="BJ75">
        <v>0.88</v>
      </c>
      <c r="BK75">
        <v>10.96</v>
      </c>
      <c r="BL75">
        <v>66.75</v>
      </c>
      <c r="BM75">
        <v>0</v>
      </c>
      <c r="BN75">
        <v>0</v>
      </c>
      <c r="BO75">
        <v>0.11</v>
      </c>
      <c r="BP75">
        <v>0</v>
      </c>
      <c r="BQ75">
        <v>96.47</v>
      </c>
      <c r="BR75">
        <v>0.35</v>
      </c>
      <c r="BS75">
        <v>24.12</v>
      </c>
      <c r="BT75">
        <v>48.6</v>
      </c>
      <c r="BU75">
        <v>57.88</v>
      </c>
      <c r="BV75">
        <v>0.52</v>
      </c>
      <c r="BW75">
        <v>0</v>
      </c>
      <c r="BX75">
        <v>0</v>
      </c>
      <c r="BY75">
        <v>0</v>
      </c>
      <c r="BZ75">
        <v>0</v>
      </c>
      <c r="CA75">
        <v>16.39</v>
      </c>
      <c r="CB75">
        <v>0</v>
      </c>
      <c r="CC75">
        <v>0</v>
      </c>
      <c r="CD75">
        <v>48.24</v>
      </c>
      <c r="CE75">
        <v>38.590000000000003</v>
      </c>
      <c r="CF75">
        <v>0</v>
      </c>
      <c r="CG75">
        <v>0</v>
      </c>
      <c r="CH75">
        <v>24.12</v>
      </c>
      <c r="CI75">
        <v>96.47</v>
      </c>
      <c r="CJ75">
        <v>9.33</v>
      </c>
      <c r="CK75">
        <v>21.75</v>
      </c>
      <c r="CL75">
        <v>0</v>
      </c>
      <c r="CM75">
        <v>24.12</v>
      </c>
      <c r="CN75">
        <v>24.12</v>
      </c>
      <c r="CO75">
        <v>48.24</v>
      </c>
    </row>
    <row r="76" spans="7:93">
      <c r="G76" t="s">
        <v>118</v>
      </c>
      <c r="H76" s="73">
        <v>858.74000000000012</v>
      </c>
      <c r="I76" s="46">
        <v>442.25999999999993</v>
      </c>
      <c r="J76" s="46">
        <v>692.32</v>
      </c>
      <c r="K76" s="46">
        <v>131.38</v>
      </c>
      <c r="L76" s="46">
        <v>3.86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0.48</v>
      </c>
      <c r="X76">
        <v>0.88</v>
      </c>
      <c r="Y76">
        <v>72.349999999999994</v>
      </c>
      <c r="Z76">
        <v>0.68</v>
      </c>
      <c r="AA76">
        <v>24.12</v>
      </c>
      <c r="AB76">
        <v>32.89</v>
      </c>
      <c r="AC76">
        <v>0</v>
      </c>
      <c r="AD76">
        <v>0</v>
      </c>
      <c r="AE76">
        <v>0</v>
      </c>
      <c r="AF76">
        <v>24.12</v>
      </c>
      <c r="AG76">
        <v>192.94</v>
      </c>
      <c r="AH76">
        <v>96.47</v>
      </c>
      <c r="AI76">
        <v>0</v>
      </c>
      <c r="AJ76">
        <v>121.54</v>
      </c>
      <c r="AK76">
        <v>84.1</v>
      </c>
      <c r="AL76">
        <v>0.97</v>
      </c>
      <c r="AM76">
        <v>96.47</v>
      </c>
      <c r="AN76">
        <v>0</v>
      </c>
      <c r="AO76">
        <v>90.68</v>
      </c>
      <c r="AP76">
        <v>32.89</v>
      </c>
      <c r="AQ76">
        <v>13.51</v>
      </c>
      <c r="AR76">
        <v>0.61</v>
      </c>
      <c r="AS76">
        <v>48.24</v>
      </c>
      <c r="AT76">
        <v>1.93</v>
      </c>
      <c r="AU76">
        <v>12.54</v>
      </c>
      <c r="AV76">
        <v>67.53</v>
      </c>
      <c r="AW76">
        <v>1.93</v>
      </c>
      <c r="AX76">
        <v>64.709999999999994</v>
      </c>
      <c r="AY76">
        <v>0</v>
      </c>
      <c r="AZ76">
        <v>32.89</v>
      </c>
      <c r="BA76">
        <v>0</v>
      </c>
      <c r="BB76">
        <v>1.59</v>
      </c>
      <c r="BC76">
        <v>0.96</v>
      </c>
      <c r="BD76">
        <v>0</v>
      </c>
      <c r="BE76">
        <v>183.29</v>
      </c>
      <c r="BF76">
        <v>0</v>
      </c>
      <c r="BG76">
        <v>0</v>
      </c>
      <c r="BH76">
        <v>168.58</v>
      </c>
      <c r="BI76">
        <v>0.77</v>
      </c>
      <c r="BJ76">
        <v>0.88</v>
      </c>
      <c r="BK76">
        <v>10.96</v>
      </c>
      <c r="BL76">
        <v>66.75</v>
      </c>
      <c r="BM76">
        <v>0</v>
      </c>
      <c r="BN76">
        <v>0</v>
      </c>
      <c r="BO76">
        <v>0</v>
      </c>
      <c r="BP76">
        <v>0</v>
      </c>
      <c r="BQ76">
        <v>96.47</v>
      </c>
      <c r="BR76">
        <v>0.35</v>
      </c>
      <c r="BS76">
        <v>24.12</v>
      </c>
      <c r="BT76">
        <v>48.6</v>
      </c>
      <c r="BU76">
        <v>57.88</v>
      </c>
      <c r="BV76">
        <v>0.52</v>
      </c>
      <c r="BW76">
        <v>0</v>
      </c>
      <c r="BX76">
        <v>0</v>
      </c>
      <c r="BY76">
        <v>0</v>
      </c>
      <c r="BZ76">
        <v>0</v>
      </c>
      <c r="CA76">
        <v>16.39</v>
      </c>
      <c r="CB76">
        <v>0</v>
      </c>
      <c r="CC76">
        <v>0</v>
      </c>
      <c r="CD76">
        <v>48.24</v>
      </c>
      <c r="CE76">
        <v>38.590000000000003</v>
      </c>
      <c r="CF76">
        <v>0</v>
      </c>
      <c r="CG76">
        <v>0</v>
      </c>
      <c r="CH76">
        <v>24.12</v>
      </c>
      <c r="CI76">
        <v>96.47</v>
      </c>
      <c r="CJ76">
        <v>9.33</v>
      </c>
      <c r="CK76">
        <v>21.75</v>
      </c>
      <c r="CL76">
        <v>0</v>
      </c>
      <c r="CM76">
        <v>24.12</v>
      </c>
      <c r="CN76">
        <v>24.12</v>
      </c>
      <c r="CO76">
        <v>48.24</v>
      </c>
    </row>
    <row r="77" spans="7:93">
      <c r="G77" t="s">
        <v>119</v>
      </c>
      <c r="H77" s="73">
        <v>858.74000000000012</v>
      </c>
      <c r="I77" s="46">
        <v>368.96</v>
      </c>
      <c r="J77" s="46">
        <v>692.32</v>
      </c>
      <c r="K77" s="46">
        <v>131.38</v>
      </c>
      <c r="L77" s="46">
        <v>3.86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0.48</v>
      </c>
      <c r="X77">
        <v>0.88</v>
      </c>
      <c r="Y77">
        <v>72.349999999999994</v>
      </c>
      <c r="Z77">
        <v>0.68</v>
      </c>
      <c r="AA77">
        <v>24.12</v>
      </c>
      <c r="AB77">
        <v>32.89</v>
      </c>
      <c r="AC77">
        <v>0</v>
      </c>
      <c r="AD77">
        <v>0</v>
      </c>
      <c r="AE77">
        <v>0</v>
      </c>
      <c r="AF77">
        <v>24.12</v>
      </c>
      <c r="AG77">
        <v>192.94</v>
      </c>
      <c r="AH77">
        <v>96.47</v>
      </c>
      <c r="AI77">
        <v>0</v>
      </c>
      <c r="AJ77">
        <v>48.24</v>
      </c>
      <c r="AK77">
        <v>84.1</v>
      </c>
      <c r="AL77">
        <v>0.97</v>
      </c>
      <c r="AM77">
        <v>96.47</v>
      </c>
      <c r="AN77">
        <v>0</v>
      </c>
      <c r="AO77">
        <v>90.68</v>
      </c>
      <c r="AP77">
        <v>32.89</v>
      </c>
      <c r="AQ77">
        <v>13.51</v>
      </c>
      <c r="AR77">
        <v>0.61</v>
      </c>
      <c r="AS77">
        <v>48.24</v>
      </c>
      <c r="AT77">
        <v>1.93</v>
      </c>
      <c r="AU77">
        <v>12.54</v>
      </c>
      <c r="AV77">
        <v>67.53</v>
      </c>
      <c r="AW77">
        <v>1.93</v>
      </c>
      <c r="AX77">
        <v>64.709999999999994</v>
      </c>
      <c r="AY77">
        <v>0</v>
      </c>
      <c r="AZ77">
        <v>32.89</v>
      </c>
      <c r="BA77">
        <v>0</v>
      </c>
      <c r="BB77">
        <v>1.59</v>
      </c>
      <c r="BC77">
        <v>0.96</v>
      </c>
      <c r="BD77">
        <v>0</v>
      </c>
      <c r="BE77">
        <v>183.29</v>
      </c>
      <c r="BF77">
        <v>0</v>
      </c>
      <c r="BG77">
        <v>0</v>
      </c>
      <c r="BH77">
        <v>168.58</v>
      </c>
      <c r="BI77">
        <v>0.77</v>
      </c>
      <c r="BJ77">
        <v>0.88</v>
      </c>
      <c r="BK77">
        <v>10.96</v>
      </c>
      <c r="BL77">
        <v>66.75</v>
      </c>
      <c r="BM77">
        <v>0</v>
      </c>
      <c r="BN77">
        <v>0</v>
      </c>
      <c r="BO77">
        <v>0</v>
      </c>
      <c r="BP77">
        <v>0</v>
      </c>
      <c r="BQ77">
        <v>96.47</v>
      </c>
      <c r="BR77">
        <v>0.35</v>
      </c>
      <c r="BS77">
        <v>24.12</v>
      </c>
      <c r="BT77">
        <v>48.6</v>
      </c>
      <c r="BU77">
        <v>57.88</v>
      </c>
      <c r="BV77">
        <v>0.52</v>
      </c>
      <c r="BW77">
        <v>0</v>
      </c>
      <c r="BX77">
        <v>0</v>
      </c>
      <c r="BY77">
        <v>0</v>
      </c>
      <c r="BZ77">
        <v>0</v>
      </c>
      <c r="CA77">
        <v>16.39</v>
      </c>
      <c r="CB77">
        <v>0</v>
      </c>
      <c r="CC77">
        <v>0</v>
      </c>
      <c r="CD77">
        <v>48.24</v>
      </c>
      <c r="CE77">
        <v>38.590000000000003</v>
      </c>
      <c r="CF77">
        <v>0</v>
      </c>
      <c r="CG77">
        <v>0</v>
      </c>
      <c r="CH77">
        <v>24.12</v>
      </c>
      <c r="CI77">
        <v>96.47</v>
      </c>
      <c r="CJ77">
        <v>9.33</v>
      </c>
      <c r="CK77">
        <v>21.75</v>
      </c>
      <c r="CL77">
        <v>0</v>
      </c>
      <c r="CM77">
        <v>24.12</v>
      </c>
      <c r="CN77">
        <v>24.12</v>
      </c>
      <c r="CO77">
        <v>48.24</v>
      </c>
    </row>
    <row r="78" spans="7:93">
      <c r="G78" t="s">
        <v>120</v>
      </c>
      <c r="H78" s="73">
        <v>858.74000000000012</v>
      </c>
      <c r="I78" s="46">
        <v>368.96</v>
      </c>
      <c r="J78" s="46">
        <v>692.32</v>
      </c>
      <c r="K78" s="46">
        <v>131.38</v>
      </c>
      <c r="L78" s="46">
        <v>3.98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0.48</v>
      </c>
      <c r="X78">
        <v>0.88</v>
      </c>
      <c r="Y78">
        <v>72.349999999999994</v>
      </c>
      <c r="Z78">
        <v>0.68</v>
      </c>
      <c r="AA78">
        <v>24.12</v>
      </c>
      <c r="AB78">
        <v>32.89</v>
      </c>
      <c r="AC78">
        <v>0</v>
      </c>
      <c r="AD78">
        <v>0</v>
      </c>
      <c r="AE78">
        <v>0</v>
      </c>
      <c r="AF78">
        <v>24.12</v>
      </c>
      <c r="AG78">
        <v>192.94</v>
      </c>
      <c r="AH78">
        <v>96.47</v>
      </c>
      <c r="AI78">
        <v>0</v>
      </c>
      <c r="AJ78">
        <v>48.24</v>
      </c>
      <c r="AK78">
        <v>84.1</v>
      </c>
      <c r="AL78">
        <v>0.97</v>
      </c>
      <c r="AM78">
        <v>96.47</v>
      </c>
      <c r="AN78">
        <v>0</v>
      </c>
      <c r="AO78">
        <v>90.68</v>
      </c>
      <c r="AP78">
        <v>32.89</v>
      </c>
      <c r="AQ78">
        <v>13.51</v>
      </c>
      <c r="AR78">
        <v>0.61</v>
      </c>
      <c r="AS78">
        <v>48.24</v>
      </c>
      <c r="AT78">
        <v>1.93</v>
      </c>
      <c r="AU78">
        <v>12.54</v>
      </c>
      <c r="AV78">
        <v>67.53</v>
      </c>
      <c r="AW78">
        <v>1.93</v>
      </c>
      <c r="AX78">
        <v>64.709999999999994</v>
      </c>
      <c r="AY78">
        <v>0</v>
      </c>
      <c r="AZ78">
        <v>32.89</v>
      </c>
      <c r="BA78">
        <v>0</v>
      </c>
      <c r="BB78">
        <v>1.59</v>
      </c>
      <c r="BC78">
        <v>0.96</v>
      </c>
      <c r="BD78">
        <v>0</v>
      </c>
      <c r="BE78">
        <v>183.29</v>
      </c>
      <c r="BF78">
        <v>0</v>
      </c>
      <c r="BG78">
        <v>0</v>
      </c>
      <c r="BH78">
        <v>168.58</v>
      </c>
      <c r="BI78">
        <v>0.77</v>
      </c>
      <c r="BJ78">
        <v>0.88</v>
      </c>
      <c r="BK78">
        <v>10.96</v>
      </c>
      <c r="BL78">
        <v>66.75</v>
      </c>
      <c r="BM78">
        <v>0</v>
      </c>
      <c r="BN78">
        <v>0</v>
      </c>
      <c r="BO78">
        <v>0.12</v>
      </c>
      <c r="BP78">
        <v>0</v>
      </c>
      <c r="BQ78">
        <v>96.47</v>
      </c>
      <c r="BR78">
        <v>0.35</v>
      </c>
      <c r="BS78">
        <v>24.12</v>
      </c>
      <c r="BT78">
        <v>48.6</v>
      </c>
      <c r="BU78">
        <v>57.88</v>
      </c>
      <c r="BV78">
        <v>0.52</v>
      </c>
      <c r="BW78">
        <v>0</v>
      </c>
      <c r="BX78">
        <v>0</v>
      </c>
      <c r="BY78">
        <v>0</v>
      </c>
      <c r="BZ78">
        <v>0</v>
      </c>
      <c r="CA78">
        <v>16.39</v>
      </c>
      <c r="CB78">
        <v>0</v>
      </c>
      <c r="CC78">
        <v>0</v>
      </c>
      <c r="CD78">
        <v>48.24</v>
      </c>
      <c r="CE78">
        <v>38.590000000000003</v>
      </c>
      <c r="CF78">
        <v>0</v>
      </c>
      <c r="CG78">
        <v>0</v>
      </c>
      <c r="CH78">
        <v>24.12</v>
      </c>
      <c r="CI78">
        <v>96.47</v>
      </c>
      <c r="CJ78">
        <v>9.33</v>
      </c>
      <c r="CK78">
        <v>21.75</v>
      </c>
      <c r="CL78">
        <v>0</v>
      </c>
      <c r="CM78">
        <v>24.12</v>
      </c>
      <c r="CN78">
        <v>24.12</v>
      </c>
      <c r="CO78">
        <v>48.24</v>
      </c>
    </row>
    <row r="79" spans="7:93">
      <c r="G79" t="s">
        <v>121</v>
      </c>
      <c r="H79" s="73">
        <v>865.2700000000001</v>
      </c>
      <c r="I79" s="46">
        <v>368.96</v>
      </c>
      <c r="J79" s="46">
        <v>668.67000000000007</v>
      </c>
      <c r="K79" s="46">
        <v>131.38</v>
      </c>
      <c r="L79" s="46">
        <v>3.86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0.48</v>
      </c>
      <c r="X79">
        <v>0.88</v>
      </c>
      <c r="Y79">
        <v>72.349999999999994</v>
      </c>
      <c r="Z79">
        <v>0.68</v>
      </c>
      <c r="AA79">
        <v>0</v>
      </c>
      <c r="AB79">
        <v>32.89</v>
      </c>
      <c r="AC79">
        <v>0</v>
      </c>
      <c r="AD79">
        <v>0</v>
      </c>
      <c r="AE79">
        <v>0</v>
      </c>
      <c r="AF79">
        <v>24.12</v>
      </c>
      <c r="AG79">
        <v>192.94</v>
      </c>
      <c r="AH79">
        <v>96.47</v>
      </c>
      <c r="AI79">
        <v>0</v>
      </c>
      <c r="AJ79">
        <v>48.24</v>
      </c>
      <c r="AK79">
        <v>84.1</v>
      </c>
      <c r="AL79">
        <v>0.97</v>
      </c>
      <c r="AM79">
        <v>96.47</v>
      </c>
      <c r="AN79">
        <v>0</v>
      </c>
      <c r="AO79">
        <v>90.68</v>
      </c>
      <c r="AP79">
        <v>32.89</v>
      </c>
      <c r="AQ79">
        <v>13.51</v>
      </c>
      <c r="AR79">
        <v>0.61</v>
      </c>
      <c r="AS79">
        <v>48.24</v>
      </c>
      <c r="AT79">
        <v>1.93</v>
      </c>
      <c r="AU79">
        <v>12.54</v>
      </c>
      <c r="AV79">
        <v>67.53</v>
      </c>
      <c r="AW79">
        <v>1.93</v>
      </c>
      <c r="AX79">
        <v>64.709999999999994</v>
      </c>
      <c r="AY79">
        <v>0</v>
      </c>
      <c r="AZ79">
        <v>32.89</v>
      </c>
      <c r="BA79">
        <v>0</v>
      </c>
      <c r="BB79">
        <v>1.59</v>
      </c>
      <c r="BC79">
        <v>0.96</v>
      </c>
      <c r="BD79">
        <v>0</v>
      </c>
      <c r="BE79">
        <v>241.18</v>
      </c>
      <c r="BF79">
        <v>0</v>
      </c>
      <c r="BG79">
        <v>0</v>
      </c>
      <c r="BH79">
        <v>168.58</v>
      </c>
      <c r="BI79">
        <v>0.77</v>
      </c>
      <c r="BJ79">
        <v>0.88</v>
      </c>
      <c r="BK79">
        <v>10.96</v>
      </c>
      <c r="BL79">
        <v>66.75</v>
      </c>
      <c r="BM79">
        <v>0</v>
      </c>
      <c r="BN79">
        <v>0</v>
      </c>
      <c r="BO79">
        <v>0</v>
      </c>
      <c r="BP79">
        <v>0</v>
      </c>
      <c r="BQ79">
        <v>96.47</v>
      </c>
      <c r="BR79">
        <v>0.35</v>
      </c>
      <c r="BS79">
        <v>24.12</v>
      </c>
      <c r="BT79">
        <v>48.6</v>
      </c>
      <c r="BU79">
        <v>0</v>
      </c>
      <c r="BV79">
        <v>0.52</v>
      </c>
      <c r="BW79">
        <v>0</v>
      </c>
      <c r="BX79">
        <v>0</v>
      </c>
      <c r="BY79">
        <v>0</v>
      </c>
      <c r="BZ79">
        <v>0</v>
      </c>
      <c r="CA79">
        <v>16.850000000000001</v>
      </c>
      <c r="CB79">
        <v>0</v>
      </c>
      <c r="CC79">
        <v>0</v>
      </c>
      <c r="CD79">
        <v>48.24</v>
      </c>
      <c r="CE79">
        <v>38.590000000000003</v>
      </c>
      <c r="CF79">
        <v>0</v>
      </c>
      <c r="CG79">
        <v>0</v>
      </c>
      <c r="CH79">
        <v>24.12</v>
      </c>
      <c r="CI79">
        <v>96.47</v>
      </c>
      <c r="CJ79">
        <v>15.86</v>
      </c>
      <c r="CK79">
        <v>21.75</v>
      </c>
      <c r="CL79">
        <v>0</v>
      </c>
      <c r="CM79">
        <v>24.12</v>
      </c>
      <c r="CN79">
        <v>24.12</v>
      </c>
      <c r="CO79">
        <v>48.24</v>
      </c>
    </row>
    <row r="80" spans="7:93">
      <c r="G80" t="s">
        <v>122</v>
      </c>
      <c r="H80" s="73">
        <v>865.2700000000001</v>
      </c>
      <c r="I80" s="46">
        <v>368.96</v>
      </c>
      <c r="J80" s="46">
        <v>668.67000000000007</v>
      </c>
      <c r="K80" s="46">
        <v>131.38</v>
      </c>
      <c r="L80" s="46">
        <v>3.86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0.48</v>
      </c>
      <c r="X80">
        <v>0.88</v>
      </c>
      <c r="Y80">
        <v>72.349999999999994</v>
      </c>
      <c r="Z80">
        <v>0.68</v>
      </c>
      <c r="AA80">
        <v>0</v>
      </c>
      <c r="AB80">
        <v>32.89</v>
      </c>
      <c r="AC80">
        <v>0</v>
      </c>
      <c r="AD80">
        <v>0</v>
      </c>
      <c r="AE80">
        <v>0</v>
      </c>
      <c r="AF80">
        <v>24.12</v>
      </c>
      <c r="AG80">
        <v>192.94</v>
      </c>
      <c r="AH80">
        <v>96.47</v>
      </c>
      <c r="AI80">
        <v>0</v>
      </c>
      <c r="AJ80">
        <v>48.24</v>
      </c>
      <c r="AK80">
        <v>84.1</v>
      </c>
      <c r="AL80">
        <v>0.97</v>
      </c>
      <c r="AM80">
        <v>96.47</v>
      </c>
      <c r="AN80">
        <v>0</v>
      </c>
      <c r="AO80">
        <v>90.68</v>
      </c>
      <c r="AP80">
        <v>32.89</v>
      </c>
      <c r="AQ80">
        <v>13.51</v>
      </c>
      <c r="AR80">
        <v>0.61</v>
      </c>
      <c r="AS80">
        <v>48.24</v>
      </c>
      <c r="AT80">
        <v>1.93</v>
      </c>
      <c r="AU80">
        <v>12.54</v>
      </c>
      <c r="AV80">
        <v>67.53</v>
      </c>
      <c r="AW80">
        <v>1.93</v>
      </c>
      <c r="AX80">
        <v>64.709999999999994</v>
      </c>
      <c r="AY80">
        <v>0</v>
      </c>
      <c r="AZ80">
        <v>32.89</v>
      </c>
      <c r="BA80">
        <v>0</v>
      </c>
      <c r="BB80">
        <v>1.59</v>
      </c>
      <c r="BC80">
        <v>0.96</v>
      </c>
      <c r="BD80">
        <v>0</v>
      </c>
      <c r="BE80">
        <v>241.18</v>
      </c>
      <c r="BF80">
        <v>0</v>
      </c>
      <c r="BG80">
        <v>0</v>
      </c>
      <c r="BH80">
        <v>168.58</v>
      </c>
      <c r="BI80">
        <v>0.77</v>
      </c>
      <c r="BJ80">
        <v>0.88</v>
      </c>
      <c r="BK80">
        <v>10.96</v>
      </c>
      <c r="BL80">
        <v>66.75</v>
      </c>
      <c r="BM80">
        <v>0</v>
      </c>
      <c r="BN80">
        <v>0</v>
      </c>
      <c r="BO80">
        <v>0</v>
      </c>
      <c r="BP80">
        <v>0</v>
      </c>
      <c r="BQ80">
        <v>96.47</v>
      </c>
      <c r="BR80">
        <v>0.35</v>
      </c>
      <c r="BS80">
        <v>24.12</v>
      </c>
      <c r="BT80">
        <v>48.6</v>
      </c>
      <c r="BU80">
        <v>0</v>
      </c>
      <c r="BV80">
        <v>0.52</v>
      </c>
      <c r="BW80">
        <v>0</v>
      </c>
      <c r="BX80">
        <v>0</v>
      </c>
      <c r="BY80">
        <v>0</v>
      </c>
      <c r="BZ80">
        <v>0</v>
      </c>
      <c r="CA80">
        <v>16.850000000000001</v>
      </c>
      <c r="CB80">
        <v>0</v>
      </c>
      <c r="CC80">
        <v>0</v>
      </c>
      <c r="CD80">
        <v>48.24</v>
      </c>
      <c r="CE80">
        <v>38.590000000000003</v>
      </c>
      <c r="CF80">
        <v>0</v>
      </c>
      <c r="CG80">
        <v>0</v>
      </c>
      <c r="CH80">
        <v>24.12</v>
      </c>
      <c r="CI80">
        <v>96.47</v>
      </c>
      <c r="CJ80">
        <v>15.86</v>
      </c>
      <c r="CK80">
        <v>21.75</v>
      </c>
      <c r="CL80">
        <v>0</v>
      </c>
      <c r="CM80">
        <v>24.12</v>
      </c>
      <c r="CN80">
        <v>24.12</v>
      </c>
      <c r="CO80">
        <v>48.24</v>
      </c>
    </row>
    <row r="81" spans="7:93">
      <c r="G81" t="s">
        <v>123</v>
      </c>
      <c r="H81" s="73">
        <v>865.2700000000001</v>
      </c>
      <c r="I81" s="46">
        <v>368.96</v>
      </c>
      <c r="J81" s="46">
        <v>668.67000000000007</v>
      </c>
      <c r="K81" s="46">
        <v>131.38</v>
      </c>
      <c r="L81" s="46">
        <v>3.86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0.48</v>
      </c>
      <c r="X81">
        <v>0.88</v>
      </c>
      <c r="Y81">
        <v>72.349999999999994</v>
      </c>
      <c r="Z81">
        <v>0.68</v>
      </c>
      <c r="AA81">
        <v>0</v>
      </c>
      <c r="AB81">
        <v>32.89</v>
      </c>
      <c r="AC81">
        <v>0</v>
      </c>
      <c r="AD81">
        <v>0</v>
      </c>
      <c r="AE81">
        <v>0</v>
      </c>
      <c r="AF81">
        <v>24.12</v>
      </c>
      <c r="AG81">
        <v>192.94</v>
      </c>
      <c r="AH81">
        <v>96.47</v>
      </c>
      <c r="AI81">
        <v>0</v>
      </c>
      <c r="AJ81">
        <v>48.24</v>
      </c>
      <c r="AK81">
        <v>84.1</v>
      </c>
      <c r="AL81">
        <v>0.97</v>
      </c>
      <c r="AM81">
        <v>96.47</v>
      </c>
      <c r="AN81">
        <v>0</v>
      </c>
      <c r="AO81">
        <v>90.68</v>
      </c>
      <c r="AP81">
        <v>32.89</v>
      </c>
      <c r="AQ81">
        <v>13.51</v>
      </c>
      <c r="AR81">
        <v>0.61</v>
      </c>
      <c r="AS81">
        <v>48.24</v>
      </c>
      <c r="AT81">
        <v>1.93</v>
      </c>
      <c r="AU81">
        <v>12.54</v>
      </c>
      <c r="AV81">
        <v>67.53</v>
      </c>
      <c r="AW81">
        <v>1.93</v>
      </c>
      <c r="AX81">
        <v>64.709999999999994</v>
      </c>
      <c r="AY81">
        <v>0</v>
      </c>
      <c r="AZ81">
        <v>32.89</v>
      </c>
      <c r="BA81">
        <v>0</v>
      </c>
      <c r="BB81">
        <v>1.59</v>
      </c>
      <c r="BC81">
        <v>0.96</v>
      </c>
      <c r="BD81">
        <v>0</v>
      </c>
      <c r="BE81">
        <v>241.18</v>
      </c>
      <c r="BF81">
        <v>0</v>
      </c>
      <c r="BG81">
        <v>0</v>
      </c>
      <c r="BH81">
        <v>168.58</v>
      </c>
      <c r="BI81">
        <v>0.77</v>
      </c>
      <c r="BJ81">
        <v>0.88</v>
      </c>
      <c r="BK81">
        <v>10.96</v>
      </c>
      <c r="BL81">
        <v>66.75</v>
      </c>
      <c r="BM81">
        <v>0</v>
      </c>
      <c r="BN81">
        <v>0</v>
      </c>
      <c r="BO81">
        <v>0</v>
      </c>
      <c r="BP81">
        <v>0</v>
      </c>
      <c r="BQ81">
        <v>96.47</v>
      </c>
      <c r="BR81">
        <v>0.35</v>
      </c>
      <c r="BS81">
        <v>24.12</v>
      </c>
      <c r="BT81">
        <v>48.6</v>
      </c>
      <c r="BU81">
        <v>0</v>
      </c>
      <c r="BV81">
        <v>0.52</v>
      </c>
      <c r="BW81">
        <v>0</v>
      </c>
      <c r="BX81">
        <v>0</v>
      </c>
      <c r="BY81">
        <v>0</v>
      </c>
      <c r="BZ81">
        <v>0</v>
      </c>
      <c r="CA81">
        <v>16.850000000000001</v>
      </c>
      <c r="CB81">
        <v>0</v>
      </c>
      <c r="CC81">
        <v>0</v>
      </c>
      <c r="CD81">
        <v>48.24</v>
      </c>
      <c r="CE81">
        <v>38.590000000000003</v>
      </c>
      <c r="CF81">
        <v>0</v>
      </c>
      <c r="CG81">
        <v>0</v>
      </c>
      <c r="CH81">
        <v>24.12</v>
      </c>
      <c r="CI81">
        <v>96.47</v>
      </c>
      <c r="CJ81">
        <v>15.86</v>
      </c>
      <c r="CK81">
        <v>21.75</v>
      </c>
      <c r="CL81">
        <v>0</v>
      </c>
      <c r="CM81">
        <v>24.12</v>
      </c>
      <c r="CN81">
        <v>24.12</v>
      </c>
      <c r="CO81">
        <v>48.24</v>
      </c>
    </row>
    <row r="82" spans="7:93">
      <c r="G82" t="s">
        <v>124</v>
      </c>
      <c r="H82" s="73">
        <v>865.2700000000001</v>
      </c>
      <c r="I82" s="46">
        <v>368.96</v>
      </c>
      <c r="J82" s="46">
        <v>668.67000000000007</v>
      </c>
      <c r="K82" s="46">
        <v>131.38</v>
      </c>
      <c r="L82" s="46">
        <v>3.86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0.48</v>
      </c>
      <c r="X82">
        <v>0.88</v>
      </c>
      <c r="Y82">
        <v>72.349999999999994</v>
      </c>
      <c r="Z82">
        <v>0.68</v>
      </c>
      <c r="AA82">
        <v>0</v>
      </c>
      <c r="AB82">
        <v>32.89</v>
      </c>
      <c r="AC82">
        <v>0</v>
      </c>
      <c r="AD82">
        <v>0</v>
      </c>
      <c r="AE82">
        <v>0</v>
      </c>
      <c r="AF82">
        <v>24.12</v>
      </c>
      <c r="AG82">
        <v>192.94</v>
      </c>
      <c r="AH82">
        <v>96.47</v>
      </c>
      <c r="AI82">
        <v>0</v>
      </c>
      <c r="AJ82">
        <v>48.24</v>
      </c>
      <c r="AK82">
        <v>84.1</v>
      </c>
      <c r="AL82">
        <v>0.97</v>
      </c>
      <c r="AM82">
        <v>96.47</v>
      </c>
      <c r="AN82">
        <v>0</v>
      </c>
      <c r="AO82">
        <v>90.68</v>
      </c>
      <c r="AP82">
        <v>32.89</v>
      </c>
      <c r="AQ82">
        <v>13.51</v>
      </c>
      <c r="AR82">
        <v>0.61</v>
      </c>
      <c r="AS82">
        <v>48.24</v>
      </c>
      <c r="AT82">
        <v>1.93</v>
      </c>
      <c r="AU82">
        <v>12.54</v>
      </c>
      <c r="AV82">
        <v>67.53</v>
      </c>
      <c r="AW82">
        <v>1.93</v>
      </c>
      <c r="AX82">
        <v>64.709999999999994</v>
      </c>
      <c r="AY82">
        <v>0</v>
      </c>
      <c r="AZ82">
        <v>32.89</v>
      </c>
      <c r="BA82">
        <v>0</v>
      </c>
      <c r="BB82">
        <v>1.59</v>
      </c>
      <c r="BC82">
        <v>0.96</v>
      </c>
      <c r="BD82">
        <v>0</v>
      </c>
      <c r="BE82">
        <v>241.18</v>
      </c>
      <c r="BF82">
        <v>0</v>
      </c>
      <c r="BG82">
        <v>0</v>
      </c>
      <c r="BH82">
        <v>168.58</v>
      </c>
      <c r="BI82">
        <v>0.77</v>
      </c>
      <c r="BJ82">
        <v>0.88</v>
      </c>
      <c r="BK82">
        <v>10.96</v>
      </c>
      <c r="BL82">
        <v>66.75</v>
      </c>
      <c r="BM82">
        <v>0</v>
      </c>
      <c r="BN82">
        <v>0</v>
      </c>
      <c r="BO82">
        <v>0</v>
      </c>
      <c r="BP82">
        <v>0</v>
      </c>
      <c r="BQ82">
        <v>96.47</v>
      </c>
      <c r="BR82">
        <v>0.35</v>
      </c>
      <c r="BS82">
        <v>24.12</v>
      </c>
      <c r="BT82">
        <v>48.6</v>
      </c>
      <c r="BU82">
        <v>0</v>
      </c>
      <c r="BV82">
        <v>0.52</v>
      </c>
      <c r="BW82">
        <v>0</v>
      </c>
      <c r="BX82">
        <v>0</v>
      </c>
      <c r="BY82">
        <v>0</v>
      </c>
      <c r="BZ82">
        <v>0</v>
      </c>
      <c r="CA82">
        <v>16.850000000000001</v>
      </c>
      <c r="CB82">
        <v>0</v>
      </c>
      <c r="CC82">
        <v>0</v>
      </c>
      <c r="CD82">
        <v>48.24</v>
      </c>
      <c r="CE82">
        <v>38.590000000000003</v>
      </c>
      <c r="CF82">
        <v>0</v>
      </c>
      <c r="CG82">
        <v>0</v>
      </c>
      <c r="CH82">
        <v>24.12</v>
      </c>
      <c r="CI82">
        <v>96.47</v>
      </c>
      <c r="CJ82">
        <v>15.86</v>
      </c>
      <c r="CK82">
        <v>21.75</v>
      </c>
      <c r="CL82">
        <v>0</v>
      </c>
      <c r="CM82">
        <v>24.12</v>
      </c>
      <c r="CN82">
        <v>24.12</v>
      </c>
      <c r="CO82">
        <v>48.24</v>
      </c>
    </row>
    <row r="83" spans="7:93">
      <c r="G83" t="s">
        <v>125</v>
      </c>
      <c r="H83" s="73">
        <v>1009.99</v>
      </c>
      <c r="I83" s="46">
        <v>368.96</v>
      </c>
      <c r="J83" s="46">
        <v>669.1400000000001</v>
      </c>
      <c r="K83" s="46">
        <v>131.38</v>
      </c>
      <c r="L83" s="46">
        <v>3.86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0.48</v>
      </c>
      <c r="X83">
        <v>0.88</v>
      </c>
      <c r="Y83">
        <v>72.349999999999994</v>
      </c>
      <c r="Z83">
        <v>0.68</v>
      </c>
      <c r="AA83">
        <v>0</v>
      </c>
      <c r="AB83">
        <v>32.89</v>
      </c>
      <c r="AC83">
        <v>0</v>
      </c>
      <c r="AD83">
        <v>0</v>
      </c>
      <c r="AE83">
        <v>0</v>
      </c>
      <c r="AF83">
        <v>24.12</v>
      </c>
      <c r="AG83">
        <v>192.94</v>
      </c>
      <c r="AH83">
        <v>96.47</v>
      </c>
      <c r="AI83">
        <v>0</v>
      </c>
      <c r="AJ83">
        <v>48.24</v>
      </c>
      <c r="AK83">
        <v>84.1</v>
      </c>
      <c r="AL83">
        <v>0.97</v>
      </c>
      <c r="AM83">
        <v>96.47</v>
      </c>
      <c r="AN83">
        <v>0</v>
      </c>
      <c r="AO83">
        <v>90.68</v>
      </c>
      <c r="AP83">
        <v>32.89</v>
      </c>
      <c r="AQ83">
        <v>13.51</v>
      </c>
      <c r="AR83">
        <v>0.61</v>
      </c>
      <c r="AS83">
        <v>48.24</v>
      </c>
      <c r="AT83">
        <v>1.93</v>
      </c>
      <c r="AU83">
        <v>11.58</v>
      </c>
      <c r="AV83">
        <v>0</v>
      </c>
      <c r="AW83">
        <v>1.93</v>
      </c>
      <c r="AX83">
        <v>64.709999999999994</v>
      </c>
      <c r="AY83">
        <v>0</v>
      </c>
      <c r="AZ83">
        <v>32.89</v>
      </c>
      <c r="BA83">
        <v>0</v>
      </c>
      <c r="BB83">
        <v>1.59</v>
      </c>
      <c r="BC83">
        <v>1.93</v>
      </c>
      <c r="BD83">
        <v>28.94</v>
      </c>
      <c r="BE83">
        <v>241.18</v>
      </c>
      <c r="BF83">
        <v>48.24</v>
      </c>
      <c r="BG83">
        <v>19.29</v>
      </c>
      <c r="BH83">
        <v>168.58</v>
      </c>
      <c r="BI83">
        <v>0.77</v>
      </c>
      <c r="BJ83">
        <v>0.88</v>
      </c>
      <c r="BK83">
        <v>10.96</v>
      </c>
      <c r="BL83">
        <v>66.75</v>
      </c>
      <c r="BM83">
        <v>0</v>
      </c>
      <c r="BN83">
        <v>48.24</v>
      </c>
      <c r="BO83">
        <v>0</v>
      </c>
      <c r="BP83">
        <v>0</v>
      </c>
      <c r="BQ83">
        <v>96.47</v>
      </c>
      <c r="BR83">
        <v>0.35</v>
      </c>
      <c r="BS83">
        <v>0</v>
      </c>
      <c r="BT83">
        <v>48.6</v>
      </c>
      <c r="BU83">
        <v>0</v>
      </c>
      <c r="BV83">
        <v>0.52</v>
      </c>
      <c r="BW83">
        <v>0</v>
      </c>
      <c r="BX83">
        <v>0</v>
      </c>
      <c r="BY83">
        <v>0</v>
      </c>
      <c r="BZ83">
        <v>0</v>
      </c>
      <c r="CA83">
        <v>17.32</v>
      </c>
      <c r="CB83">
        <v>0</v>
      </c>
      <c r="CC83">
        <v>24.12</v>
      </c>
      <c r="CD83">
        <v>48.24</v>
      </c>
      <c r="CE83">
        <v>38.590000000000003</v>
      </c>
      <c r="CF83">
        <v>0</v>
      </c>
      <c r="CG83">
        <v>0</v>
      </c>
      <c r="CH83">
        <v>24.12</v>
      </c>
      <c r="CI83">
        <v>96.47</v>
      </c>
      <c r="CJ83">
        <v>15.86</v>
      </c>
      <c r="CK83">
        <v>21.75</v>
      </c>
      <c r="CL83">
        <v>67.53</v>
      </c>
      <c r="CM83">
        <v>24.12</v>
      </c>
      <c r="CN83">
        <v>24.12</v>
      </c>
      <c r="CO83">
        <v>48.24</v>
      </c>
    </row>
    <row r="84" spans="7:93">
      <c r="G84" t="s">
        <v>126</v>
      </c>
      <c r="H84" s="73">
        <v>1009.99</v>
      </c>
      <c r="I84" s="46">
        <v>368.96</v>
      </c>
      <c r="J84" s="46">
        <v>669.1400000000001</v>
      </c>
      <c r="K84" s="46">
        <v>131.38</v>
      </c>
      <c r="L84" s="46">
        <v>3.86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0.48</v>
      </c>
      <c r="X84">
        <v>0.88</v>
      </c>
      <c r="Y84">
        <v>72.349999999999994</v>
      </c>
      <c r="Z84">
        <v>0.68</v>
      </c>
      <c r="AA84">
        <v>0</v>
      </c>
      <c r="AB84">
        <v>32.89</v>
      </c>
      <c r="AC84">
        <v>0</v>
      </c>
      <c r="AD84">
        <v>0</v>
      </c>
      <c r="AE84">
        <v>0</v>
      </c>
      <c r="AF84">
        <v>24.12</v>
      </c>
      <c r="AG84">
        <v>192.94</v>
      </c>
      <c r="AH84">
        <v>96.47</v>
      </c>
      <c r="AI84">
        <v>0</v>
      </c>
      <c r="AJ84">
        <v>48.24</v>
      </c>
      <c r="AK84">
        <v>84.1</v>
      </c>
      <c r="AL84">
        <v>0.97</v>
      </c>
      <c r="AM84">
        <v>96.47</v>
      </c>
      <c r="AN84">
        <v>0</v>
      </c>
      <c r="AO84">
        <v>90.68</v>
      </c>
      <c r="AP84">
        <v>32.89</v>
      </c>
      <c r="AQ84">
        <v>13.51</v>
      </c>
      <c r="AR84">
        <v>0.61</v>
      </c>
      <c r="AS84">
        <v>48.24</v>
      </c>
      <c r="AT84">
        <v>1.93</v>
      </c>
      <c r="AU84">
        <v>11.58</v>
      </c>
      <c r="AV84">
        <v>0</v>
      </c>
      <c r="AW84">
        <v>1.93</v>
      </c>
      <c r="AX84">
        <v>64.709999999999994</v>
      </c>
      <c r="AY84">
        <v>0</v>
      </c>
      <c r="AZ84">
        <v>32.89</v>
      </c>
      <c r="BA84">
        <v>0</v>
      </c>
      <c r="BB84">
        <v>1.59</v>
      </c>
      <c r="BC84">
        <v>1.93</v>
      </c>
      <c r="BD84">
        <v>28.94</v>
      </c>
      <c r="BE84">
        <v>241.18</v>
      </c>
      <c r="BF84">
        <v>48.24</v>
      </c>
      <c r="BG84">
        <v>19.29</v>
      </c>
      <c r="BH84">
        <v>168.58</v>
      </c>
      <c r="BI84">
        <v>0.77</v>
      </c>
      <c r="BJ84">
        <v>0.88</v>
      </c>
      <c r="BK84">
        <v>10.96</v>
      </c>
      <c r="BL84">
        <v>66.75</v>
      </c>
      <c r="BM84">
        <v>0</v>
      </c>
      <c r="BN84">
        <v>48.24</v>
      </c>
      <c r="BO84">
        <v>0</v>
      </c>
      <c r="BP84">
        <v>0</v>
      </c>
      <c r="BQ84">
        <v>96.47</v>
      </c>
      <c r="BR84">
        <v>0.35</v>
      </c>
      <c r="BS84">
        <v>0</v>
      </c>
      <c r="BT84">
        <v>48.6</v>
      </c>
      <c r="BU84">
        <v>0</v>
      </c>
      <c r="BV84">
        <v>0.52</v>
      </c>
      <c r="BW84">
        <v>0</v>
      </c>
      <c r="BX84">
        <v>0</v>
      </c>
      <c r="BY84">
        <v>0</v>
      </c>
      <c r="BZ84">
        <v>0</v>
      </c>
      <c r="CA84">
        <v>17.32</v>
      </c>
      <c r="CB84">
        <v>0</v>
      </c>
      <c r="CC84">
        <v>24.12</v>
      </c>
      <c r="CD84">
        <v>48.24</v>
      </c>
      <c r="CE84">
        <v>38.590000000000003</v>
      </c>
      <c r="CF84">
        <v>0</v>
      </c>
      <c r="CG84">
        <v>0</v>
      </c>
      <c r="CH84">
        <v>24.12</v>
      </c>
      <c r="CI84">
        <v>96.47</v>
      </c>
      <c r="CJ84">
        <v>15.86</v>
      </c>
      <c r="CK84">
        <v>21.75</v>
      </c>
      <c r="CL84">
        <v>67.53</v>
      </c>
      <c r="CM84">
        <v>24.12</v>
      </c>
      <c r="CN84">
        <v>24.12</v>
      </c>
      <c r="CO84">
        <v>48.24</v>
      </c>
    </row>
    <row r="85" spans="7:93">
      <c r="G85" t="s">
        <v>127</v>
      </c>
      <c r="H85" s="73">
        <v>1009.99</v>
      </c>
      <c r="I85" s="46">
        <v>368.96</v>
      </c>
      <c r="J85" s="46">
        <v>669.1400000000001</v>
      </c>
      <c r="K85" s="46">
        <v>131.38</v>
      </c>
      <c r="L85" s="46">
        <v>3.86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0.48</v>
      </c>
      <c r="X85">
        <v>0.88</v>
      </c>
      <c r="Y85">
        <v>72.349999999999994</v>
      </c>
      <c r="Z85">
        <v>0.68</v>
      </c>
      <c r="AA85">
        <v>0</v>
      </c>
      <c r="AB85">
        <v>32.89</v>
      </c>
      <c r="AC85">
        <v>0</v>
      </c>
      <c r="AD85">
        <v>0</v>
      </c>
      <c r="AE85">
        <v>0</v>
      </c>
      <c r="AF85">
        <v>24.12</v>
      </c>
      <c r="AG85">
        <v>192.94</v>
      </c>
      <c r="AH85">
        <v>96.47</v>
      </c>
      <c r="AI85">
        <v>0</v>
      </c>
      <c r="AJ85">
        <v>48.24</v>
      </c>
      <c r="AK85">
        <v>84.1</v>
      </c>
      <c r="AL85">
        <v>0.97</v>
      </c>
      <c r="AM85">
        <v>96.47</v>
      </c>
      <c r="AN85">
        <v>0</v>
      </c>
      <c r="AO85">
        <v>90.68</v>
      </c>
      <c r="AP85">
        <v>32.89</v>
      </c>
      <c r="AQ85">
        <v>13.51</v>
      </c>
      <c r="AR85">
        <v>0.61</v>
      </c>
      <c r="AS85">
        <v>48.24</v>
      </c>
      <c r="AT85">
        <v>1.93</v>
      </c>
      <c r="AU85">
        <v>11.58</v>
      </c>
      <c r="AV85">
        <v>0</v>
      </c>
      <c r="AW85">
        <v>1.93</v>
      </c>
      <c r="AX85">
        <v>64.709999999999994</v>
      </c>
      <c r="AY85">
        <v>0</v>
      </c>
      <c r="AZ85">
        <v>32.89</v>
      </c>
      <c r="BA85">
        <v>0</v>
      </c>
      <c r="BB85">
        <v>1.59</v>
      </c>
      <c r="BC85">
        <v>1.93</v>
      </c>
      <c r="BD85">
        <v>28.94</v>
      </c>
      <c r="BE85">
        <v>241.18</v>
      </c>
      <c r="BF85">
        <v>48.24</v>
      </c>
      <c r="BG85">
        <v>19.29</v>
      </c>
      <c r="BH85">
        <v>168.58</v>
      </c>
      <c r="BI85">
        <v>0.77</v>
      </c>
      <c r="BJ85">
        <v>0.88</v>
      </c>
      <c r="BK85">
        <v>10.96</v>
      </c>
      <c r="BL85">
        <v>66.75</v>
      </c>
      <c r="BM85">
        <v>0</v>
      </c>
      <c r="BN85">
        <v>48.24</v>
      </c>
      <c r="BO85">
        <v>0</v>
      </c>
      <c r="BP85">
        <v>0</v>
      </c>
      <c r="BQ85">
        <v>96.47</v>
      </c>
      <c r="BR85">
        <v>0.35</v>
      </c>
      <c r="BS85">
        <v>0</v>
      </c>
      <c r="BT85">
        <v>48.6</v>
      </c>
      <c r="BU85">
        <v>0</v>
      </c>
      <c r="BV85">
        <v>0.52</v>
      </c>
      <c r="BW85">
        <v>0</v>
      </c>
      <c r="BX85">
        <v>0</v>
      </c>
      <c r="BY85">
        <v>0</v>
      </c>
      <c r="BZ85">
        <v>0</v>
      </c>
      <c r="CA85">
        <v>17.32</v>
      </c>
      <c r="CB85">
        <v>0</v>
      </c>
      <c r="CC85">
        <v>24.12</v>
      </c>
      <c r="CD85">
        <v>48.24</v>
      </c>
      <c r="CE85">
        <v>38.590000000000003</v>
      </c>
      <c r="CF85">
        <v>0</v>
      </c>
      <c r="CG85">
        <v>0</v>
      </c>
      <c r="CH85">
        <v>24.12</v>
      </c>
      <c r="CI85">
        <v>96.47</v>
      </c>
      <c r="CJ85">
        <v>15.86</v>
      </c>
      <c r="CK85">
        <v>21.75</v>
      </c>
      <c r="CL85">
        <v>67.53</v>
      </c>
      <c r="CM85">
        <v>24.12</v>
      </c>
      <c r="CN85">
        <v>24.12</v>
      </c>
      <c r="CO85">
        <v>48.24</v>
      </c>
    </row>
    <row r="86" spans="7:93">
      <c r="G86" t="s">
        <v>128</v>
      </c>
      <c r="H86" s="73">
        <v>1009.99</v>
      </c>
      <c r="I86" s="46">
        <v>368.96</v>
      </c>
      <c r="J86" s="46">
        <v>669.1400000000001</v>
      </c>
      <c r="K86" s="46">
        <v>131.38</v>
      </c>
      <c r="L86" s="46">
        <v>3.86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0.48</v>
      </c>
      <c r="X86">
        <v>0.88</v>
      </c>
      <c r="Y86">
        <v>72.349999999999994</v>
      </c>
      <c r="Z86">
        <v>0.68</v>
      </c>
      <c r="AA86">
        <v>0</v>
      </c>
      <c r="AB86">
        <v>32.89</v>
      </c>
      <c r="AC86">
        <v>0</v>
      </c>
      <c r="AD86">
        <v>0</v>
      </c>
      <c r="AE86">
        <v>0</v>
      </c>
      <c r="AF86">
        <v>24.12</v>
      </c>
      <c r="AG86">
        <v>192.94</v>
      </c>
      <c r="AH86">
        <v>96.47</v>
      </c>
      <c r="AI86">
        <v>0</v>
      </c>
      <c r="AJ86">
        <v>48.24</v>
      </c>
      <c r="AK86">
        <v>84.1</v>
      </c>
      <c r="AL86">
        <v>0.97</v>
      </c>
      <c r="AM86">
        <v>96.47</v>
      </c>
      <c r="AN86">
        <v>0</v>
      </c>
      <c r="AO86">
        <v>90.68</v>
      </c>
      <c r="AP86">
        <v>32.89</v>
      </c>
      <c r="AQ86">
        <v>13.51</v>
      </c>
      <c r="AR86">
        <v>0.61</v>
      </c>
      <c r="AS86">
        <v>48.24</v>
      </c>
      <c r="AT86">
        <v>1.93</v>
      </c>
      <c r="AU86">
        <v>11.58</v>
      </c>
      <c r="AV86">
        <v>0</v>
      </c>
      <c r="AW86">
        <v>1.93</v>
      </c>
      <c r="AX86">
        <v>64.709999999999994</v>
      </c>
      <c r="AY86">
        <v>0</v>
      </c>
      <c r="AZ86">
        <v>32.89</v>
      </c>
      <c r="BA86">
        <v>0</v>
      </c>
      <c r="BB86">
        <v>1.59</v>
      </c>
      <c r="BC86">
        <v>1.93</v>
      </c>
      <c r="BD86">
        <v>28.94</v>
      </c>
      <c r="BE86">
        <v>241.18</v>
      </c>
      <c r="BF86">
        <v>48.24</v>
      </c>
      <c r="BG86">
        <v>19.29</v>
      </c>
      <c r="BH86">
        <v>168.58</v>
      </c>
      <c r="BI86">
        <v>0.77</v>
      </c>
      <c r="BJ86">
        <v>0.88</v>
      </c>
      <c r="BK86">
        <v>10.96</v>
      </c>
      <c r="BL86">
        <v>66.75</v>
      </c>
      <c r="BM86">
        <v>0</v>
      </c>
      <c r="BN86">
        <v>48.24</v>
      </c>
      <c r="BO86">
        <v>0</v>
      </c>
      <c r="BP86">
        <v>0</v>
      </c>
      <c r="BQ86">
        <v>96.47</v>
      </c>
      <c r="BR86">
        <v>0.35</v>
      </c>
      <c r="BS86">
        <v>0</v>
      </c>
      <c r="BT86">
        <v>48.6</v>
      </c>
      <c r="BU86">
        <v>0</v>
      </c>
      <c r="BV86">
        <v>0.52</v>
      </c>
      <c r="BW86">
        <v>0</v>
      </c>
      <c r="BX86">
        <v>0</v>
      </c>
      <c r="BY86">
        <v>0</v>
      </c>
      <c r="BZ86">
        <v>0</v>
      </c>
      <c r="CA86">
        <v>17.32</v>
      </c>
      <c r="CB86">
        <v>0</v>
      </c>
      <c r="CC86">
        <v>24.12</v>
      </c>
      <c r="CD86">
        <v>48.24</v>
      </c>
      <c r="CE86">
        <v>38.590000000000003</v>
      </c>
      <c r="CF86">
        <v>0</v>
      </c>
      <c r="CG86">
        <v>0</v>
      </c>
      <c r="CH86">
        <v>24.12</v>
      </c>
      <c r="CI86">
        <v>96.47</v>
      </c>
      <c r="CJ86">
        <v>15.86</v>
      </c>
      <c r="CK86">
        <v>21.75</v>
      </c>
      <c r="CL86">
        <v>67.53</v>
      </c>
      <c r="CM86">
        <v>24.12</v>
      </c>
      <c r="CN86">
        <v>24.12</v>
      </c>
      <c r="CO86">
        <v>48.24</v>
      </c>
    </row>
    <row r="87" spans="7:93">
      <c r="G87" t="s">
        <v>129</v>
      </c>
      <c r="H87" s="73">
        <v>1008.0600000000001</v>
      </c>
      <c r="I87" s="46">
        <v>368.96</v>
      </c>
      <c r="J87" s="46">
        <v>669.1400000000001</v>
      </c>
      <c r="K87" s="46">
        <v>131.38</v>
      </c>
      <c r="L87" s="46">
        <v>3.86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0.48</v>
      </c>
      <c r="X87">
        <v>0.88</v>
      </c>
      <c r="Y87">
        <v>72.349999999999994</v>
      </c>
      <c r="Z87">
        <v>0.68</v>
      </c>
      <c r="AA87">
        <v>0</v>
      </c>
      <c r="AB87">
        <v>32.89</v>
      </c>
      <c r="AC87">
        <v>0</v>
      </c>
      <c r="AD87">
        <v>0</v>
      </c>
      <c r="AE87">
        <v>0</v>
      </c>
      <c r="AF87">
        <v>24.12</v>
      </c>
      <c r="AG87">
        <v>192.94</v>
      </c>
      <c r="AH87">
        <v>96.47</v>
      </c>
      <c r="AI87">
        <v>0</v>
      </c>
      <c r="AJ87">
        <v>48.24</v>
      </c>
      <c r="AK87">
        <v>84.1</v>
      </c>
      <c r="AL87">
        <v>0.97</v>
      </c>
      <c r="AM87">
        <v>96.47</v>
      </c>
      <c r="AN87">
        <v>0</v>
      </c>
      <c r="AO87">
        <v>90.68</v>
      </c>
      <c r="AP87">
        <v>32.89</v>
      </c>
      <c r="AQ87">
        <v>13.51</v>
      </c>
      <c r="AR87">
        <v>0.61</v>
      </c>
      <c r="AS87">
        <v>48.24</v>
      </c>
      <c r="AT87">
        <v>1.93</v>
      </c>
      <c r="AU87">
        <v>11.58</v>
      </c>
      <c r="AV87">
        <v>0</v>
      </c>
      <c r="AW87">
        <v>1.93</v>
      </c>
      <c r="AX87">
        <v>64.709999999999994</v>
      </c>
      <c r="AY87">
        <v>0</v>
      </c>
      <c r="AZ87">
        <v>32.89</v>
      </c>
      <c r="BA87">
        <v>0</v>
      </c>
      <c r="BB87">
        <v>1.59</v>
      </c>
      <c r="BC87">
        <v>0</v>
      </c>
      <c r="BD87">
        <v>28.94</v>
      </c>
      <c r="BE87">
        <v>241.18</v>
      </c>
      <c r="BF87">
        <v>48.24</v>
      </c>
      <c r="BG87">
        <v>19.29</v>
      </c>
      <c r="BH87">
        <v>168.58</v>
      </c>
      <c r="BI87">
        <v>0.77</v>
      </c>
      <c r="BJ87">
        <v>0.88</v>
      </c>
      <c r="BK87">
        <v>10.96</v>
      </c>
      <c r="BL87">
        <v>66.75</v>
      </c>
      <c r="BM87">
        <v>0</v>
      </c>
      <c r="BN87">
        <v>48.24</v>
      </c>
      <c r="BO87">
        <v>0</v>
      </c>
      <c r="BP87">
        <v>0</v>
      </c>
      <c r="BQ87">
        <v>96.47</v>
      </c>
      <c r="BR87">
        <v>0.35</v>
      </c>
      <c r="BS87">
        <v>0</v>
      </c>
      <c r="BT87">
        <v>48.6</v>
      </c>
      <c r="BU87">
        <v>0</v>
      </c>
      <c r="BV87">
        <v>0.52</v>
      </c>
      <c r="BW87">
        <v>0</v>
      </c>
      <c r="BX87">
        <v>0</v>
      </c>
      <c r="BY87">
        <v>0</v>
      </c>
      <c r="BZ87">
        <v>0</v>
      </c>
      <c r="CA87">
        <v>17.32</v>
      </c>
      <c r="CB87">
        <v>0</v>
      </c>
      <c r="CC87">
        <v>24.12</v>
      </c>
      <c r="CD87">
        <v>48.24</v>
      </c>
      <c r="CE87">
        <v>38.590000000000003</v>
      </c>
      <c r="CF87">
        <v>0</v>
      </c>
      <c r="CG87">
        <v>0</v>
      </c>
      <c r="CH87">
        <v>24.12</v>
      </c>
      <c r="CI87">
        <v>96.47</v>
      </c>
      <c r="CJ87">
        <v>15.86</v>
      </c>
      <c r="CK87">
        <v>21.75</v>
      </c>
      <c r="CL87">
        <v>67.53</v>
      </c>
      <c r="CM87">
        <v>24.12</v>
      </c>
      <c r="CN87">
        <v>24.12</v>
      </c>
      <c r="CO87">
        <v>48.24</v>
      </c>
    </row>
    <row r="88" spans="7:93">
      <c r="G88" t="s">
        <v>130</v>
      </c>
      <c r="H88" s="73">
        <v>1008.0600000000001</v>
      </c>
      <c r="I88" s="46">
        <v>368.96</v>
      </c>
      <c r="J88" s="46">
        <v>669.1400000000001</v>
      </c>
      <c r="K88" s="46">
        <v>131.38</v>
      </c>
      <c r="L88" s="46">
        <v>3.86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0.48</v>
      </c>
      <c r="X88">
        <v>0.88</v>
      </c>
      <c r="Y88">
        <v>72.349999999999994</v>
      </c>
      <c r="Z88">
        <v>0.68</v>
      </c>
      <c r="AA88">
        <v>0</v>
      </c>
      <c r="AB88">
        <v>32.89</v>
      </c>
      <c r="AC88">
        <v>0</v>
      </c>
      <c r="AD88">
        <v>0</v>
      </c>
      <c r="AE88">
        <v>0</v>
      </c>
      <c r="AF88">
        <v>24.12</v>
      </c>
      <c r="AG88">
        <v>192.94</v>
      </c>
      <c r="AH88">
        <v>96.47</v>
      </c>
      <c r="AI88">
        <v>0</v>
      </c>
      <c r="AJ88">
        <v>48.24</v>
      </c>
      <c r="AK88">
        <v>84.1</v>
      </c>
      <c r="AL88">
        <v>0.97</v>
      </c>
      <c r="AM88">
        <v>96.47</v>
      </c>
      <c r="AN88">
        <v>0</v>
      </c>
      <c r="AO88">
        <v>90.68</v>
      </c>
      <c r="AP88">
        <v>32.89</v>
      </c>
      <c r="AQ88">
        <v>13.51</v>
      </c>
      <c r="AR88">
        <v>0.61</v>
      </c>
      <c r="AS88">
        <v>48.24</v>
      </c>
      <c r="AT88">
        <v>1.93</v>
      </c>
      <c r="AU88">
        <v>11.58</v>
      </c>
      <c r="AV88">
        <v>0</v>
      </c>
      <c r="AW88">
        <v>1.93</v>
      </c>
      <c r="AX88">
        <v>64.709999999999994</v>
      </c>
      <c r="AY88">
        <v>0</v>
      </c>
      <c r="AZ88">
        <v>32.89</v>
      </c>
      <c r="BA88">
        <v>0</v>
      </c>
      <c r="BB88">
        <v>1.59</v>
      </c>
      <c r="BC88">
        <v>0</v>
      </c>
      <c r="BD88">
        <v>28.94</v>
      </c>
      <c r="BE88">
        <v>241.18</v>
      </c>
      <c r="BF88">
        <v>48.24</v>
      </c>
      <c r="BG88">
        <v>19.29</v>
      </c>
      <c r="BH88">
        <v>168.58</v>
      </c>
      <c r="BI88">
        <v>0.77</v>
      </c>
      <c r="BJ88">
        <v>0.88</v>
      </c>
      <c r="BK88">
        <v>10.96</v>
      </c>
      <c r="BL88">
        <v>66.75</v>
      </c>
      <c r="BM88">
        <v>0</v>
      </c>
      <c r="BN88">
        <v>48.24</v>
      </c>
      <c r="BO88">
        <v>0</v>
      </c>
      <c r="BP88">
        <v>0</v>
      </c>
      <c r="BQ88">
        <v>96.47</v>
      </c>
      <c r="BR88">
        <v>0.35</v>
      </c>
      <c r="BS88">
        <v>0</v>
      </c>
      <c r="BT88">
        <v>48.6</v>
      </c>
      <c r="BU88">
        <v>0</v>
      </c>
      <c r="BV88">
        <v>0.52</v>
      </c>
      <c r="BW88">
        <v>0</v>
      </c>
      <c r="BX88">
        <v>0</v>
      </c>
      <c r="BY88">
        <v>0</v>
      </c>
      <c r="BZ88">
        <v>0</v>
      </c>
      <c r="CA88">
        <v>17.32</v>
      </c>
      <c r="CB88">
        <v>0</v>
      </c>
      <c r="CC88">
        <v>24.12</v>
      </c>
      <c r="CD88">
        <v>48.24</v>
      </c>
      <c r="CE88">
        <v>38.590000000000003</v>
      </c>
      <c r="CF88">
        <v>0</v>
      </c>
      <c r="CG88">
        <v>0</v>
      </c>
      <c r="CH88">
        <v>24.12</v>
      </c>
      <c r="CI88">
        <v>96.47</v>
      </c>
      <c r="CJ88">
        <v>15.86</v>
      </c>
      <c r="CK88">
        <v>21.75</v>
      </c>
      <c r="CL88">
        <v>67.53</v>
      </c>
      <c r="CM88">
        <v>24.12</v>
      </c>
      <c r="CN88">
        <v>24.12</v>
      </c>
      <c r="CO88">
        <v>48.24</v>
      </c>
    </row>
    <row r="89" spans="7:93">
      <c r="G89" t="s">
        <v>131</v>
      </c>
      <c r="H89" s="73">
        <v>1008.0600000000001</v>
      </c>
      <c r="I89" s="46">
        <v>368.96</v>
      </c>
      <c r="J89" s="46">
        <v>669.1400000000001</v>
      </c>
      <c r="K89" s="46">
        <v>131.38</v>
      </c>
      <c r="L89" s="46">
        <v>3.86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0.48</v>
      </c>
      <c r="X89">
        <v>0.88</v>
      </c>
      <c r="Y89">
        <v>72.349999999999994</v>
      </c>
      <c r="Z89">
        <v>0.68</v>
      </c>
      <c r="AA89">
        <v>0</v>
      </c>
      <c r="AB89">
        <v>32.89</v>
      </c>
      <c r="AC89">
        <v>0</v>
      </c>
      <c r="AD89">
        <v>0</v>
      </c>
      <c r="AE89">
        <v>0</v>
      </c>
      <c r="AF89">
        <v>24.12</v>
      </c>
      <c r="AG89">
        <v>192.94</v>
      </c>
      <c r="AH89">
        <v>96.47</v>
      </c>
      <c r="AI89">
        <v>0</v>
      </c>
      <c r="AJ89">
        <v>48.24</v>
      </c>
      <c r="AK89">
        <v>84.1</v>
      </c>
      <c r="AL89">
        <v>0.97</v>
      </c>
      <c r="AM89">
        <v>96.47</v>
      </c>
      <c r="AN89">
        <v>0</v>
      </c>
      <c r="AO89">
        <v>90.68</v>
      </c>
      <c r="AP89">
        <v>32.89</v>
      </c>
      <c r="AQ89">
        <v>13.51</v>
      </c>
      <c r="AR89">
        <v>0.61</v>
      </c>
      <c r="AS89">
        <v>48.24</v>
      </c>
      <c r="AT89">
        <v>1.93</v>
      </c>
      <c r="AU89">
        <v>11.58</v>
      </c>
      <c r="AV89">
        <v>0</v>
      </c>
      <c r="AW89">
        <v>1.93</v>
      </c>
      <c r="AX89">
        <v>64.709999999999994</v>
      </c>
      <c r="AY89">
        <v>0</v>
      </c>
      <c r="AZ89">
        <v>32.89</v>
      </c>
      <c r="BA89">
        <v>0</v>
      </c>
      <c r="BB89">
        <v>1.59</v>
      </c>
      <c r="BC89">
        <v>0</v>
      </c>
      <c r="BD89">
        <v>28.94</v>
      </c>
      <c r="BE89">
        <v>241.18</v>
      </c>
      <c r="BF89">
        <v>48.24</v>
      </c>
      <c r="BG89">
        <v>19.29</v>
      </c>
      <c r="BH89">
        <v>168.58</v>
      </c>
      <c r="BI89">
        <v>0.77</v>
      </c>
      <c r="BJ89">
        <v>0.88</v>
      </c>
      <c r="BK89">
        <v>10.96</v>
      </c>
      <c r="BL89">
        <v>66.75</v>
      </c>
      <c r="BM89">
        <v>0</v>
      </c>
      <c r="BN89">
        <v>48.24</v>
      </c>
      <c r="BO89">
        <v>0</v>
      </c>
      <c r="BP89">
        <v>0</v>
      </c>
      <c r="BQ89">
        <v>96.47</v>
      </c>
      <c r="BR89">
        <v>0.35</v>
      </c>
      <c r="BS89">
        <v>0</v>
      </c>
      <c r="BT89">
        <v>48.6</v>
      </c>
      <c r="BU89">
        <v>0</v>
      </c>
      <c r="BV89">
        <v>0.52</v>
      </c>
      <c r="BW89">
        <v>0</v>
      </c>
      <c r="BX89">
        <v>0</v>
      </c>
      <c r="BY89">
        <v>0</v>
      </c>
      <c r="BZ89">
        <v>0</v>
      </c>
      <c r="CA89">
        <v>17.32</v>
      </c>
      <c r="CB89">
        <v>0</v>
      </c>
      <c r="CC89">
        <v>24.12</v>
      </c>
      <c r="CD89">
        <v>48.24</v>
      </c>
      <c r="CE89">
        <v>38.590000000000003</v>
      </c>
      <c r="CF89">
        <v>0</v>
      </c>
      <c r="CG89">
        <v>0</v>
      </c>
      <c r="CH89">
        <v>24.12</v>
      </c>
      <c r="CI89">
        <v>96.47</v>
      </c>
      <c r="CJ89">
        <v>15.86</v>
      </c>
      <c r="CK89">
        <v>21.75</v>
      </c>
      <c r="CL89">
        <v>67.53</v>
      </c>
      <c r="CM89">
        <v>24.12</v>
      </c>
      <c r="CN89">
        <v>24.12</v>
      </c>
      <c r="CO89">
        <v>48.24</v>
      </c>
    </row>
    <row r="90" spans="7:93">
      <c r="G90" t="s">
        <v>132</v>
      </c>
      <c r="H90" s="73">
        <v>1008.0600000000001</v>
      </c>
      <c r="I90" s="46">
        <v>368.96</v>
      </c>
      <c r="J90" s="46">
        <v>669.1400000000001</v>
      </c>
      <c r="K90" s="46">
        <v>131.38</v>
      </c>
      <c r="L90" s="46">
        <v>3.86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0.48</v>
      </c>
      <c r="X90">
        <v>0.88</v>
      </c>
      <c r="Y90">
        <v>72.349999999999994</v>
      </c>
      <c r="Z90">
        <v>0.68</v>
      </c>
      <c r="AA90">
        <v>0</v>
      </c>
      <c r="AB90">
        <v>32.89</v>
      </c>
      <c r="AC90">
        <v>0</v>
      </c>
      <c r="AD90">
        <v>0</v>
      </c>
      <c r="AE90">
        <v>0</v>
      </c>
      <c r="AF90">
        <v>24.12</v>
      </c>
      <c r="AG90">
        <v>192.94</v>
      </c>
      <c r="AH90">
        <v>96.47</v>
      </c>
      <c r="AI90">
        <v>0</v>
      </c>
      <c r="AJ90">
        <v>48.24</v>
      </c>
      <c r="AK90">
        <v>84.1</v>
      </c>
      <c r="AL90">
        <v>0.97</v>
      </c>
      <c r="AM90">
        <v>96.47</v>
      </c>
      <c r="AN90">
        <v>0</v>
      </c>
      <c r="AO90">
        <v>90.68</v>
      </c>
      <c r="AP90">
        <v>32.89</v>
      </c>
      <c r="AQ90">
        <v>13.51</v>
      </c>
      <c r="AR90">
        <v>0.61</v>
      </c>
      <c r="AS90">
        <v>48.24</v>
      </c>
      <c r="AT90">
        <v>1.93</v>
      </c>
      <c r="AU90">
        <v>11.58</v>
      </c>
      <c r="AV90">
        <v>0</v>
      </c>
      <c r="AW90">
        <v>1.93</v>
      </c>
      <c r="AX90">
        <v>64.709999999999994</v>
      </c>
      <c r="AY90">
        <v>0</v>
      </c>
      <c r="AZ90">
        <v>32.89</v>
      </c>
      <c r="BA90">
        <v>0</v>
      </c>
      <c r="BB90">
        <v>1.59</v>
      </c>
      <c r="BC90">
        <v>0</v>
      </c>
      <c r="BD90">
        <v>28.94</v>
      </c>
      <c r="BE90">
        <v>241.18</v>
      </c>
      <c r="BF90">
        <v>48.24</v>
      </c>
      <c r="BG90">
        <v>19.29</v>
      </c>
      <c r="BH90">
        <v>168.58</v>
      </c>
      <c r="BI90">
        <v>0.77</v>
      </c>
      <c r="BJ90">
        <v>0.88</v>
      </c>
      <c r="BK90">
        <v>10.96</v>
      </c>
      <c r="BL90">
        <v>66.75</v>
      </c>
      <c r="BM90">
        <v>0</v>
      </c>
      <c r="BN90">
        <v>48.24</v>
      </c>
      <c r="BO90">
        <v>0</v>
      </c>
      <c r="BP90">
        <v>0</v>
      </c>
      <c r="BQ90">
        <v>96.47</v>
      </c>
      <c r="BR90">
        <v>0.35</v>
      </c>
      <c r="BS90">
        <v>0</v>
      </c>
      <c r="BT90">
        <v>48.6</v>
      </c>
      <c r="BU90">
        <v>0</v>
      </c>
      <c r="BV90">
        <v>0.52</v>
      </c>
      <c r="BW90">
        <v>0</v>
      </c>
      <c r="BX90">
        <v>0</v>
      </c>
      <c r="BY90">
        <v>0</v>
      </c>
      <c r="BZ90">
        <v>0</v>
      </c>
      <c r="CA90">
        <v>17.32</v>
      </c>
      <c r="CB90">
        <v>0</v>
      </c>
      <c r="CC90">
        <v>24.12</v>
      </c>
      <c r="CD90">
        <v>48.24</v>
      </c>
      <c r="CE90">
        <v>38.590000000000003</v>
      </c>
      <c r="CF90">
        <v>0</v>
      </c>
      <c r="CG90">
        <v>0</v>
      </c>
      <c r="CH90">
        <v>24.12</v>
      </c>
      <c r="CI90">
        <v>96.47</v>
      </c>
      <c r="CJ90">
        <v>15.86</v>
      </c>
      <c r="CK90">
        <v>21.75</v>
      </c>
      <c r="CL90">
        <v>67.53</v>
      </c>
      <c r="CM90">
        <v>24.12</v>
      </c>
      <c r="CN90">
        <v>24.12</v>
      </c>
      <c r="CO90">
        <v>48.24</v>
      </c>
    </row>
    <row r="91" spans="7:93">
      <c r="G91" t="s">
        <v>133</v>
      </c>
      <c r="H91" s="73">
        <v>1116.53</v>
      </c>
      <c r="I91" s="46">
        <v>405.14</v>
      </c>
      <c r="J91" s="46">
        <v>669.1400000000001</v>
      </c>
      <c r="K91" s="46">
        <v>131.38</v>
      </c>
      <c r="L91" s="46">
        <v>3.86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0.48</v>
      </c>
      <c r="X91">
        <v>0.88</v>
      </c>
      <c r="Y91">
        <v>72.349999999999994</v>
      </c>
      <c r="Z91">
        <v>0.68</v>
      </c>
      <c r="AA91">
        <v>0</v>
      </c>
      <c r="AB91">
        <v>32.89</v>
      </c>
      <c r="AC91">
        <v>0</v>
      </c>
      <c r="AD91">
        <v>0</v>
      </c>
      <c r="AE91">
        <v>0</v>
      </c>
      <c r="AF91">
        <v>24.12</v>
      </c>
      <c r="AG91">
        <v>192.94</v>
      </c>
      <c r="AH91">
        <v>96.47</v>
      </c>
      <c r="AI91">
        <v>0</v>
      </c>
      <c r="AJ91">
        <v>48.24</v>
      </c>
      <c r="AK91">
        <v>84.1</v>
      </c>
      <c r="AL91">
        <v>0.97</v>
      </c>
      <c r="AM91">
        <v>96.47</v>
      </c>
      <c r="AN91">
        <v>108.53</v>
      </c>
      <c r="AO91">
        <v>90.68</v>
      </c>
      <c r="AP91">
        <v>32.89</v>
      </c>
      <c r="AQ91">
        <v>13.51</v>
      </c>
      <c r="AR91">
        <v>0.61</v>
      </c>
      <c r="AS91">
        <v>48.24</v>
      </c>
      <c r="AT91">
        <v>1.93</v>
      </c>
      <c r="AU91">
        <v>8.68</v>
      </c>
      <c r="AV91">
        <v>0</v>
      </c>
      <c r="AW91">
        <v>1.93</v>
      </c>
      <c r="AX91">
        <v>64.709999999999994</v>
      </c>
      <c r="AY91">
        <v>0</v>
      </c>
      <c r="AZ91">
        <v>32.89</v>
      </c>
      <c r="BA91">
        <v>0</v>
      </c>
      <c r="BB91">
        <v>1.59</v>
      </c>
      <c r="BC91">
        <v>2.89</v>
      </c>
      <c r="BD91">
        <v>28.94</v>
      </c>
      <c r="BE91">
        <v>241.18</v>
      </c>
      <c r="BF91">
        <v>48.24</v>
      </c>
      <c r="BG91">
        <v>19.29</v>
      </c>
      <c r="BH91">
        <v>168.58</v>
      </c>
      <c r="BI91">
        <v>0.72</v>
      </c>
      <c r="BJ91">
        <v>0.88</v>
      </c>
      <c r="BK91">
        <v>10.96</v>
      </c>
      <c r="BL91">
        <v>66.75</v>
      </c>
      <c r="BM91">
        <v>36.18</v>
      </c>
      <c r="BN91">
        <v>48.24</v>
      </c>
      <c r="BO91">
        <v>0</v>
      </c>
      <c r="BP91">
        <v>0</v>
      </c>
      <c r="BQ91">
        <v>96.47</v>
      </c>
      <c r="BR91">
        <v>0.35</v>
      </c>
      <c r="BS91">
        <v>0</v>
      </c>
      <c r="BT91">
        <v>48.6</v>
      </c>
      <c r="BU91">
        <v>0</v>
      </c>
      <c r="BV91">
        <v>0.52</v>
      </c>
      <c r="BW91">
        <v>0</v>
      </c>
      <c r="BX91">
        <v>0</v>
      </c>
      <c r="BY91">
        <v>0</v>
      </c>
      <c r="BZ91">
        <v>0</v>
      </c>
      <c r="CA91">
        <v>17.32</v>
      </c>
      <c r="CB91">
        <v>0</v>
      </c>
      <c r="CC91">
        <v>24.12</v>
      </c>
      <c r="CD91">
        <v>48.24</v>
      </c>
      <c r="CE91">
        <v>38.590000000000003</v>
      </c>
      <c r="CF91">
        <v>0</v>
      </c>
      <c r="CG91">
        <v>0</v>
      </c>
      <c r="CH91">
        <v>24.12</v>
      </c>
      <c r="CI91">
        <v>96.47</v>
      </c>
      <c r="CJ91">
        <v>15.86</v>
      </c>
      <c r="CK91">
        <v>21.75</v>
      </c>
      <c r="CL91">
        <v>67.53</v>
      </c>
      <c r="CM91">
        <v>24.12</v>
      </c>
      <c r="CN91">
        <v>24.12</v>
      </c>
      <c r="CO91">
        <v>48.24</v>
      </c>
    </row>
    <row r="92" spans="7:93">
      <c r="G92" t="s">
        <v>134</v>
      </c>
      <c r="H92" s="73">
        <v>1116.53</v>
      </c>
      <c r="I92" s="46">
        <v>405.14</v>
      </c>
      <c r="J92" s="46">
        <v>669.1400000000001</v>
      </c>
      <c r="K92" s="46">
        <v>131.38</v>
      </c>
      <c r="L92" s="46">
        <v>3.86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0.48</v>
      </c>
      <c r="X92">
        <v>0.88</v>
      </c>
      <c r="Y92">
        <v>72.349999999999994</v>
      </c>
      <c r="Z92">
        <v>0.68</v>
      </c>
      <c r="AA92">
        <v>0</v>
      </c>
      <c r="AB92">
        <v>32.89</v>
      </c>
      <c r="AC92">
        <v>0</v>
      </c>
      <c r="AD92">
        <v>0</v>
      </c>
      <c r="AE92">
        <v>0</v>
      </c>
      <c r="AF92">
        <v>24.12</v>
      </c>
      <c r="AG92">
        <v>192.94</v>
      </c>
      <c r="AH92">
        <v>96.47</v>
      </c>
      <c r="AI92">
        <v>0</v>
      </c>
      <c r="AJ92">
        <v>48.24</v>
      </c>
      <c r="AK92">
        <v>84.1</v>
      </c>
      <c r="AL92">
        <v>0.97</v>
      </c>
      <c r="AM92">
        <v>96.47</v>
      </c>
      <c r="AN92">
        <v>108.53</v>
      </c>
      <c r="AO92">
        <v>90.68</v>
      </c>
      <c r="AP92">
        <v>32.89</v>
      </c>
      <c r="AQ92">
        <v>13.51</v>
      </c>
      <c r="AR92">
        <v>0.61</v>
      </c>
      <c r="AS92">
        <v>48.24</v>
      </c>
      <c r="AT92">
        <v>1.93</v>
      </c>
      <c r="AU92">
        <v>8.68</v>
      </c>
      <c r="AV92">
        <v>0</v>
      </c>
      <c r="AW92">
        <v>1.93</v>
      </c>
      <c r="AX92">
        <v>64.709999999999994</v>
      </c>
      <c r="AY92">
        <v>0</v>
      </c>
      <c r="AZ92">
        <v>32.89</v>
      </c>
      <c r="BA92">
        <v>0</v>
      </c>
      <c r="BB92">
        <v>1.59</v>
      </c>
      <c r="BC92">
        <v>2.89</v>
      </c>
      <c r="BD92">
        <v>28.94</v>
      </c>
      <c r="BE92">
        <v>241.18</v>
      </c>
      <c r="BF92">
        <v>48.24</v>
      </c>
      <c r="BG92">
        <v>19.29</v>
      </c>
      <c r="BH92">
        <v>168.58</v>
      </c>
      <c r="BI92">
        <v>0.72</v>
      </c>
      <c r="BJ92">
        <v>0.88</v>
      </c>
      <c r="BK92">
        <v>10.96</v>
      </c>
      <c r="BL92">
        <v>66.75</v>
      </c>
      <c r="BM92">
        <v>36.18</v>
      </c>
      <c r="BN92">
        <v>48.24</v>
      </c>
      <c r="BO92">
        <v>0</v>
      </c>
      <c r="BP92">
        <v>0</v>
      </c>
      <c r="BQ92">
        <v>96.47</v>
      </c>
      <c r="BR92">
        <v>0.35</v>
      </c>
      <c r="BS92">
        <v>0</v>
      </c>
      <c r="BT92">
        <v>48.6</v>
      </c>
      <c r="BU92">
        <v>0</v>
      </c>
      <c r="BV92">
        <v>0.52</v>
      </c>
      <c r="BW92">
        <v>0</v>
      </c>
      <c r="BX92">
        <v>0</v>
      </c>
      <c r="BY92">
        <v>0</v>
      </c>
      <c r="BZ92">
        <v>0</v>
      </c>
      <c r="CA92">
        <v>17.32</v>
      </c>
      <c r="CB92">
        <v>0</v>
      </c>
      <c r="CC92">
        <v>24.12</v>
      </c>
      <c r="CD92">
        <v>48.24</v>
      </c>
      <c r="CE92">
        <v>38.590000000000003</v>
      </c>
      <c r="CF92">
        <v>0</v>
      </c>
      <c r="CG92">
        <v>0</v>
      </c>
      <c r="CH92">
        <v>24.12</v>
      </c>
      <c r="CI92">
        <v>96.47</v>
      </c>
      <c r="CJ92">
        <v>15.86</v>
      </c>
      <c r="CK92">
        <v>21.75</v>
      </c>
      <c r="CL92">
        <v>67.53</v>
      </c>
      <c r="CM92">
        <v>24.12</v>
      </c>
      <c r="CN92">
        <v>24.12</v>
      </c>
      <c r="CO92">
        <v>48.24</v>
      </c>
    </row>
    <row r="93" spans="7:93">
      <c r="G93" t="s">
        <v>135</v>
      </c>
      <c r="H93" s="73">
        <v>1116.53</v>
      </c>
      <c r="I93" s="46">
        <v>665.59999999999991</v>
      </c>
      <c r="J93" s="46">
        <v>669.1400000000001</v>
      </c>
      <c r="K93" s="46">
        <v>131.38</v>
      </c>
      <c r="L93" s="46">
        <v>3.86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0.48</v>
      </c>
      <c r="X93">
        <v>0.88</v>
      </c>
      <c r="Y93">
        <v>72.349999999999994</v>
      </c>
      <c r="Z93">
        <v>0.68</v>
      </c>
      <c r="AA93">
        <v>0</v>
      </c>
      <c r="AB93">
        <v>32.89</v>
      </c>
      <c r="AC93">
        <v>0</v>
      </c>
      <c r="AD93">
        <v>0</v>
      </c>
      <c r="AE93">
        <v>0</v>
      </c>
      <c r="AF93">
        <v>24.12</v>
      </c>
      <c r="AG93">
        <v>192.94</v>
      </c>
      <c r="AH93">
        <v>96.47</v>
      </c>
      <c r="AI93">
        <v>0</v>
      </c>
      <c r="AJ93">
        <v>308.7</v>
      </c>
      <c r="AK93">
        <v>84.1</v>
      </c>
      <c r="AL93">
        <v>0.97</v>
      </c>
      <c r="AM93">
        <v>96.47</v>
      </c>
      <c r="AN93">
        <v>108.53</v>
      </c>
      <c r="AO93">
        <v>90.68</v>
      </c>
      <c r="AP93">
        <v>32.89</v>
      </c>
      <c r="AQ93">
        <v>13.51</v>
      </c>
      <c r="AR93">
        <v>0.61</v>
      </c>
      <c r="AS93">
        <v>48.24</v>
      </c>
      <c r="AT93">
        <v>1.93</v>
      </c>
      <c r="AU93">
        <v>8.68</v>
      </c>
      <c r="AV93">
        <v>0</v>
      </c>
      <c r="AW93">
        <v>1.93</v>
      </c>
      <c r="AX93">
        <v>64.709999999999994</v>
      </c>
      <c r="AY93">
        <v>0</v>
      </c>
      <c r="AZ93">
        <v>32.89</v>
      </c>
      <c r="BA93">
        <v>0</v>
      </c>
      <c r="BB93">
        <v>1.59</v>
      </c>
      <c r="BC93">
        <v>2.89</v>
      </c>
      <c r="BD93">
        <v>28.94</v>
      </c>
      <c r="BE93">
        <v>241.18</v>
      </c>
      <c r="BF93">
        <v>48.24</v>
      </c>
      <c r="BG93">
        <v>19.29</v>
      </c>
      <c r="BH93">
        <v>168.58</v>
      </c>
      <c r="BI93">
        <v>0.72</v>
      </c>
      <c r="BJ93">
        <v>0.88</v>
      </c>
      <c r="BK93">
        <v>10.96</v>
      </c>
      <c r="BL93">
        <v>66.75</v>
      </c>
      <c r="BM93">
        <v>36.18</v>
      </c>
      <c r="BN93">
        <v>48.24</v>
      </c>
      <c r="BO93">
        <v>0</v>
      </c>
      <c r="BP93">
        <v>0</v>
      </c>
      <c r="BQ93">
        <v>96.47</v>
      </c>
      <c r="BR93">
        <v>0.35</v>
      </c>
      <c r="BS93">
        <v>0</v>
      </c>
      <c r="BT93">
        <v>48.6</v>
      </c>
      <c r="BU93">
        <v>0</v>
      </c>
      <c r="BV93">
        <v>0.52</v>
      </c>
      <c r="BW93">
        <v>0</v>
      </c>
      <c r="BX93">
        <v>0</v>
      </c>
      <c r="BY93">
        <v>0</v>
      </c>
      <c r="BZ93">
        <v>0</v>
      </c>
      <c r="CA93">
        <v>17.32</v>
      </c>
      <c r="CB93">
        <v>0</v>
      </c>
      <c r="CC93">
        <v>24.12</v>
      </c>
      <c r="CD93">
        <v>48.24</v>
      </c>
      <c r="CE93">
        <v>38.590000000000003</v>
      </c>
      <c r="CF93">
        <v>0</v>
      </c>
      <c r="CG93">
        <v>0</v>
      </c>
      <c r="CH93">
        <v>24.12</v>
      </c>
      <c r="CI93">
        <v>96.47</v>
      </c>
      <c r="CJ93">
        <v>15.86</v>
      </c>
      <c r="CK93">
        <v>21.75</v>
      </c>
      <c r="CL93">
        <v>67.53</v>
      </c>
      <c r="CM93">
        <v>24.12</v>
      </c>
      <c r="CN93">
        <v>24.12</v>
      </c>
      <c r="CO93">
        <v>48.24</v>
      </c>
    </row>
    <row r="94" spans="7:93">
      <c r="G94" t="s">
        <v>136</v>
      </c>
      <c r="H94" s="73">
        <v>1116.53</v>
      </c>
      <c r="I94" s="46">
        <v>665.59999999999991</v>
      </c>
      <c r="J94" s="46">
        <v>669.1400000000001</v>
      </c>
      <c r="K94" s="46">
        <v>131.38</v>
      </c>
      <c r="L94" s="46">
        <v>3.86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0.48</v>
      </c>
      <c r="X94">
        <v>0.88</v>
      </c>
      <c r="Y94">
        <v>72.349999999999994</v>
      </c>
      <c r="Z94">
        <v>0.68</v>
      </c>
      <c r="AA94">
        <v>0</v>
      </c>
      <c r="AB94">
        <v>32.89</v>
      </c>
      <c r="AC94">
        <v>0</v>
      </c>
      <c r="AD94">
        <v>0</v>
      </c>
      <c r="AE94">
        <v>0</v>
      </c>
      <c r="AF94">
        <v>24.12</v>
      </c>
      <c r="AG94">
        <v>192.94</v>
      </c>
      <c r="AH94">
        <v>96.47</v>
      </c>
      <c r="AI94">
        <v>0</v>
      </c>
      <c r="AJ94">
        <v>308.7</v>
      </c>
      <c r="AK94">
        <v>84.1</v>
      </c>
      <c r="AL94">
        <v>0.97</v>
      </c>
      <c r="AM94">
        <v>96.47</v>
      </c>
      <c r="AN94">
        <v>108.53</v>
      </c>
      <c r="AO94">
        <v>90.68</v>
      </c>
      <c r="AP94">
        <v>32.89</v>
      </c>
      <c r="AQ94">
        <v>13.51</v>
      </c>
      <c r="AR94">
        <v>0.61</v>
      </c>
      <c r="AS94">
        <v>48.24</v>
      </c>
      <c r="AT94">
        <v>1.93</v>
      </c>
      <c r="AU94">
        <v>8.68</v>
      </c>
      <c r="AV94">
        <v>0</v>
      </c>
      <c r="AW94">
        <v>1.93</v>
      </c>
      <c r="AX94">
        <v>64.709999999999994</v>
      </c>
      <c r="AY94">
        <v>0</v>
      </c>
      <c r="AZ94">
        <v>32.89</v>
      </c>
      <c r="BA94">
        <v>0</v>
      </c>
      <c r="BB94">
        <v>1.59</v>
      </c>
      <c r="BC94">
        <v>2.89</v>
      </c>
      <c r="BD94">
        <v>28.94</v>
      </c>
      <c r="BE94">
        <v>241.18</v>
      </c>
      <c r="BF94">
        <v>48.24</v>
      </c>
      <c r="BG94">
        <v>19.29</v>
      </c>
      <c r="BH94">
        <v>168.58</v>
      </c>
      <c r="BI94">
        <v>0.72</v>
      </c>
      <c r="BJ94">
        <v>0.88</v>
      </c>
      <c r="BK94">
        <v>10.96</v>
      </c>
      <c r="BL94">
        <v>66.75</v>
      </c>
      <c r="BM94">
        <v>36.18</v>
      </c>
      <c r="BN94">
        <v>48.24</v>
      </c>
      <c r="BO94">
        <v>0</v>
      </c>
      <c r="BP94">
        <v>0</v>
      </c>
      <c r="BQ94">
        <v>96.47</v>
      </c>
      <c r="BR94">
        <v>0.35</v>
      </c>
      <c r="BS94">
        <v>0</v>
      </c>
      <c r="BT94">
        <v>48.6</v>
      </c>
      <c r="BU94">
        <v>0</v>
      </c>
      <c r="BV94">
        <v>0.52</v>
      </c>
      <c r="BW94">
        <v>0</v>
      </c>
      <c r="BX94">
        <v>0</v>
      </c>
      <c r="BY94">
        <v>0</v>
      </c>
      <c r="BZ94">
        <v>0</v>
      </c>
      <c r="CA94">
        <v>17.32</v>
      </c>
      <c r="CB94">
        <v>0</v>
      </c>
      <c r="CC94">
        <v>24.12</v>
      </c>
      <c r="CD94">
        <v>48.24</v>
      </c>
      <c r="CE94">
        <v>38.590000000000003</v>
      </c>
      <c r="CF94">
        <v>0</v>
      </c>
      <c r="CG94">
        <v>0</v>
      </c>
      <c r="CH94">
        <v>24.12</v>
      </c>
      <c r="CI94">
        <v>96.47</v>
      </c>
      <c r="CJ94">
        <v>15.86</v>
      </c>
      <c r="CK94">
        <v>21.75</v>
      </c>
      <c r="CL94">
        <v>67.53</v>
      </c>
      <c r="CM94">
        <v>24.12</v>
      </c>
      <c r="CN94">
        <v>24.12</v>
      </c>
      <c r="CO94">
        <v>48.24</v>
      </c>
    </row>
    <row r="95" spans="7:93">
      <c r="G95" t="s">
        <v>137</v>
      </c>
      <c r="H95" s="73">
        <v>1114.5099999999998</v>
      </c>
      <c r="I95" s="46">
        <v>665.59999999999991</v>
      </c>
      <c r="J95" s="46">
        <v>669.1400000000001</v>
      </c>
      <c r="K95" s="46">
        <v>131.38</v>
      </c>
      <c r="L95" s="46">
        <v>3.86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0.48</v>
      </c>
      <c r="X95">
        <v>0.88</v>
      </c>
      <c r="Y95">
        <v>72.349999999999994</v>
      </c>
      <c r="Z95">
        <v>0.68</v>
      </c>
      <c r="AA95">
        <v>0</v>
      </c>
      <c r="AB95">
        <v>32.89</v>
      </c>
      <c r="AC95">
        <v>0</v>
      </c>
      <c r="AD95">
        <v>0</v>
      </c>
      <c r="AE95">
        <v>0</v>
      </c>
      <c r="AF95">
        <v>24.12</v>
      </c>
      <c r="AG95">
        <v>192.94</v>
      </c>
      <c r="AH95">
        <v>96.47</v>
      </c>
      <c r="AI95">
        <v>0</v>
      </c>
      <c r="AJ95">
        <v>308.7</v>
      </c>
      <c r="AK95">
        <v>84.1</v>
      </c>
      <c r="AL95">
        <v>0.97</v>
      </c>
      <c r="AM95">
        <v>96.47</v>
      </c>
      <c r="AN95">
        <v>108.53</v>
      </c>
      <c r="AO95">
        <v>90.68</v>
      </c>
      <c r="AP95">
        <v>32.89</v>
      </c>
      <c r="AQ95">
        <v>13.51</v>
      </c>
      <c r="AR95">
        <v>0.61</v>
      </c>
      <c r="AS95">
        <v>48.24</v>
      </c>
      <c r="AT95">
        <v>1.93</v>
      </c>
      <c r="AU95">
        <v>8.68</v>
      </c>
      <c r="AV95">
        <v>0</v>
      </c>
      <c r="AW95">
        <v>1.93</v>
      </c>
      <c r="AX95">
        <v>64.709999999999994</v>
      </c>
      <c r="AY95">
        <v>0</v>
      </c>
      <c r="AZ95">
        <v>32.89</v>
      </c>
      <c r="BA95">
        <v>0</v>
      </c>
      <c r="BB95">
        <v>1.59</v>
      </c>
      <c r="BC95">
        <v>0.96</v>
      </c>
      <c r="BD95">
        <v>28.94</v>
      </c>
      <c r="BE95">
        <v>241.18</v>
      </c>
      <c r="BF95">
        <v>48.24</v>
      </c>
      <c r="BG95">
        <v>19.29</v>
      </c>
      <c r="BH95">
        <v>168.58</v>
      </c>
      <c r="BI95">
        <v>0.63</v>
      </c>
      <c r="BJ95">
        <v>0.88</v>
      </c>
      <c r="BK95">
        <v>10.96</v>
      </c>
      <c r="BL95">
        <v>66.75</v>
      </c>
      <c r="BM95">
        <v>36.18</v>
      </c>
      <c r="BN95">
        <v>48.24</v>
      </c>
      <c r="BO95">
        <v>0</v>
      </c>
      <c r="BP95">
        <v>0</v>
      </c>
      <c r="BQ95">
        <v>96.47</v>
      </c>
      <c r="BR95">
        <v>0.35</v>
      </c>
      <c r="BS95">
        <v>0</v>
      </c>
      <c r="BT95">
        <v>48.6</v>
      </c>
      <c r="BU95">
        <v>0</v>
      </c>
      <c r="BV95">
        <v>0.52</v>
      </c>
      <c r="BW95">
        <v>0</v>
      </c>
      <c r="BX95">
        <v>0</v>
      </c>
      <c r="BY95">
        <v>0</v>
      </c>
      <c r="BZ95">
        <v>0</v>
      </c>
      <c r="CA95">
        <v>17.32</v>
      </c>
      <c r="CB95">
        <v>0</v>
      </c>
      <c r="CC95">
        <v>24.12</v>
      </c>
      <c r="CD95">
        <v>48.24</v>
      </c>
      <c r="CE95">
        <v>38.590000000000003</v>
      </c>
      <c r="CF95">
        <v>0</v>
      </c>
      <c r="CG95">
        <v>0</v>
      </c>
      <c r="CH95">
        <v>24.12</v>
      </c>
      <c r="CI95">
        <v>96.47</v>
      </c>
      <c r="CJ95">
        <v>15.86</v>
      </c>
      <c r="CK95">
        <v>21.75</v>
      </c>
      <c r="CL95">
        <v>67.53</v>
      </c>
      <c r="CM95">
        <v>24.12</v>
      </c>
      <c r="CN95">
        <v>24.12</v>
      </c>
      <c r="CO95">
        <v>48.24</v>
      </c>
    </row>
    <row r="96" spans="7:93">
      <c r="G96" t="s">
        <v>138</v>
      </c>
      <c r="H96" s="73">
        <v>1114.5099999999998</v>
      </c>
      <c r="I96" s="46">
        <v>665.59999999999991</v>
      </c>
      <c r="J96" s="46">
        <v>669.1400000000001</v>
      </c>
      <c r="K96" s="46">
        <v>131.38</v>
      </c>
      <c r="L96" s="46">
        <v>3.86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0.48</v>
      </c>
      <c r="X96">
        <v>0.88</v>
      </c>
      <c r="Y96">
        <v>72.349999999999994</v>
      </c>
      <c r="Z96">
        <v>0.68</v>
      </c>
      <c r="AA96">
        <v>0</v>
      </c>
      <c r="AB96">
        <v>32.89</v>
      </c>
      <c r="AC96">
        <v>0</v>
      </c>
      <c r="AD96">
        <v>0</v>
      </c>
      <c r="AE96">
        <v>0</v>
      </c>
      <c r="AF96">
        <v>24.12</v>
      </c>
      <c r="AG96">
        <v>192.94</v>
      </c>
      <c r="AH96">
        <v>96.47</v>
      </c>
      <c r="AI96">
        <v>0</v>
      </c>
      <c r="AJ96">
        <v>308.7</v>
      </c>
      <c r="AK96">
        <v>84.1</v>
      </c>
      <c r="AL96">
        <v>0.97</v>
      </c>
      <c r="AM96">
        <v>96.47</v>
      </c>
      <c r="AN96">
        <v>108.53</v>
      </c>
      <c r="AO96">
        <v>90.68</v>
      </c>
      <c r="AP96">
        <v>32.89</v>
      </c>
      <c r="AQ96">
        <v>13.51</v>
      </c>
      <c r="AR96">
        <v>0.61</v>
      </c>
      <c r="AS96">
        <v>48.24</v>
      </c>
      <c r="AT96">
        <v>1.93</v>
      </c>
      <c r="AU96">
        <v>8.68</v>
      </c>
      <c r="AV96">
        <v>0</v>
      </c>
      <c r="AW96">
        <v>1.93</v>
      </c>
      <c r="AX96">
        <v>64.709999999999994</v>
      </c>
      <c r="AY96">
        <v>0</v>
      </c>
      <c r="AZ96">
        <v>32.89</v>
      </c>
      <c r="BA96">
        <v>0</v>
      </c>
      <c r="BB96">
        <v>1.59</v>
      </c>
      <c r="BC96">
        <v>0.96</v>
      </c>
      <c r="BD96">
        <v>28.94</v>
      </c>
      <c r="BE96">
        <v>241.18</v>
      </c>
      <c r="BF96">
        <v>48.24</v>
      </c>
      <c r="BG96">
        <v>19.29</v>
      </c>
      <c r="BH96">
        <v>168.58</v>
      </c>
      <c r="BI96">
        <v>0.63</v>
      </c>
      <c r="BJ96">
        <v>0.88</v>
      </c>
      <c r="BK96">
        <v>10.96</v>
      </c>
      <c r="BL96">
        <v>66.75</v>
      </c>
      <c r="BM96">
        <v>36.18</v>
      </c>
      <c r="BN96">
        <v>48.24</v>
      </c>
      <c r="BO96">
        <v>0</v>
      </c>
      <c r="BP96">
        <v>0</v>
      </c>
      <c r="BQ96">
        <v>96.47</v>
      </c>
      <c r="BR96">
        <v>0.35</v>
      </c>
      <c r="BS96">
        <v>0</v>
      </c>
      <c r="BT96">
        <v>48.6</v>
      </c>
      <c r="BU96">
        <v>0</v>
      </c>
      <c r="BV96">
        <v>0.52</v>
      </c>
      <c r="BW96">
        <v>0</v>
      </c>
      <c r="BX96">
        <v>0</v>
      </c>
      <c r="BY96">
        <v>0</v>
      </c>
      <c r="BZ96">
        <v>0</v>
      </c>
      <c r="CA96">
        <v>17.32</v>
      </c>
      <c r="CB96">
        <v>0</v>
      </c>
      <c r="CC96">
        <v>24.12</v>
      </c>
      <c r="CD96">
        <v>48.24</v>
      </c>
      <c r="CE96">
        <v>38.590000000000003</v>
      </c>
      <c r="CF96">
        <v>0</v>
      </c>
      <c r="CG96">
        <v>0</v>
      </c>
      <c r="CH96">
        <v>24.12</v>
      </c>
      <c r="CI96">
        <v>96.47</v>
      </c>
      <c r="CJ96">
        <v>15.86</v>
      </c>
      <c r="CK96">
        <v>21.75</v>
      </c>
      <c r="CL96">
        <v>67.53</v>
      </c>
      <c r="CM96">
        <v>24.12</v>
      </c>
      <c r="CN96">
        <v>24.12</v>
      </c>
      <c r="CO96">
        <v>48.24</v>
      </c>
    </row>
    <row r="97" spans="1:133">
      <c r="G97" t="s">
        <v>139</v>
      </c>
      <c r="H97" s="73">
        <v>1114.5099999999998</v>
      </c>
      <c r="I97" s="46">
        <v>665.59999999999991</v>
      </c>
      <c r="J97" s="46">
        <v>669.1400000000001</v>
      </c>
      <c r="K97" s="46">
        <v>131.38</v>
      </c>
      <c r="L97" s="46">
        <v>3.86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0.48</v>
      </c>
      <c r="X97">
        <v>0.88</v>
      </c>
      <c r="Y97">
        <v>72.349999999999994</v>
      </c>
      <c r="Z97">
        <v>0.68</v>
      </c>
      <c r="AA97">
        <v>0</v>
      </c>
      <c r="AB97">
        <v>32.89</v>
      </c>
      <c r="AC97">
        <v>0</v>
      </c>
      <c r="AD97">
        <v>0</v>
      </c>
      <c r="AE97">
        <v>0</v>
      </c>
      <c r="AF97">
        <v>24.12</v>
      </c>
      <c r="AG97">
        <v>192.94</v>
      </c>
      <c r="AH97">
        <v>96.47</v>
      </c>
      <c r="AI97">
        <v>0</v>
      </c>
      <c r="AJ97">
        <v>308.7</v>
      </c>
      <c r="AK97">
        <v>84.1</v>
      </c>
      <c r="AL97">
        <v>0.97</v>
      </c>
      <c r="AM97">
        <v>96.47</v>
      </c>
      <c r="AN97">
        <v>108.53</v>
      </c>
      <c r="AO97">
        <v>90.68</v>
      </c>
      <c r="AP97">
        <v>32.89</v>
      </c>
      <c r="AQ97">
        <v>13.51</v>
      </c>
      <c r="AR97">
        <v>0.61</v>
      </c>
      <c r="AS97">
        <v>48.24</v>
      </c>
      <c r="AT97">
        <v>1.93</v>
      </c>
      <c r="AU97">
        <v>8.68</v>
      </c>
      <c r="AV97">
        <v>0</v>
      </c>
      <c r="AW97">
        <v>1.93</v>
      </c>
      <c r="AX97">
        <v>64.709999999999994</v>
      </c>
      <c r="AY97">
        <v>0</v>
      </c>
      <c r="AZ97">
        <v>32.89</v>
      </c>
      <c r="BA97">
        <v>0</v>
      </c>
      <c r="BB97">
        <v>1.59</v>
      </c>
      <c r="BC97">
        <v>0.96</v>
      </c>
      <c r="BD97">
        <v>28.94</v>
      </c>
      <c r="BE97">
        <v>241.18</v>
      </c>
      <c r="BF97">
        <v>48.24</v>
      </c>
      <c r="BG97">
        <v>19.29</v>
      </c>
      <c r="BH97">
        <v>168.58</v>
      </c>
      <c r="BI97">
        <v>0.63</v>
      </c>
      <c r="BJ97">
        <v>0.88</v>
      </c>
      <c r="BK97">
        <v>10.96</v>
      </c>
      <c r="BL97">
        <v>66.75</v>
      </c>
      <c r="BM97">
        <v>36.18</v>
      </c>
      <c r="BN97">
        <v>48.24</v>
      </c>
      <c r="BO97">
        <v>0</v>
      </c>
      <c r="BP97">
        <v>0</v>
      </c>
      <c r="BQ97">
        <v>96.47</v>
      </c>
      <c r="BR97">
        <v>0.35</v>
      </c>
      <c r="BS97">
        <v>0</v>
      </c>
      <c r="BT97">
        <v>48.6</v>
      </c>
      <c r="BU97">
        <v>0</v>
      </c>
      <c r="BV97">
        <v>0.52</v>
      </c>
      <c r="BW97">
        <v>0</v>
      </c>
      <c r="BX97">
        <v>0</v>
      </c>
      <c r="BY97">
        <v>0</v>
      </c>
      <c r="BZ97">
        <v>0</v>
      </c>
      <c r="CA97">
        <v>17.32</v>
      </c>
      <c r="CB97">
        <v>0</v>
      </c>
      <c r="CC97">
        <v>24.12</v>
      </c>
      <c r="CD97">
        <v>48.24</v>
      </c>
      <c r="CE97">
        <v>38.590000000000003</v>
      </c>
      <c r="CF97">
        <v>0</v>
      </c>
      <c r="CG97">
        <v>0</v>
      </c>
      <c r="CH97">
        <v>24.12</v>
      </c>
      <c r="CI97">
        <v>96.47</v>
      </c>
      <c r="CJ97">
        <v>15.86</v>
      </c>
      <c r="CK97">
        <v>21.75</v>
      </c>
      <c r="CL97">
        <v>67.53</v>
      </c>
      <c r="CM97">
        <v>24.12</v>
      </c>
      <c r="CN97">
        <v>24.12</v>
      </c>
      <c r="CO97">
        <v>48.24</v>
      </c>
    </row>
    <row r="98" spans="1:133">
      <c r="G98" t="s">
        <v>140</v>
      </c>
      <c r="H98" s="73">
        <v>1114.5099999999998</v>
      </c>
      <c r="I98" s="46">
        <v>665.59999999999991</v>
      </c>
      <c r="J98" s="46">
        <v>669.1400000000001</v>
      </c>
      <c r="K98" s="46">
        <v>131.38</v>
      </c>
      <c r="L98" s="46">
        <v>3.86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0.48</v>
      </c>
      <c r="X98">
        <v>0.88</v>
      </c>
      <c r="Y98">
        <v>72.349999999999994</v>
      </c>
      <c r="Z98">
        <v>0.68</v>
      </c>
      <c r="AA98">
        <v>0</v>
      </c>
      <c r="AB98">
        <v>32.89</v>
      </c>
      <c r="AC98">
        <v>0</v>
      </c>
      <c r="AD98">
        <v>0</v>
      </c>
      <c r="AE98">
        <v>0</v>
      </c>
      <c r="AF98">
        <v>24.12</v>
      </c>
      <c r="AG98">
        <v>192.94</v>
      </c>
      <c r="AH98">
        <v>96.47</v>
      </c>
      <c r="AI98">
        <v>0</v>
      </c>
      <c r="AJ98">
        <v>308.7</v>
      </c>
      <c r="AK98">
        <v>84.1</v>
      </c>
      <c r="AL98">
        <v>0.97</v>
      </c>
      <c r="AM98">
        <v>96.47</v>
      </c>
      <c r="AN98">
        <v>108.53</v>
      </c>
      <c r="AO98">
        <v>90.68</v>
      </c>
      <c r="AP98">
        <v>32.89</v>
      </c>
      <c r="AQ98">
        <v>13.51</v>
      </c>
      <c r="AR98">
        <v>0.61</v>
      </c>
      <c r="AS98">
        <v>48.24</v>
      </c>
      <c r="AT98">
        <v>1.93</v>
      </c>
      <c r="AU98">
        <v>8.68</v>
      </c>
      <c r="AV98">
        <v>0</v>
      </c>
      <c r="AW98">
        <v>1.93</v>
      </c>
      <c r="AX98">
        <v>64.709999999999994</v>
      </c>
      <c r="AY98">
        <v>0</v>
      </c>
      <c r="AZ98">
        <v>32.89</v>
      </c>
      <c r="BA98">
        <v>0</v>
      </c>
      <c r="BB98">
        <v>1.59</v>
      </c>
      <c r="BC98">
        <v>0.96</v>
      </c>
      <c r="BD98">
        <v>28.94</v>
      </c>
      <c r="BE98">
        <v>241.18</v>
      </c>
      <c r="BF98">
        <v>48.24</v>
      </c>
      <c r="BG98">
        <v>19.29</v>
      </c>
      <c r="BH98">
        <v>168.58</v>
      </c>
      <c r="BI98">
        <v>0.63</v>
      </c>
      <c r="BJ98">
        <v>0.88</v>
      </c>
      <c r="BK98">
        <v>10.96</v>
      </c>
      <c r="BL98">
        <v>66.75</v>
      </c>
      <c r="BM98">
        <v>36.18</v>
      </c>
      <c r="BN98">
        <v>48.24</v>
      </c>
      <c r="BO98">
        <v>0</v>
      </c>
      <c r="BP98">
        <v>0</v>
      </c>
      <c r="BQ98">
        <v>96.47</v>
      </c>
      <c r="BR98">
        <v>0.35</v>
      </c>
      <c r="BS98">
        <v>0</v>
      </c>
      <c r="BT98">
        <v>48.6</v>
      </c>
      <c r="BU98">
        <v>0</v>
      </c>
      <c r="BV98">
        <v>0.52</v>
      </c>
      <c r="BW98">
        <v>0</v>
      </c>
      <c r="BX98">
        <v>0</v>
      </c>
      <c r="BY98">
        <v>0</v>
      </c>
      <c r="BZ98">
        <v>0</v>
      </c>
      <c r="CA98">
        <v>17.32</v>
      </c>
      <c r="CB98">
        <v>0</v>
      </c>
      <c r="CC98">
        <v>24.12</v>
      </c>
      <c r="CD98">
        <v>48.24</v>
      </c>
      <c r="CE98">
        <v>38.590000000000003</v>
      </c>
      <c r="CF98">
        <v>0</v>
      </c>
      <c r="CG98">
        <v>0</v>
      </c>
      <c r="CH98">
        <v>24.12</v>
      </c>
      <c r="CI98">
        <v>96.47</v>
      </c>
      <c r="CJ98">
        <v>15.86</v>
      </c>
      <c r="CK98">
        <v>21.75</v>
      </c>
      <c r="CL98">
        <v>67.53</v>
      </c>
      <c r="CM98">
        <v>24.12</v>
      </c>
      <c r="CN98">
        <v>24.12</v>
      </c>
      <c r="CO98">
        <v>48.24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21.363817499999989</v>
      </c>
      <c r="I99" s="69">
        <f t="shared" ref="I99:BU99" si="1">SUM(I3:I98)/4000</f>
        <v>11.577189999999991</v>
      </c>
      <c r="J99" s="69">
        <f t="shared" si="1"/>
        <v>16.406289999999991</v>
      </c>
      <c r="K99" s="69">
        <f t="shared" si="1"/>
        <v>3.5431424999999943</v>
      </c>
      <c r="L99" s="69">
        <f t="shared" si="1"/>
        <v>0.14326250000000004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1.1519999999999983E-2</v>
      </c>
      <c r="X99">
        <f t="shared" si="1"/>
        <v>2.1119999999999993E-2</v>
      </c>
      <c r="Y99">
        <f t="shared" si="1"/>
        <v>1.7364000000000028</v>
      </c>
      <c r="Z99">
        <f t="shared" si="1"/>
        <v>1.6319999999999998E-2</v>
      </c>
      <c r="AA99">
        <f t="shared" si="1"/>
        <v>0.40038999999999941</v>
      </c>
      <c r="AB99">
        <f t="shared" si="1"/>
        <v>0.78935999999999962</v>
      </c>
      <c r="AC99">
        <f t="shared" si="1"/>
        <v>0.16883999999999999</v>
      </c>
      <c r="AD99">
        <f t="shared" si="1"/>
        <v>0.16144500000000003</v>
      </c>
      <c r="AE99">
        <f t="shared" si="1"/>
        <v>0.27013000000000009</v>
      </c>
      <c r="AF99">
        <f t="shared" si="1"/>
        <v>0.57887999999999862</v>
      </c>
      <c r="AG99">
        <f t="shared" si="1"/>
        <v>4.6305599999999991</v>
      </c>
      <c r="AH99">
        <f t="shared" si="1"/>
        <v>1.0129199999999989</v>
      </c>
      <c r="AI99">
        <f t="shared" si="1"/>
        <v>0.21096000000000034</v>
      </c>
      <c r="AJ99">
        <f t="shared" si="1"/>
        <v>3.6715300000000055</v>
      </c>
      <c r="AK99">
        <f t="shared" si="1"/>
        <v>2.0184000000000033</v>
      </c>
      <c r="AL99">
        <f t="shared" si="1"/>
        <v>2.3279999999999981E-2</v>
      </c>
      <c r="AM99">
        <f t="shared" si="1"/>
        <v>2.3152799999999996</v>
      </c>
      <c r="AN99">
        <f t="shared" si="1"/>
        <v>0.86824000000000057</v>
      </c>
      <c r="AO99">
        <f t="shared" si="1"/>
        <v>2.1763200000000027</v>
      </c>
      <c r="AP99">
        <f t="shared" si="1"/>
        <v>0.78935999999999962</v>
      </c>
      <c r="AQ99">
        <f t="shared" si="1"/>
        <v>0.24317999999999987</v>
      </c>
      <c r="AR99">
        <f t="shared" si="1"/>
        <v>1.463999999999999E-2</v>
      </c>
      <c r="AS99">
        <f t="shared" si="1"/>
        <v>1.1577599999999972</v>
      </c>
      <c r="AT99">
        <f t="shared" si="1"/>
        <v>4.6320000000000104E-2</v>
      </c>
      <c r="AU99">
        <f t="shared" si="1"/>
        <v>0.23732999999999974</v>
      </c>
      <c r="AV99">
        <f t="shared" si="1"/>
        <v>0.67530000000000034</v>
      </c>
      <c r="AW99">
        <f t="shared" si="1"/>
        <v>4.6320000000000104E-2</v>
      </c>
      <c r="AX99">
        <f t="shared" si="1"/>
        <v>1.5530400000000006</v>
      </c>
      <c r="AY99">
        <f t="shared" si="1"/>
        <v>0.16883999999999999</v>
      </c>
      <c r="AZ99">
        <f t="shared" si="1"/>
        <v>0.75646999999999975</v>
      </c>
      <c r="BA99">
        <f t="shared" si="1"/>
        <v>0.33767999999999998</v>
      </c>
      <c r="BB99">
        <f t="shared" si="1"/>
        <v>3.8160000000000062E-2</v>
      </c>
      <c r="BC99">
        <f t="shared" si="1"/>
        <v>4.3360000000000065E-2</v>
      </c>
      <c r="BD99">
        <f t="shared" si="1"/>
        <v>0.1736400000000001</v>
      </c>
      <c r="BE99">
        <f t="shared" si="1"/>
        <v>4.8620800000000086</v>
      </c>
      <c r="BF99">
        <f t="shared" si="1"/>
        <v>0.28943999999999998</v>
      </c>
      <c r="BG99">
        <f t="shared" si="1"/>
        <v>0.11574000000000004</v>
      </c>
      <c r="BH99">
        <f t="shared" si="1"/>
        <v>4.0459199999999989</v>
      </c>
      <c r="BI99">
        <f t="shared" si="1"/>
        <v>1.8140000000000007E-2</v>
      </c>
      <c r="BJ99">
        <f t="shared" si="1"/>
        <v>2.1119999999999993E-2</v>
      </c>
      <c r="BK99">
        <f t="shared" si="1"/>
        <v>0.26304000000000038</v>
      </c>
      <c r="BL99">
        <f t="shared" si="1"/>
        <v>1.6020000000000001</v>
      </c>
      <c r="BM99">
        <f t="shared" si="1"/>
        <v>0.28943999999999986</v>
      </c>
      <c r="BN99">
        <f t="shared" si="1"/>
        <v>0.28943999999999998</v>
      </c>
      <c r="BO99">
        <f t="shared" si="1"/>
        <v>5.0622499999999994E-2</v>
      </c>
      <c r="BP99">
        <f t="shared" si="1"/>
        <v>0.33767999999999998</v>
      </c>
      <c r="BQ99">
        <f t="shared" si="1"/>
        <v>2.3152799999999996</v>
      </c>
      <c r="BR99">
        <f t="shared" si="1"/>
        <v>8.4000000000000151E-3</v>
      </c>
      <c r="BS99">
        <f t="shared" si="1"/>
        <v>0.24120000000000003</v>
      </c>
      <c r="BT99">
        <f t="shared" si="1"/>
        <v>2.3320200000000026</v>
      </c>
      <c r="BU99">
        <f t="shared" si="1"/>
        <v>0.92608000000000135</v>
      </c>
      <c r="BV99">
        <f t="shared" ref="BV99:EC99" si="2">SUM(BV3:BV98)/4000</f>
        <v>1.2480000000000022E-2</v>
      </c>
      <c r="BW99">
        <f t="shared" si="2"/>
        <v>0</v>
      </c>
      <c r="BX99">
        <f t="shared" si="2"/>
        <v>0.24387250000000013</v>
      </c>
      <c r="BY99">
        <f t="shared" si="2"/>
        <v>0.17904000000000003</v>
      </c>
      <c r="BZ99">
        <f t="shared" si="2"/>
        <v>0</v>
      </c>
      <c r="CA99">
        <f t="shared" si="2"/>
        <v>0.36237999999999976</v>
      </c>
      <c r="CB99">
        <f t="shared" si="2"/>
        <v>0</v>
      </c>
      <c r="CC99">
        <f t="shared" si="2"/>
        <v>0.33767999999999965</v>
      </c>
      <c r="CD99">
        <f t="shared" si="2"/>
        <v>0.8200799999999987</v>
      </c>
      <c r="CE99">
        <f t="shared" si="2"/>
        <v>0.65603000000000011</v>
      </c>
      <c r="CF99">
        <f t="shared" si="2"/>
        <v>0.11577000000000004</v>
      </c>
      <c r="CG99">
        <f t="shared" si="2"/>
        <v>0</v>
      </c>
      <c r="CH99">
        <f t="shared" si="2"/>
        <v>0.57887999999999862</v>
      </c>
      <c r="CI99">
        <f t="shared" si="2"/>
        <v>1.0129199999999989</v>
      </c>
      <c r="CJ99">
        <f t="shared" si="2"/>
        <v>0.35025249999999941</v>
      </c>
      <c r="CK99">
        <f t="shared" si="2"/>
        <v>0.52200000000000002</v>
      </c>
      <c r="CL99">
        <f t="shared" si="2"/>
        <v>0.94542000000000115</v>
      </c>
      <c r="CM99">
        <f t="shared" si="2"/>
        <v>0.41003999999999935</v>
      </c>
      <c r="CN99">
        <f t="shared" si="2"/>
        <v>0.41003999999999935</v>
      </c>
      <c r="CO99">
        <f t="shared" si="2"/>
        <v>0.70587999999999906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539</v>
      </c>
      <c r="X100" t="s">
        <v>540</v>
      </c>
      <c r="Y100" t="s">
        <v>542</v>
      </c>
      <c r="Z100" t="s">
        <v>543</v>
      </c>
      <c r="AA100" t="s">
        <v>545</v>
      </c>
      <c r="AB100" t="s">
        <v>547</v>
      </c>
      <c r="AC100" t="s">
        <v>549</v>
      </c>
      <c r="AD100" t="s">
        <v>551</v>
      </c>
      <c r="AE100" t="s">
        <v>553</v>
      </c>
      <c r="AF100" t="s">
        <v>555</v>
      </c>
      <c r="AG100" t="s">
        <v>557</v>
      </c>
      <c r="AH100" t="s">
        <v>559</v>
      </c>
      <c r="AI100" t="s">
        <v>561</v>
      </c>
      <c r="AJ100" t="s">
        <v>563</v>
      </c>
      <c r="AK100" t="s">
        <v>565</v>
      </c>
      <c r="AL100" t="s">
        <v>566</v>
      </c>
      <c r="AM100" t="s">
        <v>567</v>
      </c>
      <c r="AN100" t="s">
        <v>569</v>
      </c>
      <c r="AO100" t="s">
        <v>571</v>
      </c>
      <c r="AP100" t="s">
        <v>572</v>
      </c>
      <c r="AQ100" t="s">
        <v>574</v>
      </c>
      <c r="AR100" t="s">
        <v>575</v>
      </c>
      <c r="AS100" t="s">
        <v>577</v>
      </c>
      <c r="AT100" t="s">
        <v>579</v>
      </c>
      <c r="AU100" t="s">
        <v>581</v>
      </c>
      <c r="AV100" t="s">
        <v>582</v>
      </c>
      <c r="AW100" t="s">
        <v>584</v>
      </c>
      <c r="AX100" t="s">
        <v>586</v>
      </c>
      <c r="AY100" t="s">
        <v>588</v>
      </c>
      <c r="AZ100" t="s">
        <v>589</v>
      </c>
      <c r="BA100" t="s">
        <v>591</v>
      </c>
      <c r="BB100" t="s">
        <v>592</v>
      </c>
      <c r="BC100" t="s">
        <v>593</v>
      </c>
      <c r="BD100" t="s">
        <v>595</v>
      </c>
      <c r="BE100" t="s">
        <v>596</v>
      </c>
      <c r="BF100" t="s">
        <v>598</v>
      </c>
      <c r="BG100" t="s">
        <v>599</v>
      </c>
      <c r="BH100" t="s">
        <v>601</v>
      </c>
      <c r="BI100" t="s">
        <v>603</v>
      </c>
      <c r="BJ100" t="s">
        <v>604</v>
      </c>
      <c r="BK100" t="s">
        <v>606</v>
      </c>
      <c r="BL100" t="s">
        <v>608</v>
      </c>
      <c r="BM100" t="s">
        <v>609</v>
      </c>
      <c r="BN100" t="s">
        <v>611</v>
      </c>
      <c r="BO100" t="s">
        <v>613</v>
      </c>
      <c r="BP100" t="s">
        <v>614</v>
      </c>
      <c r="BQ100" t="s">
        <v>615</v>
      </c>
      <c r="BR100" t="s">
        <v>616</v>
      </c>
      <c r="BS100" t="s">
        <v>618</v>
      </c>
      <c r="BT100" t="s">
        <v>619</v>
      </c>
      <c r="BU100" t="s">
        <v>620</v>
      </c>
      <c r="BV100" t="s">
        <v>621</v>
      </c>
      <c r="BW100" t="s">
        <v>623</v>
      </c>
      <c r="BX100" t="s">
        <v>625</v>
      </c>
      <c r="BY100" t="s">
        <v>627</v>
      </c>
      <c r="BZ100" t="s">
        <v>629</v>
      </c>
      <c r="CA100" t="s">
        <v>631</v>
      </c>
      <c r="CB100" t="s">
        <v>633</v>
      </c>
      <c r="CC100" t="s">
        <v>634</v>
      </c>
      <c r="CD100" t="s">
        <v>635</v>
      </c>
      <c r="CE100" t="s">
        <v>636</v>
      </c>
      <c r="CF100" t="s">
        <v>638</v>
      </c>
      <c r="CG100" t="s">
        <v>640</v>
      </c>
      <c r="CH100" t="s">
        <v>641</v>
      </c>
      <c r="CI100" t="s">
        <v>642</v>
      </c>
      <c r="CJ100" t="s">
        <v>643</v>
      </c>
      <c r="CK100" t="s">
        <v>645</v>
      </c>
      <c r="CL100" t="s">
        <v>646</v>
      </c>
      <c r="CM100" t="s">
        <v>647</v>
      </c>
      <c r="CN100" t="s">
        <v>648</v>
      </c>
      <c r="CO100" t="s">
        <v>649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39"/>
      <c r="F1" s="139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45469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W2" sqref="W2:AC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1" t="s">
        <v>223</v>
      </c>
      <c r="B1" s="221"/>
      <c r="C1" s="221"/>
      <c r="D1" s="221"/>
      <c r="E1" s="139"/>
      <c r="F1" s="139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45469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651</v>
      </c>
      <c r="Z2" t="s">
        <v>333</v>
      </c>
      <c r="AA2" t="s">
        <v>439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27.78</v>
      </c>
      <c r="I3" s="53">
        <v>0</v>
      </c>
      <c r="J3" s="53">
        <v>0</v>
      </c>
      <c r="K3" s="53">
        <v>0</v>
      </c>
      <c r="L3" s="53">
        <v>0.24</v>
      </c>
      <c r="M3" s="72">
        <v>0.41</v>
      </c>
      <c r="N3" s="71">
        <v>0</v>
      </c>
      <c r="O3" s="53">
        <v>-59</v>
      </c>
      <c r="P3" s="53">
        <v>-25</v>
      </c>
      <c r="Q3" s="53">
        <v>-82.2</v>
      </c>
      <c r="R3" s="53">
        <v>0</v>
      </c>
      <c r="S3" s="72">
        <v>0</v>
      </c>
      <c r="T3" t="s">
        <v>651</v>
      </c>
      <c r="U3" s="73">
        <v>-166.2</v>
      </c>
      <c r="V3" s="74">
        <v>28.43</v>
      </c>
      <c r="W3">
        <v>27.78</v>
      </c>
      <c r="X3">
        <v>-59</v>
      </c>
      <c r="Y3">
        <v>0</v>
      </c>
      <c r="Z3">
        <v>0.24</v>
      </c>
      <c r="AA3">
        <v>-82.2</v>
      </c>
      <c r="AB3">
        <v>0.41</v>
      </c>
      <c r="AC3">
        <v>-25</v>
      </c>
    </row>
    <row r="4" spans="1:29">
      <c r="B4" t="s">
        <v>257</v>
      </c>
      <c r="D4" t="s">
        <v>439</v>
      </c>
      <c r="F4" t="s">
        <v>438</v>
      </c>
      <c r="G4" t="s">
        <v>46</v>
      </c>
      <c r="H4" s="73">
        <v>29.26</v>
      </c>
      <c r="I4" s="46">
        <v>0</v>
      </c>
      <c r="J4" s="46">
        <v>0</v>
      </c>
      <c r="K4" s="46">
        <v>0</v>
      </c>
      <c r="L4" s="46">
        <v>0.23</v>
      </c>
      <c r="M4" s="74">
        <v>0.47</v>
      </c>
      <c r="N4" s="73">
        <v>0</v>
      </c>
      <c r="O4" s="46">
        <v>-69</v>
      </c>
      <c r="P4" s="46">
        <v>-51</v>
      </c>
      <c r="Q4" s="46">
        <v>-82.6</v>
      </c>
      <c r="R4" s="46">
        <v>0</v>
      </c>
      <c r="S4" s="74">
        <v>0</v>
      </c>
      <c r="U4" s="73">
        <v>-202.6</v>
      </c>
      <c r="V4" s="74">
        <v>29.96</v>
      </c>
      <c r="W4">
        <v>29.26</v>
      </c>
      <c r="X4">
        <v>-69</v>
      </c>
      <c r="Y4">
        <v>0</v>
      </c>
      <c r="Z4">
        <v>0.23</v>
      </c>
      <c r="AA4">
        <v>-82.6</v>
      </c>
      <c r="AB4">
        <v>0.47</v>
      </c>
      <c r="AC4">
        <v>-51</v>
      </c>
    </row>
    <row r="5" spans="1:29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0.2</v>
      </c>
      <c r="M5" s="74">
        <v>0.28999999999999998</v>
      </c>
      <c r="N5" s="73">
        <v>-15</v>
      </c>
      <c r="O5" s="46">
        <v>-53</v>
      </c>
      <c r="P5" s="46">
        <v>-52</v>
      </c>
      <c r="Q5" s="46">
        <v>-82.1</v>
      </c>
      <c r="R5" s="46">
        <v>0</v>
      </c>
      <c r="S5" s="74">
        <v>0</v>
      </c>
      <c r="U5" s="73">
        <v>-202.1</v>
      </c>
      <c r="V5" s="74">
        <v>0.49</v>
      </c>
      <c r="W5">
        <v>-15</v>
      </c>
      <c r="X5">
        <v>-53</v>
      </c>
      <c r="Y5">
        <v>0</v>
      </c>
      <c r="Z5">
        <v>0.2</v>
      </c>
      <c r="AA5">
        <v>-82.1</v>
      </c>
      <c r="AB5">
        <v>0.28999999999999998</v>
      </c>
      <c r="AC5">
        <v>-52</v>
      </c>
    </row>
    <row r="6" spans="1:29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0.2</v>
      </c>
      <c r="M6" s="74">
        <v>0.14000000000000001</v>
      </c>
      <c r="N6" s="73">
        <v>-16</v>
      </c>
      <c r="O6" s="46">
        <v>-61</v>
      </c>
      <c r="P6" s="46">
        <v>-74</v>
      </c>
      <c r="Q6" s="46">
        <v>-82.6</v>
      </c>
      <c r="R6" s="46">
        <v>0</v>
      </c>
      <c r="S6" s="74">
        <v>0</v>
      </c>
      <c r="U6" s="73">
        <v>-233.6</v>
      </c>
      <c r="V6" s="74">
        <v>0.34</v>
      </c>
      <c r="W6">
        <v>-16</v>
      </c>
      <c r="X6">
        <v>-61</v>
      </c>
      <c r="Y6">
        <v>0</v>
      </c>
      <c r="Z6">
        <v>0.2</v>
      </c>
      <c r="AA6">
        <v>-82.6</v>
      </c>
      <c r="AB6">
        <v>0.14000000000000001</v>
      </c>
      <c r="AC6">
        <v>-74</v>
      </c>
    </row>
    <row r="7" spans="1:29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0.28999999999999998</v>
      </c>
      <c r="M7" s="74">
        <v>0.04</v>
      </c>
      <c r="N7" s="73">
        <v>-56</v>
      </c>
      <c r="O7" s="46">
        <v>-64</v>
      </c>
      <c r="P7" s="46">
        <v>-91</v>
      </c>
      <c r="Q7" s="46">
        <v>-115</v>
      </c>
      <c r="R7" s="46">
        <v>0</v>
      </c>
      <c r="S7" s="74">
        <v>0</v>
      </c>
      <c r="U7" s="73">
        <v>-326</v>
      </c>
      <c r="V7" s="74">
        <v>0.33</v>
      </c>
      <c r="W7">
        <v>-56</v>
      </c>
      <c r="X7">
        <v>-64</v>
      </c>
      <c r="Y7">
        <v>0</v>
      </c>
      <c r="Z7">
        <v>0.28999999999999998</v>
      </c>
      <c r="AA7">
        <v>-115</v>
      </c>
      <c r="AB7">
        <v>0.04</v>
      </c>
      <c r="AC7">
        <v>-91</v>
      </c>
    </row>
    <row r="8" spans="1:29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0.3</v>
      </c>
      <c r="M8" s="74">
        <v>0.03</v>
      </c>
      <c r="N8" s="73">
        <v>-70</v>
      </c>
      <c r="O8" s="46">
        <v>-63</v>
      </c>
      <c r="P8" s="46">
        <v>-115</v>
      </c>
      <c r="Q8" s="46">
        <v>-114.7</v>
      </c>
      <c r="R8" s="46">
        <v>0</v>
      </c>
      <c r="S8" s="74">
        <v>0</v>
      </c>
      <c r="U8" s="73">
        <v>-362.7</v>
      </c>
      <c r="V8" s="74">
        <v>0.33</v>
      </c>
      <c r="W8">
        <v>-70</v>
      </c>
      <c r="X8">
        <v>-63</v>
      </c>
      <c r="Y8">
        <v>0</v>
      </c>
      <c r="Z8">
        <v>0.3</v>
      </c>
      <c r="AA8">
        <v>-114.7</v>
      </c>
      <c r="AB8">
        <v>0.03</v>
      </c>
      <c r="AC8">
        <v>-115</v>
      </c>
    </row>
    <row r="9" spans="1:29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0.69</v>
      </c>
      <c r="M9" s="74">
        <v>0.02</v>
      </c>
      <c r="N9" s="73">
        <v>-19</v>
      </c>
      <c r="O9" s="46">
        <v>-48</v>
      </c>
      <c r="P9" s="46">
        <v>-133</v>
      </c>
      <c r="Q9" s="46">
        <v>-116</v>
      </c>
      <c r="R9" s="46">
        <v>0</v>
      </c>
      <c r="S9" s="74">
        <v>0</v>
      </c>
      <c r="U9" s="73">
        <v>-316</v>
      </c>
      <c r="V9" s="74">
        <v>0.71</v>
      </c>
      <c r="W9">
        <v>-19</v>
      </c>
      <c r="X9">
        <v>-48</v>
      </c>
      <c r="Y9">
        <v>0</v>
      </c>
      <c r="Z9">
        <v>0.69</v>
      </c>
      <c r="AA9">
        <v>-116</v>
      </c>
      <c r="AB9">
        <v>0.02</v>
      </c>
      <c r="AC9">
        <v>-133</v>
      </c>
    </row>
    <row r="10" spans="1:29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0.84</v>
      </c>
      <c r="M10" s="74">
        <v>0</v>
      </c>
      <c r="N10" s="73">
        <v>-42</v>
      </c>
      <c r="O10" s="46">
        <v>-44</v>
      </c>
      <c r="P10" s="46">
        <v>-160</v>
      </c>
      <c r="Q10" s="46">
        <v>-115</v>
      </c>
      <c r="R10" s="46">
        <v>0</v>
      </c>
      <c r="S10" s="74">
        <v>0</v>
      </c>
      <c r="U10" s="73">
        <v>-361</v>
      </c>
      <c r="V10" s="74">
        <v>0.84</v>
      </c>
      <c r="W10">
        <v>-42</v>
      </c>
      <c r="X10">
        <v>-44</v>
      </c>
      <c r="Y10">
        <v>0</v>
      </c>
      <c r="Z10">
        <v>0.84</v>
      </c>
      <c r="AA10">
        <v>-115</v>
      </c>
      <c r="AB10">
        <v>0</v>
      </c>
      <c r="AC10">
        <v>-160</v>
      </c>
    </row>
    <row r="11" spans="1:29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1.02</v>
      </c>
      <c r="M11" s="74">
        <v>0</v>
      </c>
      <c r="N11" s="73">
        <v>-38</v>
      </c>
      <c r="O11" s="46">
        <v>-41</v>
      </c>
      <c r="P11" s="46">
        <v>-144</v>
      </c>
      <c r="Q11" s="46">
        <v>-83</v>
      </c>
      <c r="R11" s="46">
        <v>0</v>
      </c>
      <c r="S11" s="74">
        <v>0</v>
      </c>
      <c r="U11" s="73">
        <v>-306</v>
      </c>
      <c r="V11" s="74">
        <v>1.02</v>
      </c>
      <c r="W11">
        <v>-38</v>
      </c>
      <c r="X11">
        <v>-41</v>
      </c>
      <c r="Y11">
        <v>0</v>
      </c>
      <c r="Z11">
        <v>1.02</v>
      </c>
      <c r="AA11">
        <v>-83</v>
      </c>
      <c r="AB11">
        <v>0</v>
      </c>
      <c r="AC11">
        <v>-144</v>
      </c>
    </row>
    <row r="12" spans="1:29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1.06</v>
      </c>
      <c r="M12" s="74">
        <v>0.14000000000000001</v>
      </c>
      <c r="N12" s="73">
        <v>-48</v>
      </c>
      <c r="O12" s="46">
        <v>-53</v>
      </c>
      <c r="P12" s="46">
        <v>-169</v>
      </c>
      <c r="Q12" s="46">
        <v>-83</v>
      </c>
      <c r="R12" s="46">
        <v>0</v>
      </c>
      <c r="S12" s="74">
        <v>0</v>
      </c>
      <c r="U12" s="73">
        <v>-353</v>
      </c>
      <c r="V12" s="74">
        <v>1.2</v>
      </c>
      <c r="W12">
        <v>-48</v>
      </c>
      <c r="X12">
        <v>-53</v>
      </c>
      <c r="Y12">
        <v>0</v>
      </c>
      <c r="Z12">
        <v>1.06</v>
      </c>
      <c r="AA12">
        <v>-83</v>
      </c>
      <c r="AB12">
        <v>0.14000000000000001</v>
      </c>
      <c r="AC12">
        <v>-169</v>
      </c>
    </row>
    <row r="13" spans="1:29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0.97</v>
      </c>
      <c r="M13" s="74">
        <v>0</v>
      </c>
      <c r="N13" s="73">
        <v>-151</v>
      </c>
      <c r="O13" s="46">
        <v>-66</v>
      </c>
      <c r="P13" s="46">
        <v>-223</v>
      </c>
      <c r="Q13" s="46">
        <v>-83</v>
      </c>
      <c r="R13" s="46">
        <v>0</v>
      </c>
      <c r="S13" s="74">
        <v>0</v>
      </c>
      <c r="U13" s="73">
        <v>-523</v>
      </c>
      <c r="V13" s="74">
        <v>0.97</v>
      </c>
      <c r="W13">
        <v>-151</v>
      </c>
      <c r="X13">
        <v>-66</v>
      </c>
      <c r="Y13">
        <v>0</v>
      </c>
      <c r="Z13">
        <v>0.97</v>
      </c>
      <c r="AA13">
        <v>-83</v>
      </c>
      <c r="AB13">
        <v>0</v>
      </c>
      <c r="AC13">
        <v>-223</v>
      </c>
    </row>
    <row r="14" spans="1:29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0.99</v>
      </c>
      <c r="M14" s="74">
        <v>0</v>
      </c>
      <c r="N14" s="73">
        <v>-192</v>
      </c>
      <c r="O14" s="46">
        <v>-67</v>
      </c>
      <c r="P14" s="46">
        <v>-236</v>
      </c>
      <c r="Q14" s="46">
        <v>-83</v>
      </c>
      <c r="R14" s="46">
        <v>0</v>
      </c>
      <c r="S14" s="74">
        <v>0</v>
      </c>
      <c r="U14" s="73">
        <v>-578</v>
      </c>
      <c r="V14" s="74">
        <v>0.99</v>
      </c>
      <c r="W14">
        <v>-192</v>
      </c>
      <c r="X14">
        <v>-67</v>
      </c>
      <c r="Y14">
        <v>0</v>
      </c>
      <c r="Z14">
        <v>0.99</v>
      </c>
      <c r="AA14">
        <v>-83</v>
      </c>
      <c r="AB14">
        <v>0</v>
      </c>
      <c r="AC14">
        <v>-236</v>
      </c>
    </row>
    <row r="15" spans="1:29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1.73</v>
      </c>
      <c r="M15" s="74">
        <v>0</v>
      </c>
      <c r="N15" s="73">
        <v>-40</v>
      </c>
      <c r="O15" s="46">
        <v>-64</v>
      </c>
      <c r="P15" s="46">
        <v>0</v>
      </c>
      <c r="Q15" s="46">
        <v>-83</v>
      </c>
      <c r="R15" s="46">
        <v>0</v>
      </c>
      <c r="S15" s="74">
        <v>0</v>
      </c>
      <c r="U15" s="73">
        <v>-187</v>
      </c>
      <c r="V15" s="74">
        <v>1.73</v>
      </c>
      <c r="W15">
        <v>-40</v>
      </c>
      <c r="X15">
        <v>-64</v>
      </c>
      <c r="Y15">
        <v>0</v>
      </c>
      <c r="Z15">
        <v>1.73</v>
      </c>
      <c r="AA15">
        <v>-83</v>
      </c>
      <c r="AB15">
        <v>0</v>
      </c>
      <c r="AC15">
        <v>0</v>
      </c>
    </row>
    <row r="16" spans="1:29">
      <c r="G16" t="s">
        <v>58</v>
      </c>
      <c r="H16" s="73">
        <v>0</v>
      </c>
      <c r="I16" s="46">
        <v>0</v>
      </c>
      <c r="J16" s="46">
        <v>19.72</v>
      </c>
      <c r="K16" s="46">
        <v>0</v>
      </c>
      <c r="L16" s="46">
        <v>1.81</v>
      </c>
      <c r="M16" s="74">
        <v>0</v>
      </c>
      <c r="N16" s="73">
        <v>-37</v>
      </c>
      <c r="O16" s="46">
        <v>-60</v>
      </c>
      <c r="P16" s="46">
        <v>0</v>
      </c>
      <c r="Q16" s="46">
        <v>-83</v>
      </c>
      <c r="R16" s="46">
        <v>0</v>
      </c>
      <c r="S16" s="74">
        <v>0</v>
      </c>
      <c r="U16" s="73">
        <v>-180</v>
      </c>
      <c r="V16" s="74">
        <v>21.53</v>
      </c>
      <c r="W16">
        <v>-37</v>
      </c>
      <c r="X16">
        <v>-60</v>
      </c>
      <c r="Y16">
        <v>0</v>
      </c>
      <c r="Z16">
        <v>1.81</v>
      </c>
      <c r="AA16">
        <v>-83</v>
      </c>
      <c r="AB16">
        <v>0</v>
      </c>
      <c r="AC16">
        <v>19.72</v>
      </c>
    </row>
    <row r="17" spans="7:29">
      <c r="G17" t="s">
        <v>59</v>
      </c>
      <c r="H17" s="73">
        <v>11.77</v>
      </c>
      <c r="I17" s="46">
        <v>0</v>
      </c>
      <c r="J17" s="46">
        <v>11.04</v>
      </c>
      <c r="K17" s="46">
        <v>0</v>
      </c>
      <c r="L17" s="46">
        <v>1.62</v>
      </c>
      <c r="M17" s="74">
        <v>0</v>
      </c>
      <c r="N17" s="73">
        <v>0</v>
      </c>
      <c r="O17" s="46">
        <v>-36</v>
      </c>
      <c r="P17" s="46">
        <v>0</v>
      </c>
      <c r="Q17" s="46">
        <v>-82</v>
      </c>
      <c r="R17" s="46">
        <v>0</v>
      </c>
      <c r="S17" s="74">
        <v>0</v>
      </c>
      <c r="U17" s="73">
        <v>-118</v>
      </c>
      <c r="V17" s="74">
        <v>24.43</v>
      </c>
      <c r="W17">
        <v>11.77</v>
      </c>
      <c r="X17">
        <v>-36</v>
      </c>
      <c r="Y17">
        <v>0</v>
      </c>
      <c r="Z17">
        <v>1.62</v>
      </c>
      <c r="AA17">
        <v>-82</v>
      </c>
      <c r="AB17">
        <v>0</v>
      </c>
      <c r="AC17">
        <v>11.04</v>
      </c>
    </row>
    <row r="18" spans="7:29">
      <c r="G18" t="s">
        <v>60</v>
      </c>
      <c r="H18" s="73">
        <v>7.69</v>
      </c>
      <c r="I18" s="46">
        <v>0</v>
      </c>
      <c r="J18" s="46">
        <v>12.81</v>
      </c>
      <c r="K18" s="46">
        <v>0</v>
      </c>
      <c r="L18" s="46">
        <v>1.71</v>
      </c>
      <c r="M18" s="74">
        <v>0</v>
      </c>
      <c r="N18" s="73">
        <v>0</v>
      </c>
      <c r="O18" s="46">
        <v>-31</v>
      </c>
      <c r="P18" s="46">
        <v>0</v>
      </c>
      <c r="Q18" s="46">
        <v>-81</v>
      </c>
      <c r="R18" s="46">
        <v>0</v>
      </c>
      <c r="S18" s="74">
        <v>0</v>
      </c>
      <c r="U18" s="73">
        <v>-112</v>
      </c>
      <c r="V18" s="74">
        <v>22.21</v>
      </c>
      <c r="W18">
        <v>7.69</v>
      </c>
      <c r="X18">
        <v>-31</v>
      </c>
      <c r="Y18">
        <v>0</v>
      </c>
      <c r="Z18">
        <v>1.71</v>
      </c>
      <c r="AA18">
        <v>-81</v>
      </c>
      <c r="AB18">
        <v>0</v>
      </c>
      <c r="AC18">
        <v>12.81</v>
      </c>
    </row>
    <row r="19" spans="7:29">
      <c r="G19" t="s">
        <v>61</v>
      </c>
      <c r="H19" s="73">
        <v>78.13</v>
      </c>
      <c r="I19" s="46">
        <v>0</v>
      </c>
      <c r="J19" s="46">
        <v>26.64</v>
      </c>
      <c r="K19" s="46">
        <v>0</v>
      </c>
      <c r="L19" s="46">
        <v>1.6</v>
      </c>
      <c r="M19" s="74">
        <v>0</v>
      </c>
      <c r="N19" s="73">
        <v>0</v>
      </c>
      <c r="O19" s="46">
        <v>-49</v>
      </c>
      <c r="P19" s="46">
        <v>0</v>
      </c>
      <c r="Q19" s="46">
        <v>-82</v>
      </c>
      <c r="R19" s="46">
        <v>0</v>
      </c>
      <c r="S19" s="74">
        <v>0</v>
      </c>
      <c r="U19" s="73">
        <v>-131</v>
      </c>
      <c r="V19" s="74">
        <v>106.37</v>
      </c>
      <c r="W19">
        <v>78.13</v>
      </c>
      <c r="X19">
        <v>-49</v>
      </c>
      <c r="Y19">
        <v>0</v>
      </c>
      <c r="Z19">
        <v>1.6</v>
      </c>
      <c r="AA19">
        <v>-82</v>
      </c>
      <c r="AB19">
        <v>0</v>
      </c>
      <c r="AC19">
        <v>26.64</v>
      </c>
    </row>
    <row r="20" spans="7:29">
      <c r="G20" t="s">
        <v>62</v>
      </c>
      <c r="H20" s="73">
        <v>67.47</v>
      </c>
      <c r="I20" s="46">
        <v>0</v>
      </c>
      <c r="J20" s="46">
        <v>27.36</v>
      </c>
      <c r="K20" s="46">
        <v>0</v>
      </c>
      <c r="L20" s="46">
        <v>1.55</v>
      </c>
      <c r="M20" s="74">
        <v>0</v>
      </c>
      <c r="N20" s="73">
        <v>0</v>
      </c>
      <c r="O20" s="46">
        <v>-58</v>
      </c>
      <c r="P20" s="46">
        <v>0</v>
      </c>
      <c r="Q20" s="46">
        <v>-79</v>
      </c>
      <c r="R20" s="46">
        <v>0</v>
      </c>
      <c r="S20" s="74">
        <v>0</v>
      </c>
      <c r="U20" s="73">
        <v>-137</v>
      </c>
      <c r="V20" s="74">
        <v>96.38</v>
      </c>
      <c r="W20">
        <v>67.47</v>
      </c>
      <c r="X20">
        <v>-58</v>
      </c>
      <c r="Y20">
        <v>0</v>
      </c>
      <c r="Z20">
        <v>1.55</v>
      </c>
      <c r="AA20">
        <v>-79</v>
      </c>
      <c r="AB20">
        <v>0</v>
      </c>
      <c r="AC20">
        <v>27.36</v>
      </c>
    </row>
    <row r="21" spans="7:29">
      <c r="G21" t="s">
        <v>63</v>
      </c>
      <c r="H21" s="73">
        <v>35.47</v>
      </c>
      <c r="I21" s="46">
        <v>0</v>
      </c>
      <c r="J21" s="46">
        <v>43.27</v>
      </c>
      <c r="K21" s="46">
        <v>0</v>
      </c>
      <c r="L21" s="46">
        <v>1.3</v>
      </c>
      <c r="M21" s="74">
        <v>0</v>
      </c>
      <c r="N21" s="73">
        <v>0</v>
      </c>
      <c r="O21" s="46">
        <v>-40</v>
      </c>
      <c r="P21" s="46">
        <v>0</v>
      </c>
      <c r="Q21" s="46">
        <v>-77</v>
      </c>
      <c r="R21" s="46">
        <v>0</v>
      </c>
      <c r="S21" s="74">
        <v>0</v>
      </c>
      <c r="U21" s="73">
        <v>-117</v>
      </c>
      <c r="V21" s="74">
        <v>80.040000000000006</v>
      </c>
      <c r="W21">
        <v>35.47</v>
      </c>
      <c r="X21">
        <v>-40</v>
      </c>
      <c r="Y21">
        <v>0</v>
      </c>
      <c r="Z21">
        <v>1.3</v>
      </c>
      <c r="AA21">
        <v>-77</v>
      </c>
      <c r="AB21">
        <v>0</v>
      </c>
      <c r="AC21">
        <v>43.27</v>
      </c>
    </row>
    <row r="22" spans="7:29">
      <c r="G22" t="s">
        <v>64</v>
      </c>
      <c r="H22" s="73">
        <v>29.63</v>
      </c>
      <c r="I22" s="46">
        <v>0</v>
      </c>
      <c r="J22" s="46">
        <v>40.619999999999997</v>
      </c>
      <c r="K22" s="46">
        <v>0</v>
      </c>
      <c r="L22" s="46">
        <v>1.19</v>
      </c>
      <c r="M22" s="74">
        <v>0</v>
      </c>
      <c r="N22" s="73">
        <v>0</v>
      </c>
      <c r="O22" s="46">
        <v>-40</v>
      </c>
      <c r="P22" s="46">
        <v>0</v>
      </c>
      <c r="Q22" s="46">
        <v>-78</v>
      </c>
      <c r="R22" s="46">
        <v>0</v>
      </c>
      <c r="S22" s="74">
        <v>0</v>
      </c>
      <c r="U22" s="73">
        <v>-118</v>
      </c>
      <c r="V22" s="74">
        <v>71.44</v>
      </c>
      <c r="W22">
        <v>29.63</v>
      </c>
      <c r="X22">
        <v>-40</v>
      </c>
      <c r="Y22">
        <v>0</v>
      </c>
      <c r="Z22">
        <v>1.19</v>
      </c>
      <c r="AA22">
        <v>-78</v>
      </c>
      <c r="AB22">
        <v>0</v>
      </c>
      <c r="AC22">
        <v>40.619999999999997</v>
      </c>
    </row>
    <row r="23" spans="7:29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0.96</v>
      </c>
      <c r="M23" s="74">
        <v>0</v>
      </c>
      <c r="N23" s="73">
        <v>-31</v>
      </c>
      <c r="O23" s="46">
        <v>-28</v>
      </c>
      <c r="P23" s="46">
        <v>-120</v>
      </c>
      <c r="Q23" s="46">
        <v>-77</v>
      </c>
      <c r="R23" s="46">
        <v>0</v>
      </c>
      <c r="S23" s="74">
        <v>0</v>
      </c>
      <c r="U23" s="73">
        <v>-256</v>
      </c>
      <c r="V23" s="74">
        <v>0.96</v>
      </c>
      <c r="W23">
        <v>-31</v>
      </c>
      <c r="X23">
        <v>-28</v>
      </c>
      <c r="Y23">
        <v>0</v>
      </c>
      <c r="Z23">
        <v>0.96</v>
      </c>
      <c r="AA23">
        <v>-77</v>
      </c>
      <c r="AB23">
        <v>0</v>
      </c>
      <c r="AC23">
        <v>-120</v>
      </c>
    </row>
    <row r="24" spans="7:29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0.59</v>
      </c>
      <c r="M24" s="74">
        <v>0</v>
      </c>
      <c r="N24" s="73">
        <v>-66</v>
      </c>
      <c r="O24" s="46">
        <v>-28</v>
      </c>
      <c r="P24" s="46">
        <v>-20</v>
      </c>
      <c r="Q24" s="46">
        <v>-68</v>
      </c>
      <c r="R24" s="46">
        <v>0</v>
      </c>
      <c r="S24" s="74">
        <v>0</v>
      </c>
      <c r="U24" s="73">
        <v>-182</v>
      </c>
      <c r="V24" s="74">
        <v>0.59</v>
      </c>
      <c r="W24">
        <v>-66</v>
      </c>
      <c r="X24">
        <v>-28</v>
      </c>
      <c r="Y24">
        <v>0</v>
      </c>
      <c r="Z24">
        <v>0.59</v>
      </c>
      <c r="AA24">
        <v>-68</v>
      </c>
      <c r="AB24">
        <v>0</v>
      </c>
      <c r="AC24">
        <v>-20</v>
      </c>
    </row>
    <row r="25" spans="7:29">
      <c r="G25" t="s">
        <v>67</v>
      </c>
      <c r="H25" s="73">
        <v>0</v>
      </c>
      <c r="I25" s="46">
        <v>0</v>
      </c>
      <c r="J25" s="46">
        <v>50.26</v>
      </c>
      <c r="K25" s="46">
        <v>0</v>
      </c>
      <c r="L25" s="46">
        <v>0.3</v>
      </c>
      <c r="M25" s="74">
        <v>0</v>
      </c>
      <c r="N25" s="73">
        <v>-96</v>
      </c>
      <c r="O25" s="46">
        <v>0</v>
      </c>
      <c r="P25" s="46">
        <v>0</v>
      </c>
      <c r="Q25" s="46">
        <v>-64</v>
      </c>
      <c r="R25" s="46">
        <v>0</v>
      </c>
      <c r="S25" s="74">
        <v>0</v>
      </c>
      <c r="U25" s="73">
        <v>-160</v>
      </c>
      <c r="V25" s="74">
        <v>50.56</v>
      </c>
      <c r="W25">
        <v>-96</v>
      </c>
      <c r="X25">
        <v>0</v>
      </c>
      <c r="Y25">
        <v>0</v>
      </c>
      <c r="Z25">
        <v>0.3</v>
      </c>
      <c r="AA25">
        <v>-64</v>
      </c>
      <c r="AB25">
        <v>0</v>
      </c>
      <c r="AC25">
        <v>50.26</v>
      </c>
    </row>
    <row r="26" spans="7:29">
      <c r="G26" t="s">
        <v>68</v>
      </c>
      <c r="H26" s="73">
        <v>0</v>
      </c>
      <c r="I26" s="46">
        <v>0</v>
      </c>
      <c r="J26" s="46">
        <v>7.22</v>
      </c>
      <c r="K26" s="46">
        <v>0</v>
      </c>
      <c r="L26" s="46">
        <v>0.36</v>
      </c>
      <c r="M26" s="74">
        <v>0</v>
      </c>
      <c r="N26" s="73">
        <v>-149.99</v>
      </c>
      <c r="O26" s="46">
        <v>0</v>
      </c>
      <c r="P26" s="46">
        <v>0</v>
      </c>
      <c r="Q26" s="46">
        <v>-76</v>
      </c>
      <c r="R26" s="46">
        <v>0</v>
      </c>
      <c r="S26" s="74">
        <v>0</v>
      </c>
      <c r="U26" s="73">
        <v>-225.99</v>
      </c>
      <c r="V26" s="74">
        <v>7.58</v>
      </c>
      <c r="W26">
        <v>-149.99</v>
      </c>
      <c r="X26">
        <v>0</v>
      </c>
      <c r="Y26">
        <v>0</v>
      </c>
      <c r="Z26">
        <v>0.36</v>
      </c>
      <c r="AA26">
        <v>-76</v>
      </c>
      <c r="AB26">
        <v>0</v>
      </c>
      <c r="AC26">
        <v>7.22</v>
      </c>
    </row>
    <row r="27" spans="7:29">
      <c r="G27" t="s">
        <v>69</v>
      </c>
      <c r="H27" s="73">
        <v>67.540000000000006</v>
      </c>
      <c r="I27" s="46">
        <v>0</v>
      </c>
      <c r="J27" s="46">
        <v>156.06</v>
      </c>
      <c r="K27" s="46">
        <v>0</v>
      </c>
      <c r="L27" s="46">
        <v>0.27</v>
      </c>
      <c r="M27" s="74">
        <v>0</v>
      </c>
      <c r="N27" s="73">
        <v>0</v>
      </c>
      <c r="O27" s="46">
        <v>-52</v>
      </c>
      <c r="P27" s="46">
        <v>0</v>
      </c>
      <c r="Q27" s="46">
        <v>-75</v>
      </c>
      <c r="R27" s="46">
        <v>0</v>
      </c>
      <c r="S27" s="74">
        <v>0</v>
      </c>
      <c r="U27" s="73">
        <v>-127</v>
      </c>
      <c r="V27" s="74">
        <v>223.87</v>
      </c>
      <c r="W27">
        <v>67.540000000000006</v>
      </c>
      <c r="X27">
        <v>-52</v>
      </c>
      <c r="Y27">
        <v>0</v>
      </c>
      <c r="Z27">
        <v>0.27</v>
      </c>
      <c r="AA27">
        <v>-75</v>
      </c>
      <c r="AB27">
        <v>0</v>
      </c>
      <c r="AC27">
        <v>156.06</v>
      </c>
    </row>
    <row r="28" spans="7:29">
      <c r="G28" t="s">
        <v>70</v>
      </c>
      <c r="H28" s="73">
        <v>48.24</v>
      </c>
      <c r="I28" s="46">
        <v>0</v>
      </c>
      <c r="J28" s="46">
        <v>101.29</v>
      </c>
      <c r="K28" s="46">
        <v>0</v>
      </c>
      <c r="L28" s="46">
        <v>0.57999999999999996</v>
      </c>
      <c r="M28" s="74">
        <v>0</v>
      </c>
      <c r="N28" s="73">
        <v>0</v>
      </c>
      <c r="O28" s="46">
        <v>-64</v>
      </c>
      <c r="P28" s="46">
        <v>0</v>
      </c>
      <c r="Q28" s="46">
        <v>-75</v>
      </c>
      <c r="R28" s="46">
        <v>0</v>
      </c>
      <c r="S28" s="74">
        <v>0</v>
      </c>
      <c r="U28" s="73">
        <v>-139</v>
      </c>
      <c r="V28" s="74">
        <v>150.11000000000001</v>
      </c>
      <c r="W28">
        <v>48.24</v>
      </c>
      <c r="X28">
        <v>-64</v>
      </c>
      <c r="Y28">
        <v>0</v>
      </c>
      <c r="Z28">
        <v>0.57999999999999996</v>
      </c>
      <c r="AA28">
        <v>-75</v>
      </c>
      <c r="AB28">
        <v>0</v>
      </c>
      <c r="AC28">
        <v>101.29</v>
      </c>
    </row>
    <row r="29" spans="7:29">
      <c r="G29" t="s">
        <v>71</v>
      </c>
      <c r="H29" s="73">
        <v>23.15</v>
      </c>
      <c r="I29" s="46">
        <v>0</v>
      </c>
      <c r="J29" s="46">
        <v>100.34</v>
      </c>
      <c r="K29" s="46">
        <v>0</v>
      </c>
      <c r="L29" s="46">
        <v>0.96</v>
      </c>
      <c r="M29" s="74">
        <v>0</v>
      </c>
      <c r="N29" s="73">
        <v>0</v>
      </c>
      <c r="O29" s="46">
        <v>-94</v>
      </c>
      <c r="P29" s="46">
        <v>0</v>
      </c>
      <c r="Q29" s="46">
        <v>-72</v>
      </c>
      <c r="R29" s="46">
        <v>0</v>
      </c>
      <c r="S29" s="74">
        <v>0</v>
      </c>
      <c r="U29" s="73">
        <v>-166</v>
      </c>
      <c r="V29" s="74">
        <v>124.45</v>
      </c>
      <c r="W29">
        <v>23.15</v>
      </c>
      <c r="X29">
        <v>-94</v>
      </c>
      <c r="Y29">
        <v>0</v>
      </c>
      <c r="Z29">
        <v>0.96</v>
      </c>
      <c r="AA29">
        <v>-72</v>
      </c>
      <c r="AB29">
        <v>0</v>
      </c>
      <c r="AC29">
        <v>100.34</v>
      </c>
    </row>
    <row r="30" spans="7:29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1.45</v>
      </c>
      <c r="M30" s="74">
        <v>0</v>
      </c>
      <c r="N30" s="73">
        <v>-7</v>
      </c>
      <c r="O30" s="46">
        <v>0</v>
      </c>
      <c r="P30" s="46">
        <v>-58</v>
      </c>
      <c r="Q30" s="46">
        <v>-72</v>
      </c>
      <c r="R30" s="46">
        <v>0</v>
      </c>
      <c r="S30" s="74">
        <v>0</v>
      </c>
      <c r="U30" s="73">
        <v>-137</v>
      </c>
      <c r="V30" s="74">
        <v>1.45</v>
      </c>
      <c r="W30">
        <v>-7</v>
      </c>
      <c r="X30">
        <v>0</v>
      </c>
      <c r="Y30">
        <v>0</v>
      </c>
      <c r="Z30">
        <v>1.45</v>
      </c>
      <c r="AA30">
        <v>-72</v>
      </c>
      <c r="AB30">
        <v>0</v>
      </c>
      <c r="AC30">
        <v>-58</v>
      </c>
    </row>
    <row r="31" spans="7:29">
      <c r="G31" t="s">
        <v>73</v>
      </c>
      <c r="H31" s="73">
        <v>0</v>
      </c>
      <c r="I31" s="46">
        <v>0</v>
      </c>
      <c r="J31" s="46">
        <v>69.459999999999994</v>
      </c>
      <c r="K31" s="46">
        <v>0</v>
      </c>
      <c r="L31" s="46">
        <v>1.45</v>
      </c>
      <c r="M31" s="74">
        <v>0</v>
      </c>
      <c r="N31" s="73">
        <v>-65</v>
      </c>
      <c r="O31" s="46">
        <v>0</v>
      </c>
      <c r="P31" s="46">
        <v>0</v>
      </c>
      <c r="Q31" s="46">
        <v>-42</v>
      </c>
      <c r="R31" s="46">
        <v>0</v>
      </c>
      <c r="S31" s="74">
        <v>0</v>
      </c>
      <c r="U31" s="73">
        <v>-109</v>
      </c>
      <c r="V31" s="74">
        <v>70.91</v>
      </c>
      <c r="W31">
        <v>-65</v>
      </c>
      <c r="X31">
        <v>0</v>
      </c>
      <c r="Y31">
        <v>-2</v>
      </c>
      <c r="Z31">
        <v>1.45</v>
      </c>
      <c r="AA31">
        <v>-42</v>
      </c>
      <c r="AB31">
        <v>0</v>
      </c>
      <c r="AC31">
        <v>69.459999999999994</v>
      </c>
    </row>
    <row r="32" spans="7:29">
      <c r="G32" t="s">
        <v>74</v>
      </c>
      <c r="H32" s="73">
        <v>0</v>
      </c>
      <c r="I32" s="46">
        <v>0</v>
      </c>
      <c r="J32" s="46">
        <v>109.97</v>
      </c>
      <c r="K32" s="46">
        <v>0</v>
      </c>
      <c r="L32" s="46">
        <v>3.09</v>
      </c>
      <c r="M32" s="74">
        <v>0</v>
      </c>
      <c r="N32" s="73">
        <v>-37</v>
      </c>
      <c r="O32" s="46">
        <v>-68</v>
      </c>
      <c r="P32" s="46">
        <v>0</v>
      </c>
      <c r="Q32" s="46">
        <v>-41</v>
      </c>
      <c r="R32" s="46">
        <v>0</v>
      </c>
      <c r="S32" s="74">
        <v>0</v>
      </c>
      <c r="U32" s="73">
        <v>-148</v>
      </c>
      <c r="V32" s="74">
        <v>113.06</v>
      </c>
      <c r="W32">
        <v>-37</v>
      </c>
      <c r="X32">
        <v>-68</v>
      </c>
      <c r="Y32">
        <v>-2</v>
      </c>
      <c r="Z32">
        <v>3.09</v>
      </c>
      <c r="AA32">
        <v>-41</v>
      </c>
      <c r="AB32">
        <v>0</v>
      </c>
      <c r="AC32">
        <v>109.97</v>
      </c>
    </row>
    <row r="33" spans="7:29">
      <c r="G33" t="s">
        <v>75</v>
      </c>
      <c r="H33" s="73">
        <v>0</v>
      </c>
      <c r="I33" s="46">
        <v>0</v>
      </c>
      <c r="J33" s="46">
        <v>103.22</v>
      </c>
      <c r="K33" s="46">
        <v>0</v>
      </c>
      <c r="L33" s="46">
        <v>1.93</v>
      </c>
      <c r="M33" s="74">
        <v>0</v>
      </c>
      <c r="N33" s="73">
        <v>-61</v>
      </c>
      <c r="O33" s="46">
        <v>-69</v>
      </c>
      <c r="P33" s="46">
        <v>0</v>
      </c>
      <c r="Q33" s="46">
        <v>-46</v>
      </c>
      <c r="R33" s="46">
        <v>0</v>
      </c>
      <c r="S33" s="74">
        <v>0</v>
      </c>
      <c r="U33" s="73">
        <v>-178</v>
      </c>
      <c r="V33" s="74">
        <v>105.15</v>
      </c>
      <c r="W33">
        <v>-61</v>
      </c>
      <c r="X33">
        <v>-69</v>
      </c>
      <c r="Y33">
        <v>-2</v>
      </c>
      <c r="Z33">
        <v>1.93</v>
      </c>
      <c r="AA33">
        <v>-46</v>
      </c>
      <c r="AB33">
        <v>0</v>
      </c>
      <c r="AC33">
        <v>103.22</v>
      </c>
    </row>
    <row r="34" spans="7:29">
      <c r="G34" t="s">
        <v>76</v>
      </c>
      <c r="H34" s="73">
        <v>0</v>
      </c>
      <c r="I34" s="46">
        <v>0</v>
      </c>
      <c r="J34" s="46">
        <v>102.25</v>
      </c>
      <c r="K34" s="46">
        <v>0</v>
      </c>
      <c r="L34" s="46">
        <v>1.74</v>
      </c>
      <c r="M34" s="74">
        <v>0</v>
      </c>
      <c r="N34" s="73">
        <v>-35</v>
      </c>
      <c r="O34" s="46">
        <v>-33</v>
      </c>
      <c r="P34" s="46">
        <v>0</v>
      </c>
      <c r="Q34" s="46">
        <v>-50</v>
      </c>
      <c r="R34" s="46">
        <v>0</v>
      </c>
      <c r="S34" s="74">
        <v>0</v>
      </c>
      <c r="U34" s="73">
        <v>-120</v>
      </c>
      <c r="V34" s="74">
        <v>103.99</v>
      </c>
      <c r="W34">
        <v>-35</v>
      </c>
      <c r="X34">
        <v>-33</v>
      </c>
      <c r="Y34">
        <v>-2</v>
      </c>
      <c r="Z34">
        <v>1.74</v>
      </c>
      <c r="AA34">
        <v>-50</v>
      </c>
      <c r="AB34">
        <v>0</v>
      </c>
      <c r="AC34">
        <v>102.25</v>
      </c>
    </row>
    <row r="35" spans="7:29">
      <c r="G35" t="s">
        <v>77</v>
      </c>
      <c r="H35" s="73">
        <v>0</v>
      </c>
      <c r="I35" s="46">
        <v>0</v>
      </c>
      <c r="J35" s="46">
        <v>77.17</v>
      </c>
      <c r="K35" s="46">
        <v>0</v>
      </c>
      <c r="L35" s="46">
        <v>2.8</v>
      </c>
      <c r="M35" s="74">
        <v>0.1</v>
      </c>
      <c r="N35" s="73">
        <v>-55</v>
      </c>
      <c r="O35" s="46">
        <v>-71</v>
      </c>
      <c r="P35" s="46">
        <v>0</v>
      </c>
      <c r="Q35" s="46">
        <v>-46</v>
      </c>
      <c r="R35" s="46">
        <v>0</v>
      </c>
      <c r="S35" s="74">
        <v>0</v>
      </c>
      <c r="U35" s="73">
        <v>-174</v>
      </c>
      <c r="V35" s="74">
        <v>80.069999999999993</v>
      </c>
      <c r="W35">
        <v>-55</v>
      </c>
      <c r="X35">
        <v>-71</v>
      </c>
      <c r="Y35">
        <v>-2</v>
      </c>
      <c r="Z35">
        <v>2.8</v>
      </c>
      <c r="AA35">
        <v>-46</v>
      </c>
      <c r="AB35">
        <v>0.1</v>
      </c>
      <c r="AC35">
        <v>77.17</v>
      </c>
    </row>
    <row r="36" spans="7:29">
      <c r="G36" t="s">
        <v>78</v>
      </c>
      <c r="H36" s="73">
        <v>0</v>
      </c>
      <c r="I36" s="46">
        <v>0</v>
      </c>
      <c r="J36" s="46">
        <v>74.28</v>
      </c>
      <c r="K36" s="46">
        <v>0</v>
      </c>
      <c r="L36" s="46">
        <v>3.47</v>
      </c>
      <c r="M36" s="74">
        <v>0.1</v>
      </c>
      <c r="N36" s="73">
        <v>-27</v>
      </c>
      <c r="O36" s="46">
        <v>-73</v>
      </c>
      <c r="P36" s="46">
        <v>0</v>
      </c>
      <c r="Q36" s="46">
        <v>-54</v>
      </c>
      <c r="R36" s="46">
        <v>0</v>
      </c>
      <c r="S36" s="74">
        <v>0</v>
      </c>
      <c r="U36" s="73">
        <v>-156</v>
      </c>
      <c r="V36" s="74">
        <v>77.849999999999994</v>
      </c>
      <c r="W36">
        <v>-27</v>
      </c>
      <c r="X36">
        <v>-73</v>
      </c>
      <c r="Y36">
        <v>-2</v>
      </c>
      <c r="Z36">
        <v>3.47</v>
      </c>
      <c r="AA36">
        <v>-54</v>
      </c>
      <c r="AB36">
        <v>0.1</v>
      </c>
      <c r="AC36">
        <v>74.28</v>
      </c>
    </row>
    <row r="37" spans="7:29">
      <c r="G37" t="s">
        <v>79</v>
      </c>
      <c r="H37" s="73">
        <v>0</v>
      </c>
      <c r="I37" s="46">
        <v>0</v>
      </c>
      <c r="J37" s="46">
        <v>122.52</v>
      </c>
      <c r="K37" s="46">
        <v>0</v>
      </c>
      <c r="L37" s="46">
        <v>3.76</v>
      </c>
      <c r="M37" s="74">
        <v>0.1</v>
      </c>
      <c r="N37" s="73">
        <v>-25</v>
      </c>
      <c r="O37" s="46">
        <v>-65</v>
      </c>
      <c r="P37" s="46">
        <v>0</v>
      </c>
      <c r="Q37" s="46">
        <v>-32</v>
      </c>
      <c r="R37" s="46">
        <v>0</v>
      </c>
      <c r="S37" s="74">
        <v>0</v>
      </c>
      <c r="U37" s="73">
        <v>-124</v>
      </c>
      <c r="V37" s="74">
        <v>126.38</v>
      </c>
      <c r="W37">
        <v>-25</v>
      </c>
      <c r="X37">
        <v>-65</v>
      </c>
      <c r="Y37">
        <v>-2</v>
      </c>
      <c r="Z37">
        <v>3.76</v>
      </c>
      <c r="AA37">
        <v>-32</v>
      </c>
      <c r="AB37">
        <v>0.1</v>
      </c>
      <c r="AC37">
        <v>122.52</v>
      </c>
    </row>
    <row r="38" spans="7:29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4.72</v>
      </c>
      <c r="M38" s="74">
        <v>0.1</v>
      </c>
      <c r="N38" s="73">
        <v>-45</v>
      </c>
      <c r="O38" s="46">
        <v>0</v>
      </c>
      <c r="P38" s="46">
        <v>-44</v>
      </c>
      <c r="Q38" s="46">
        <v>-13</v>
      </c>
      <c r="R38" s="46">
        <v>0</v>
      </c>
      <c r="S38" s="74">
        <v>0</v>
      </c>
      <c r="U38" s="73">
        <v>-104</v>
      </c>
      <c r="V38" s="74">
        <v>4.82</v>
      </c>
      <c r="W38">
        <v>-45</v>
      </c>
      <c r="X38">
        <v>0</v>
      </c>
      <c r="Y38">
        <v>-2</v>
      </c>
      <c r="Z38">
        <v>4.72</v>
      </c>
      <c r="AA38">
        <v>-13</v>
      </c>
      <c r="AB38">
        <v>0.1</v>
      </c>
      <c r="AC38">
        <v>-44</v>
      </c>
    </row>
    <row r="39" spans="7:29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5.0199999999999996</v>
      </c>
      <c r="M39" s="74">
        <v>0</v>
      </c>
      <c r="N39" s="73">
        <v>-60</v>
      </c>
      <c r="O39" s="46">
        <v>-92</v>
      </c>
      <c r="P39" s="46">
        <v>-34</v>
      </c>
      <c r="Q39" s="46">
        <v>-49</v>
      </c>
      <c r="R39" s="46">
        <v>0</v>
      </c>
      <c r="S39" s="74">
        <v>0</v>
      </c>
      <c r="U39" s="73">
        <v>-237</v>
      </c>
      <c r="V39" s="74">
        <v>5.0199999999999996</v>
      </c>
      <c r="W39">
        <v>-60</v>
      </c>
      <c r="X39">
        <v>-92</v>
      </c>
      <c r="Y39">
        <v>-2</v>
      </c>
      <c r="Z39">
        <v>5.0199999999999996</v>
      </c>
      <c r="AA39">
        <v>-49</v>
      </c>
      <c r="AB39">
        <v>0</v>
      </c>
      <c r="AC39">
        <v>-34</v>
      </c>
    </row>
    <row r="40" spans="7:29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6.65</v>
      </c>
      <c r="M40" s="74">
        <v>0.1</v>
      </c>
      <c r="N40" s="73">
        <v>-58</v>
      </c>
      <c r="O40" s="46">
        <v>-100</v>
      </c>
      <c r="P40" s="46">
        <v>-35</v>
      </c>
      <c r="Q40" s="46">
        <v>-34</v>
      </c>
      <c r="R40" s="46">
        <v>0</v>
      </c>
      <c r="S40" s="74">
        <v>0</v>
      </c>
      <c r="U40" s="73">
        <v>-229</v>
      </c>
      <c r="V40" s="74">
        <v>6.75</v>
      </c>
      <c r="W40">
        <v>-58</v>
      </c>
      <c r="X40">
        <v>-100</v>
      </c>
      <c r="Y40">
        <v>-2</v>
      </c>
      <c r="Z40">
        <v>6.65</v>
      </c>
      <c r="AA40">
        <v>-34</v>
      </c>
      <c r="AB40">
        <v>0.1</v>
      </c>
      <c r="AC40">
        <v>-35</v>
      </c>
    </row>
    <row r="41" spans="7:29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7.62</v>
      </c>
      <c r="M41" s="74">
        <v>0</v>
      </c>
      <c r="N41" s="73">
        <v>-47</v>
      </c>
      <c r="O41" s="46">
        <v>-51</v>
      </c>
      <c r="P41" s="46">
        <v>-24</v>
      </c>
      <c r="Q41" s="46">
        <v>-21</v>
      </c>
      <c r="R41" s="46">
        <v>0</v>
      </c>
      <c r="S41" s="74">
        <v>0</v>
      </c>
      <c r="U41" s="73">
        <v>-145</v>
      </c>
      <c r="V41" s="74">
        <v>7.62</v>
      </c>
      <c r="W41">
        <v>-47</v>
      </c>
      <c r="X41">
        <v>-51</v>
      </c>
      <c r="Y41">
        <v>-2</v>
      </c>
      <c r="Z41">
        <v>7.62</v>
      </c>
      <c r="AA41">
        <v>-21</v>
      </c>
      <c r="AB41">
        <v>0</v>
      </c>
      <c r="AC41">
        <v>-24</v>
      </c>
    </row>
    <row r="42" spans="7:29">
      <c r="G42" t="s">
        <v>84</v>
      </c>
      <c r="H42" s="73">
        <v>0</v>
      </c>
      <c r="I42" s="46">
        <v>0</v>
      </c>
      <c r="J42" s="46">
        <v>7.72</v>
      </c>
      <c r="K42" s="46">
        <v>0</v>
      </c>
      <c r="L42" s="46">
        <v>7.33</v>
      </c>
      <c r="M42" s="74">
        <v>0</v>
      </c>
      <c r="N42" s="73">
        <v>-47</v>
      </c>
      <c r="O42" s="46">
        <v>-51</v>
      </c>
      <c r="P42" s="46">
        <v>0</v>
      </c>
      <c r="Q42" s="46">
        <v>-10</v>
      </c>
      <c r="R42" s="46">
        <v>0</v>
      </c>
      <c r="S42" s="74">
        <v>0</v>
      </c>
      <c r="U42" s="73">
        <v>-110</v>
      </c>
      <c r="V42" s="74">
        <v>15.05</v>
      </c>
      <c r="W42">
        <v>-47</v>
      </c>
      <c r="X42">
        <v>-51</v>
      </c>
      <c r="Y42">
        <v>-2</v>
      </c>
      <c r="Z42">
        <v>7.33</v>
      </c>
      <c r="AA42">
        <v>-10</v>
      </c>
      <c r="AB42">
        <v>0</v>
      </c>
      <c r="AC42">
        <v>7.72</v>
      </c>
    </row>
    <row r="43" spans="7:29">
      <c r="G43" t="s">
        <v>85</v>
      </c>
      <c r="H43" s="73">
        <v>155.33000000000001</v>
      </c>
      <c r="I43" s="46">
        <v>0</v>
      </c>
      <c r="J43" s="46">
        <v>17.36</v>
      </c>
      <c r="K43" s="46">
        <v>0</v>
      </c>
      <c r="L43" s="46">
        <v>6.17</v>
      </c>
      <c r="M43" s="74">
        <v>0</v>
      </c>
      <c r="N43" s="73">
        <v>0</v>
      </c>
      <c r="O43" s="46">
        <v>-9</v>
      </c>
      <c r="P43" s="46">
        <v>0</v>
      </c>
      <c r="Q43" s="46">
        <v>0</v>
      </c>
      <c r="R43" s="46">
        <v>0</v>
      </c>
      <c r="S43" s="74">
        <v>0</v>
      </c>
      <c r="U43" s="73">
        <v>-11</v>
      </c>
      <c r="V43" s="74">
        <v>178.86</v>
      </c>
      <c r="W43">
        <v>155.33000000000001</v>
      </c>
      <c r="X43">
        <v>-9</v>
      </c>
      <c r="Y43">
        <v>-2</v>
      </c>
      <c r="Z43">
        <v>6.17</v>
      </c>
      <c r="AA43">
        <v>0</v>
      </c>
      <c r="AB43">
        <v>0</v>
      </c>
      <c r="AC43">
        <v>17.36</v>
      </c>
    </row>
    <row r="44" spans="7:29">
      <c r="G44" t="s">
        <v>86</v>
      </c>
      <c r="H44" s="73">
        <v>154.35</v>
      </c>
      <c r="I44" s="46">
        <v>0</v>
      </c>
      <c r="J44" s="46">
        <v>46.31</v>
      </c>
      <c r="K44" s="46">
        <v>0</v>
      </c>
      <c r="L44" s="46">
        <v>6.08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-2</v>
      </c>
      <c r="V44" s="74">
        <v>206.74</v>
      </c>
      <c r="W44">
        <v>154.35</v>
      </c>
      <c r="X44">
        <v>0</v>
      </c>
      <c r="Y44">
        <v>-2</v>
      </c>
      <c r="Z44">
        <v>6.08</v>
      </c>
      <c r="AA44">
        <v>0</v>
      </c>
      <c r="AB44">
        <v>0</v>
      </c>
      <c r="AC44">
        <v>46.31</v>
      </c>
    </row>
    <row r="45" spans="7:29">
      <c r="G45" t="s">
        <v>87</v>
      </c>
      <c r="H45" s="73">
        <v>169.78</v>
      </c>
      <c r="I45" s="46">
        <v>48.24</v>
      </c>
      <c r="J45" s="46">
        <v>53.06</v>
      </c>
      <c r="K45" s="46">
        <v>0</v>
      </c>
      <c r="L45" s="46">
        <v>8.7799999999999994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-2</v>
      </c>
      <c r="V45" s="74">
        <v>279.86</v>
      </c>
      <c r="W45">
        <v>169.78</v>
      </c>
      <c r="X45">
        <v>48.24</v>
      </c>
      <c r="Y45">
        <v>-2</v>
      </c>
      <c r="Z45">
        <v>8.7799999999999994</v>
      </c>
      <c r="AA45">
        <v>0</v>
      </c>
      <c r="AB45">
        <v>0</v>
      </c>
      <c r="AC45">
        <v>53.06</v>
      </c>
    </row>
    <row r="46" spans="7:29">
      <c r="G46" t="s">
        <v>88</v>
      </c>
      <c r="H46" s="73">
        <v>164.97</v>
      </c>
      <c r="I46" s="46">
        <v>37.619999999999997</v>
      </c>
      <c r="J46" s="46">
        <v>72.349999999999994</v>
      </c>
      <c r="K46" s="46">
        <v>0</v>
      </c>
      <c r="L46" s="46">
        <v>8.59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-2</v>
      </c>
      <c r="V46" s="74">
        <v>283.52999999999997</v>
      </c>
      <c r="W46">
        <v>164.97</v>
      </c>
      <c r="X46">
        <v>37.619999999999997</v>
      </c>
      <c r="Y46">
        <v>-2</v>
      </c>
      <c r="Z46">
        <v>8.59</v>
      </c>
      <c r="AA46">
        <v>0</v>
      </c>
      <c r="AB46">
        <v>0</v>
      </c>
      <c r="AC46">
        <v>72.349999999999994</v>
      </c>
    </row>
    <row r="47" spans="7:29">
      <c r="G47" t="s">
        <v>89</v>
      </c>
      <c r="H47" s="73">
        <v>58.85</v>
      </c>
      <c r="I47" s="46">
        <v>0</v>
      </c>
      <c r="J47" s="46">
        <v>96.47</v>
      </c>
      <c r="K47" s="46">
        <v>0</v>
      </c>
      <c r="L47" s="46">
        <v>7.91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-1.5</v>
      </c>
      <c r="V47" s="74">
        <v>163.22999999999999</v>
      </c>
      <c r="W47">
        <v>58.85</v>
      </c>
      <c r="X47">
        <v>0</v>
      </c>
      <c r="Y47">
        <v>-1.5</v>
      </c>
      <c r="Z47">
        <v>7.91</v>
      </c>
      <c r="AA47">
        <v>0</v>
      </c>
      <c r="AB47">
        <v>0</v>
      </c>
      <c r="AC47">
        <v>96.47</v>
      </c>
    </row>
    <row r="48" spans="7:29">
      <c r="G48" t="s">
        <v>90</v>
      </c>
      <c r="H48" s="73">
        <v>53.06</v>
      </c>
      <c r="I48" s="46">
        <v>0</v>
      </c>
      <c r="J48" s="46">
        <v>117.69</v>
      </c>
      <c r="K48" s="46">
        <v>0</v>
      </c>
      <c r="L48" s="46">
        <v>7.43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-1.5</v>
      </c>
      <c r="V48" s="74">
        <v>178.18</v>
      </c>
      <c r="W48">
        <v>53.06</v>
      </c>
      <c r="X48">
        <v>0</v>
      </c>
      <c r="Y48">
        <v>-1.5</v>
      </c>
      <c r="Z48">
        <v>7.43</v>
      </c>
      <c r="AA48">
        <v>0</v>
      </c>
      <c r="AB48">
        <v>0</v>
      </c>
      <c r="AC48">
        <v>117.69</v>
      </c>
    </row>
    <row r="49" spans="7:29">
      <c r="G49" t="s">
        <v>91</v>
      </c>
      <c r="H49" s="73">
        <v>0</v>
      </c>
      <c r="I49" s="46">
        <v>0</v>
      </c>
      <c r="J49" s="46">
        <v>38.590000000000003</v>
      </c>
      <c r="K49" s="46">
        <v>0</v>
      </c>
      <c r="L49" s="46">
        <v>12.54</v>
      </c>
      <c r="M49" s="74">
        <v>0</v>
      </c>
      <c r="N49" s="73">
        <v>-25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-26.5</v>
      </c>
      <c r="V49" s="74">
        <v>51.13</v>
      </c>
      <c r="W49">
        <v>-25</v>
      </c>
      <c r="X49">
        <v>0</v>
      </c>
      <c r="Y49">
        <v>-1.5</v>
      </c>
      <c r="Z49">
        <v>12.54</v>
      </c>
      <c r="AA49">
        <v>0</v>
      </c>
      <c r="AB49">
        <v>0</v>
      </c>
      <c r="AC49">
        <v>38.590000000000003</v>
      </c>
    </row>
    <row r="50" spans="7:29">
      <c r="G50" t="s">
        <v>92</v>
      </c>
      <c r="H50" s="73">
        <v>0</v>
      </c>
      <c r="I50" s="46">
        <v>0</v>
      </c>
      <c r="J50" s="46">
        <v>67.52</v>
      </c>
      <c r="K50" s="46">
        <v>0</v>
      </c>
      <c r="L50" s="46">
        <v>15.44</v>
      </c>
      <c r="M50" s="74">
        <v>0</v>
      </c>
      <c r="N50" s="73">
        <v>-22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-23.5</v>
      </c>
      <c r="V50" s="74">
        <v>82.96</v>
      </c>
      <c r="W50">
        <v>-22</v>
      </c>
      <c r="X50">
        <v>0</v>
      </c>
      <c r="Y50">
        <v>-1.5</v>
      </c>
      <c r="Z50">
        <v>15.44</v>
      </c>
      <c r="AA50">
        <v>0</v>
      </c>
      <c r="AB50">
        <v>0</v>
      </c>
      <c r="AC50">
        <v>67.52</v>
      </c>
    </row>
    <row r="51" spans="7:29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13.51</v>
      </c>
      <c r="M51" s="74">
        <v>0</v>
      </c>
      <c r="N51" s="73">
        <v>-131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-132.5</v>
      </c>
      <c r="V51" s="74">
        <v>13.51</v>
      </c>
      <c r="W51">
        <v>-131</v>
      </c>
      <c r="X51">
        <v>0</v>
      </c>
      <c r="Y51">
        <v>-1.5</v>
      </c>
      <c r="Z51">
        <v>13.51</v>
      </c>
      <c r="AA51">
        <v>0</v>
      </c>
      <c r="AB51">
        <v>0</v>
      </c>
      <c r="AC51">
        <v>0</v>
      </c>
    </row>
    <row r="52" spans="7:29">
      <c r="G52" t="s">
        <v>94</v>
      </c>
      <c r="H52" s="73">
        <v>0</v>
      </c>
      <c r="I52" s="46">
        <v>0</v>
      </c>
      <c r="J52" s="46">
        <v>11.58</v>
      </c>
      <c r="K52" s="46">
        <v>0</v>
      </c>
      <c r="L52" s="46">
        <v>13.5</v>
      </c>
      <c r="M52" s="74">
        <v>0</v>
      </c>
      <c r="N52" s="73">
        <v>-130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-131.5</v>
      </c>
      <c r="V52" s="74">
        <v>25.08</v>
      </c>
      <c r="W52">
        <v>-130</v>
      </c>
      <c r="X52">
        <v>0</v>
      </c>
      <c r="Y52">
        <v>-1.5</v>
      </c>
      <c r="Z52">
        <v>13.5</v>
      </c>
      <c r="AA52">
        <v>0</v>
      </c>
      <c r="AB52">
        <v>0</v>
      </c>
      <c r="AC52">
        <v>11.58</v>
      </c>
    </row>
    <row r="53" spans="7:29">
      <c r="G53" t="s">
        <v>95</v>
      </c>
      <c r="H53" s="73">
        <v>0</v>
      </c>
      <c r="I53" s="46">
        <v>0</v>
      </c>
      <c r="J53" s="46">
        <v>24.11</v>
      </c>
      <c r="K53" s="46">
        <v>0</v>
      </c>
      <c r="L53" s="46">
        <v>9.65</v>
      </c>
      <c r="M53" s="74">
        <v>0</v>
      </c>
      <c r="N53" s="73">
        <v>-262</v>
      </c>
      <c r="O53" s="46">
        <v>-15</v>
      </c>
      <c r="P53" s="46">
        <v>0</v>
      </c>
      <c r="Q53" s="46">
        <v>0</v>
      </c>
      <c r="R53" s="46">
        <v>0</v>
      </c>
      <c r="S53" s="74">
        <v>0</v>
      </c>
      <c r="U53" s="73">
        <v>-278.5</v>
      </c>
      <c r="V53" s="74">
        <v>33.76</v>
      </c>
      <c r="W53">
        <v>-262</v>
      </c>
      <c r="X53">
        <v>-15</v>
      </c>
      <c r="Y53">
        <v>-1.5</v>
      </c>
      <c r="Z53">
        <v>9.65</v>
      </c>
      <c r="AA53">
        <v>0</v>
      </c>
      <c r="AB53">
        <v>0</v>
      </c>
      <c r="AC53">
        <v>24.11</v>
      </c>
    </row>
    <row r="54" spans="7:29">
      <c r="G54" t="s">
        <v>96</v>
      </c>
      <c r="H54" s="73">
        <v>0</v>
      </c>
      <c r="I54" s="46">
        <v>14.47</v>
      </c>
      <c r="J54" s="46">
        <v>28.94</v>
      </c>
      <c r="K54" s="46">
        <v>0</v>
      </c>
      <c r="L54" s="46">
        <v>10.61</v>
      </c>
      <c r="M54" s="74">
        <v>0</v>
      </c>
      <c r="N54" s="73">
        <v>-248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-249.5</v>
      </c>
      <c r="V54" s="74">
        <v>54.02</v>
      </c>
      <c r="W54">
        <v>-248</v>
      </c>
      <c r="X54">
        <v>14.47</v>
      </c>
      <c r="Y54">
        <v>-1.5</v>
      </c>
      <c r="Z54">
        <v>10.61</v>
      </c>
      <c r="AA54">
        <v>0</v>
      </c>
      <c r="AB54">
        <v>0</v>
      </c>
      <c r="AC54">
        <v>28.94</v>
      </c>
    </row>
    <row r="55" spans="7:29">
      <c r="G55" t="s">
        <v>97</v>
      </c>
      <c r="H55" s="73">
        <v>0</v>
      </c>
      <c r="I55" s="46">
        <v>9.65</v>
      </c>
      <c r="J55" s="46">
        <v>0</v>
      </c>
      <c r="K55" s="46">
        <v>0</v>
      </c>
      <c r="L55" s="46">
        <v>12.54</v>
      </c>
      <c r="M55" s="74">
        <v>0</v>
      </c>
      <c r="N55" s="73">
        <v>-226</v>
      </c>
      <c r="O55" s="46">
        <v>0</v>
      </c>
      <c r="P55" s="46">
        <v>-25</v>
      </c>
      <c r="Q55" s="46">
        <v>0</v>
      </c>
      <c r="R55" s="46">
        <v>0</v>
      </c>
      <c r="S55" s="74">
        <v>0</v>
      </c>
      <c r="U55" s="73">
        <v>-252</v>
      </c>
      <c r="V55" s="74">
        <v>22.19</v>
      </c>
      <c r="W55">
        <v>-226</v>
      </c>
      <c r="X55">
        <v>9.65</v>
      </c>
      <c r="Y55">
        <v>-1</v>
      </c>
      <c r="Z55">
        <v>12.54</v>
      </c>
      <c r="AA55">
        <v>0</v>
      </c>
      <c r="AB55">
        <v>0</v>
      </c>
      <c r="AC55">
        <v>-25</v>
      </c>
    </row>
    <row r="56" spans="7:29">
      <c r="G56" t="s">
        <v>98</v>
      </c>
      <c r="H56" s="73">
        <v>0</v>
      </c>
      <c r="I56" s="46">
        <v>19.3</v>
      </c>
      <c r="J56" s="46">
        <v>0</v>
      </c>
      <c r="K56" s="46">
        <v>0</v>
      </c>
      <c r="L56" s="46">
        <v>10.61</v>
      </c>
      <c r="M56" s="74">
        <v>0</v>
      </c>
      <c r="N56" s="73">
        <v>-227</v>
      </c>
      <c r="O56" s="46">
        <v>0</v>
      </c>
      <c r="P56" s="46">
        <v>-25</v>
      </c>
      <c r="Q56" s="46">
        <v>0</v>
      </c>
      <c r="R56" s="46">
        <v>0</v>
      </c>
      <c r="S56" s="74">
        <v>0</v>
      </c>
      <c r="U56" s="73">
        <v>-253</v>
      </c>
      <c r="V56" s="74">
        <v>29.91</v>
      </c>
      <c r="W56">
        <v>-227</v>
      </c>
      <c r="X56">
        <v>19.3</v>
      </c>
      <c r="Y56">
        <v>-1</v>
      </c>
      <c r="Z56">
        <v>10.61</v>
      </c>
      <c r="AA56">
        <v>0</v>
      </c>
      <c r="AB56">
        <v>0</v>
      </c>
      <c r="AC56">
        <v>-25</v>
      </c>
    </row>
    <row r="57" spans="7:29">
      <c r="G57" t="s">
        <v>99</v>
      </c>
      <c r="H57" s="73">
        <v>0</v>
      </c>
      <c r="I57" s="46">
        <v>25.08</v>
      </c>
      <c r="J57" s="46">
        <v>28.94</v>
      </c>
      <c r="K57" s="46">
        <v>0</v>
      </c>
      <c r="L57" s="46">
        <v>13.51</v>
      </c>
      <c r="M57" s="74">
        <v>0</v>
      </c>
      <c r="N57" s="73">
        <v>-186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-187</v>
      </c>
      <c r="V57" s="74">
        <v>67.53</v>
      </c>
      <c r="W57">
        <v>-186</v>
      </c>
      <c r="X57">
        <v>25.08</v>
      </c>
      <c r="Y57">
        <v>-1</v>
      </c>
      <c r="Z57">
        <v>13.51</v>
      </c>
      <c r="AA57">
        <v>0</v>
      </c>
      <c r="AB57">
        <v>0</v>
      </c>
      <c r="AC57">
        <v>28.94</v>
      </c>
    </row>
    <row r="58" spans="7:29">
      <c r="G58" t="s">
        <v>100</v>
      </c>
      <c r="H58" s="73">
        <v>0</v>
      </c>
      <c r="I58" s="46">
        <v>37.619999999999997</v>
      </c>
      <c r="J58" s="46">
        <v>82</v>
      </c>
      <c r="K58" s="46">
        <v>0</v>
      </c>
      <c r="L58" s="46">
        <v>14.47</v>
      </c>
      <c r="M58" s="74">
        <v>0</v>
      </c>
      <c r="N58" s="73">
        <v>-182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-183</v>
      </c>
      <c r="V58" s="74">
        <v>134.09</v>
      </c>
      <c r="W58">
        <v>-182</v>
      </c>
      <c r="X58">
        <v>37.619999999999997</v>
      </c>
      <c r="Y58">
        <v>-1</v>
      </c>
      <c r="Z58">
        <v>14.47</v>
      </c>
      <c r="AA58">
        <v>0</v>
      </c>
      <c r="AB58">
        <v>0</v>
      </c>
      <c r="AC58">
        <v>82</v>
      </c>
    </row>
    <row r="59" spans="7:29">
      <c r="G59" t="s">
        <v>101</v>
      </c>
      <c r="H59" s="73">
        <v>0</v>
      </c>
      <c r="I59" s="46">
        <v>0</v>
      </c>
      <c r="J59" s="46">
        <v>86.82</v>
      </c>
      <c r="K59" s="46">
        <v>0</v>
      </c>
      <c r="L59" s="46">
        <v>9.65</v>
      </c>
      <c r="M59" s="74">
        <v>0</v>
      </c>
      <c r="N59" s="73">
        <v>-16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-17</v>
      </c>
      <c r="V59" s="74">
        <v>96.47</v>
      </c>
      <c r="W59">
        <v>-16</v>
      </c>
      <c r="X59">
        <v>0</v>
      </c>
      <c r="Y59">
        <v>-1</v>
      </c>
      <c r="Z59">
        <v>9.65</v>
      </c>
      <c r="AA59">
        <v>0</v>
      </c>
      <c r="AB59">
        <v>0</v>
      </c>
      <c r="AC59">
        <v>86.82</v>
      </c>
    </row>
    <row r="60" spans="7:29">
      <c r="G60" t="s">
        <v>102</v>
      </c>
      <c r="H60" s="73">
        <v>26.05</v>
      </c>
      <c r="I60" s="46">
        <v>0</v>
      </c>
      <c r="J60" s="46">
        <v>86.82</v>
      </c>
      <c r="K60" s="46">
        <v>0</v>
      </c>
      <c r="L60" s="46">
        <v>10.61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-1</v>
      </c>
      <c r="V60" s="74">
        <v>123.48</v>
      </c>
      <c r="W60">
        <v>26.05</v>
      </c>
      <c r="X60">
        <v>0</v>
      </c>
      <c r="Y60">
        <v>-1</v>
      </c>
      <c r="Z60">
        <v>10.61</v>
      </c>
      <c r="AA60">
        <v>0</v>
      </c>
      <c r="AB60">
        <v>0</v>
      </c>
      <c r="AC60">
        <v>86.82</v>
      </c>
    </row>
    <row r="61" spans="7:29">
      <c r="G61" t="s">
        <v>103</v>
      </c>
      <c r="H61" s="73">
        <v>0</v>
      </c>
      <c r="I61" s="46">
        <v>0</v>
      </c>
      <c r="J61" s="46">
        <v>96.47</v>
      </c>
      <c r="K61" s="46">
        <v>0</v>
      </c>
      <c r="L61" s="46">
        <v>8.68</v>
      </c>
      <c r="M61" s="74">
        <v>0</v>
      </c>
      <c r="N61" s="73">
        <v>-39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-40</v>
      </c>
      <c r="V61" s="74">
        <v>105.15</v>
      </c>
      <c r="W61">
        <v>-39</v>
      </c>
      <c r="X61">
        <v>0</v>
      </c>
      <c r="Y61">
        <v>-1</v>
      </c>
      <c r="Z61">
        <v>8.68</v>
      </c>
      <c r="AA61">
        <v>0</v>
      </c>
      <c r="AB61">
        <v>0</v>
      </c>
      <c r="AC61">
        <v>96.47</v>
      </c>
    </row>
    <row r="62" spans="7:29">
      <c r="G62" t="s">
        <v>104</v>
      </c>
      <c r="H62" s="73">
        <v>0</v>
      </c>
      <c r="I62" s="46">
        <v>0</v>
      </c>
      <c r="J62" s="46">
        <v>106.11</v>
      </c>
      <c r="K62" s="46">
        <v>0</v>
      </c>
      <c r="L62" s="46">
        <v>12.54</v>
      </c>
      <c r="M62" s="74">
        <v>0.1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-1</v>
      </c>
      <c r="V62" s="74">
        <v>118.75</v>
      </c>
      <c r="W62">
        <v>0</v>
      </c>
      <c r="X62">
        <v>0</v>
      </c>
      <c r="Y62">
        <v>-1</v>
      </c>
      <c r="Z62">
        <v>12.54</v>
      </c>
      <c r="AA62">
        <v>0</v>
      </c>
      <c r="AB62">
        <v>0.1</v>
      </c>
      <c r="AC62">
        <v>106.11</v>
      </c>
    </row>
    <row r="63" spans="7:29">
      <c r="G63" t="s">
        <v>105</v>
      </c>
      <c r="H63" s="73">
        <v>210.3</v>
      </c>
      <c r="I63" s="46">
        <v>0</v>
      </c>
      <c r="J63" s="46">
        <v>33.76</v>
      </c>
      <c r="K63" s="46">
        <v>0</v>
      </c>
      <c r="L63" s="46">
        <v>13.51</v>
      </c>
      <c r="M63" s="74">
        <v>0</v>
      </c>
      <c r="N63" s="73">
        <v>0</v>
      </c>
      <c r="O63" s="46">
        <v>-19</v>
      </c>
      <c r="P63" s="46">
        <v>0</v>
      </c>
      <c r="Q63" s="46">
        <v>0</v>
      </c>
      <c r="R63" s="46">
        <v>0</v>
      </c>
      <c r="S63" s="74">
        <v>0</v>
      </c>
      <c r="U63" s="73">
        <v>-20</v>
      </c>
      <c r="V63" s="74">
        <v>257.57</v>
      </c>
      <c r="W63">
        <v>210.3</v>
      </c>
      <c r="X63">
        <v>-19</v>
      </c>
      <c r="Y63">
        <v>-1</v>
      </c>
      <c r="Z63">
        <v>13.51</v>
      </c>
      <c r="AA63">
        <v>0</v>
      </c>
      <c r="AB63">
        <v>0</v>
      </c>
      <c r="AC63">
        <v>33.76</v>
      </c>
    </row>
    <row r="64" spans="7:29">
      <c r="G64" t="s">
        <v>106</v>
      </c>
      <c r="H64" s="73">
        <v>218.99</v>
      </c>
      <c r="I64" s="46">
        <v>0</v>
      </c>
      <c r="J64" s="46">
        <v>0</v>
      </c>
      <c r="K64" s="46">
        <v>0</v>
      </c>
      <c r="L64" s="46">
        <v>12.54</v>
      </c>
      <c r="M64" s="74">
        <v>0</v>
      </c>
      <c r="N64" s="73">
        <v>0</v>
      </c>
      <c r="O64" s="46">
        <v>-5</v>
      </c>
      <c r="P64" s="46">
        <v>0</v>
      </c>
      <c r="Q64" s="46">
        <v>0</v>
      </c>
      <c r="R64" s="46">
        <v>0</v>
      </c>
      <c r="S64" s="74">
        <v>0</v>
      </c>
      <c r="U64" s="73">
        <v>-6</v>
      </c>
      <c r="V64" s="74">
        <v>231.53</v>
      </c>
      <c r="W64">
        <v>218.99</v>
      </c>
      <c r="X64">
        <v>-5</v>
      </c>
      <c r="Y64">
        <v>-1</v>
      </c>
      <c r="Z64">
        <v>12.54</v>
      </c>
      <c r="AA64">
        <v>0</v>
      </c>
      <c r="AB64">
        <v>0</v>
      </c>
      <c r="AC64">
        <v>0</v>
      </c>
    </row>
    <row r="65" spans="7:29">
      <c r="G65" t="s">
        <v>107</v>
      </c>
      <c r="H65" s="73">
        <v>215.12</v>
      </c>
      <c r="I65" s="46">
        <v>108.05</v>
      </c>
      <c r="J65" s="46">
        <v>0</v>
      </c>
      <c r="K65" s="46">
        <v>0</v>
      </c>
      <c r="L65" s="46">
        <v>14.47</v>
      </c>
      <c r="M65" s="74">
        <v>10.23</v>
      </c>
      <c r="N65" s="73">
        <v>0</v>
      </c>
      <c r="O65" s="46">
        <v>0</v>
      </c>
      <c r="P65" s="46">
        <v>-5</v>
      </c>
      <c r="Q65" s="46">
        <v>0</v>
      </c>
      <c r="R65" s="46">
        <v>0</v>
      </c>
      <c r="S65" s="74">
        <v>0</v>
      </c>
      <c r="U65" s="73">
        <v>-6</v>
      </c>
      <c r="V65" s="74">
        <v>347.87</v>
      </c>
      <c r="W65">
        <v>215.12</v>
      </c>
      <c r="X65">
        <v>108.05</v>
      </c>
      <c r="Y65">
        <v>-1</v>
      </c>
      <c r="Z65">
        <v>14.47</v>
      </c>
      <c r="AA65">
        <v>0</v>
      </c>
      <c r="AB65">
        <v>10.23</v>
      </c>
      <c r="AC65">
        <v>-5</v>
      </c>
    </row>
    <row r="66" spans="7:29">
      <c r="G66" t="s">
        <v>108</v>
      </c>
      <c r="H66" s="73">
        <v>370.45</v>
      </c>
      <c r="I66" s="46">
        <v>139.88</v>
      </c>
      <c r="J66" s="46">
        <v>0</v>
      </c>
      <c r="K66" s="46">
        <v>0</v>
      </c>
      <c r="L66" s="46">
        <v>14.47</v>
      </c>
      <c r="M66" s="74">
        <v>9.4499999999999993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-1</v>
      </c>
      <c r="V66" s="74">
        <v>534.25</v>
      </c>
      <c r="W66">
        <v>370.45</v>
      </c>
      <c r="X66">
        <v>139.88</v>
      </c>
      <c r="Y66">
        <v>-1</v>
      </c>
      <c r="Z66">
        <v>14.47</v>
      </c>
      <c r="AA66">
        <v>0</v>
      </c>
      <c r="AB66">
        <v>9.4499999999999993</v>
      </c>
      <c r="AC66">
        <v>0</v>
      </c>
    </row>
    <row r="67" spans="7:29">
      <c r="G67" t="s">
        <v>109</v>
      </c>
      <c r="H67" s="73">
        <v>245.99</v>
      </c>
      <c r="I67" s="46">
        <v>22.19</v>
      </c>
      <c r="J67" s="46">
        <v>0</v>
      </c>
      <c r="K67" s="46">
        <v>0</v>
      </c>
      <c r="L67" s="46">
        <v>13.51</v>
      </c>
      <c r="M67" s="74">
        <v>0</v>
      </c>
      <c r="N67" s="73">
        <v>0</v>
      </c>
      <c r="O67" s="46">
        <v>0</v>
      </c>
      <c r="P67" s="46">
        <v>-40</v>
      </c>
      <c r="Q67" s="46">
        <v>0</v>
      </c>
      <c r="R67" s="46">
        <v>0</v>
      </c>
      <c r="S67" s="74">
        <v>0</v>
      </c>
      <c r="U67" s="73">
        <v>-41</v>
      </c>
      <c r="V67" s="74">
        <v>281.69</v>
      </c>
      <c r="W67">
        <v>245.99</v>
      </c>
      <c r="X67">
        <v>22.19</v>
      </c>
      <c r="Y67">
        <v>-1</v>
      </c>
      <c r="Z67">
        <v>13.51</v>
      </c>
      <c r="AA67">
        <v>0</v>
      </c>
      <c r="AB67">
        <v>0</v>
      </c>
      <c r="AC67">
        <v>-40</v>
      </c>
    </row>
    <row r="68" spans="7:29">
      <c r="G68" t="s">
        <v>110</v>
      </c>
      <c r="H68" s="73">
        <v>268.18</v>
      </c>
      <c r="I68" s="46">
        <v>27.98</v>
      </c>
      <c r="J68" s="46">
        <v>0</v>
      </c>
      <c r="K68" s="46">
        <v>0</v>
      </c>
      <c r="L68" s="46">
        <v>12.54</v>
      </c>
      <c r="M68" s="74">
        <v>0</v>
      </c>
      <c r="N68" s="73">
        <v>0</v>
      </c>
      <c r="O68" s="46">
        <v>0</v>
      </c>
      <c r="P68" s="46">
        <v>-55</v>
      </c>
      <c r="Q68" s="46">
        <v>0</v>
      </c>
      <c r="R68" s="46">
        <v>0</v>
      </c>
      <c r="S68" s="74">
        <v>0</v>
      </c>
      <c r="U68" s="73">
        <v>-56</v>
      </c>
      <c r="V68" s="74">
        <v>308.7</v>
      </c>
      <c r="W68">
        <v>268.18</v>
      </c>
      <c r="X68">
        <v>27.98</v>
      </c>
      <c r="Y68">
        <v>-1</v>
      </c>
      <c r="Z68">
        <v>12.54</v>
      </c>
      <c r="AA68">
        <v>0</v>
      </c>
      <c r="AB68">
        <v>0</v>
      </c>
      <c r="AC68">
        <v>-55</v>
      </c>
    </row>
    <row r="69" spans="7:29">
      <c r="G69" t="s">
        <v>111</v>
      </c>
      <c r="H69" s="73">
        <v>262.39999999999998</v>
      </c>
      <c r="I69" s="46">
        <v>0</v>
      </c>
      <c r="J69" s="46">
        <v>0</v>
      </c>
      <c r="K69" s="46">
        <v>0</v>
      </c>
      <c r="L69" s="46">
        <v>12.54</v>
      </c>
      <c r="M69" s="74">
        <v>0</v>
      </c>
      <c r="N69" s="73">
        <v>0</v>
      </c>
      <c r="O69" s="46">
        <v>0</v>
      </c>
      <c r="P69" s="46">
        <v>-25</v>
      </c>
      <c r="Q69" s="46">
        <v>0</v>
      </c>
      <c r="R69" s="46">
        <v>0</v>
      </c>
      <c r="S69" s="74">
        <v>0</v>
      </c>
      <c r="U69" s="73">
        <v>-26</v>
      </c>
      <c r="V69" s="74">
        <v>274.94</v>
      </c>
      <c r="W69">
        <v>262.39999999999998</v>
      </c>
      <c r="X69">
        <v>0</v>
      </c>
      <c r="Y69">
        <v>-1</v>
      </c>
      <c r="Z69">
        <v>12.54</v>
      </c>
      <c r="AA69">
        <v>0</v>
      </c>
      <c r="AB69">
        <v>0</v>
      </c>
      <c r="AC69">
        <v>-25</v>
      </c>
    </row>
    <row r="70" spans="7:29">
      <c r="G70" t="s">
        <v>112</v>
      </c>
      <c r="H70" s="73">
        <v>317.39</v>
      </c>
      <c r="I70" s="46">
        <v>0</v>
      </c>
      <c r="J70" s="46">
        <v>0</v>
      </c>
      <c r="K70" s="46">
        <v>0</v>
      </c>
      <c r="L70" s="46">
        <v>10.61</v>
      </c>
      <c r="M70" s="74">
        <v>0</v>
      </c>
      <c r="N70" s="73">
        <v>0</v>
      </c>
      <c r="O70" s="46">
        <v>0</v>
      </c>
      <c r="P70" s="46">
        <v>-20</v>
      </c>
      <c r="Q70" s="46">
        <v>0</v>
      </c>
      <c r="R70" s="46">
        <v>0</v>
      </c>
      <c r="S70" s="74">
        <v>0</v>
      </c>
      <c r="U70" s="73">
        <v>-21</v>
      </c>
      <c r="V70" s="74">
        <v>328</v>
      </c>
      <c r="W70">
        <v>317.39</v>
      </c>
      <c r="X70">
        <v>0</v>
      </c>
      <c r="Y70">
        <v>-1</v>
      </c>
      <c r="Z70">
        <v>10.61</v>
      </c>
      <c r="AA70">
        <v>0</v>
      </c>
      <c r="AB70">
        <v>0</v>
      </c>
      <c r="AC70">
        <v>-20</v>
      </c>
    </row>
    <row r="71" spans="7:29">
      <c r="G71" t="s">
        <v>113</v>
      </c>
      <c r="H71" s="73">
        <v>214.17</v>
      </c>
      <c r="I71" s="46">
        <v>0</v>
      </c>
      <c r="J71" s="46">
        <v>0</v>
      </c>
      <c r="K71" s="46">
        <v>0</v>
      </c>
      <c r="L71" s="46">
        <v>10.61</v>
      </c>
      <c r="M71" s="74">
        <v>0</v>
      </c>
      <c r="N71" s="73">
        <v>0</v>
      </c>
      <c r="O71" s="46">
        <v>0</v>
      </c>
      <c r="P71" s="46">
        <v>-10</v>
      </c>
      <c r="Q71" s="46">
        <v>0</v>
      </c>
      <c r="R71" s="46">
        <v>0</v>
      </c>
      <c r="S71" s="74">
        <v>0</v>
      </c>
      <c r="U71" s="73">
        <v>-11</v>
      </c>
      <c r="V71" s="74">
        <v>224.78</v>
      </c>
      <c r="W71">
        <v>214.17</v>
      </c>
      <c r="X71">
        <v>0</v>
      </c>
      <c r="Y71">
        <v>-1</v>
      </c>
      <c r="Z71">
        <v>10.61</v>
      </c>
      <c r="AA71">
        <v>0</v>
      </c>
      <c r="AB71">
        <v>0</v>
      </c>
      <c r="AC71">
        <v>-10</v>
      </c>
    </row>
    <row r="72" spans="7:29">
      <c r="G72" t="s">
        <v>114</v>
      </c>
      <c r="H72" s="73">
        <v>215.12</v>
      </c>
      <c r="I72" s="46">
        <v>0</v>
      </c>
      <c r="J72" s="46">
        <v>0</v>
      </c>
      <c r="K72" s="46">
        <v>0</v>
      </c>
      <c r="L72" s="46">
        <v>11.58</v>
      </c>
      <c r="M72" s="74">
        <v>0</v>
      </c>
      <c r="N72" s="73">
        <v>0</v>
      </c>
      <c r="O72" s="46">
        <v>0</v>
      </c>
      <c r="P72" s="46">
        <v>-30</v>
      </c>
      <c r="Q72" s="46">
        <v>0</v>
      </c>
      <c r="R72" s="46">
        <v>0</v>
      </c>
      <c r="S72" s="74">
        <v>0</v>
      </c>
      <c r="U72" s="73">
        <v>-31</v>
      </c>
      <c r="V72" s="74">
        <v>226.7</v>
      </c>
      <c r="W72">
        <v>215.12</v>
      </c>
      <c r="X72">
        <v>0</v>
      </c>
      <c r="Y72">
        <v>-1</v>
      </c>
      <c r="Z72">
        <v>11.58</v>
      </c>
      <c r="AA72">
        <v>0</v>
      </c>
      <c r="AB72">
        <v>0</v>
      </c>
      <c r="AC72">
        <v>-30</v>
      </c>
    </row>
    <row r="73" spans="7:29">
      <c r="G73" t="s">
        <v>115</v>
      </c>
      <c r="H73" s="73">
        <v>183.29</v>
      </c>
      <c r="I73" s="46">
        <v>0</v>
      </c>
      <c r="J73" s="46">
        <v>0</v>
      </c>
      <c r="K73" s="46">
        <v>0</v>
      </c>
      <c r="L73" s="46">
        <v>9.65</v>
      </c>
      <c r="M73" s="74">
        <v>0</v>
      </c>
      <c r="N73" s="73">
        <v>0</v>
      </c>
      <c r="O73" s="46">
        <v>-20</v>
      </c>
      <c r="P73" s="46">
        <v>-30</v>
      </c>
      <c r="Q73" s="46">
        <v>-10</v>
      </c>
      <c r="R73" s="46">
        <v>0</v>
      </c>
      <c r="S73" s="74">
        <v>0</v>
      </c>
      <c r="U73" s="73">
        <v>-62</v>
      </c>
      <c r="V73" s="74">
        <v>192.94</v>
      </c>
      <c r="W73">
        <v>183.29</v>
      </c>
      <c r="X73">
        <v>-20</v>
      </c>
      <c r="Y73">
        <v>-2</v>
      </c>
      <c r="Z73">
        <v>9.65</v>
      </c>
      <c r="AA73">
        <v>-10</v>
      </c>
      <c r="AB73">
        <v>0</v>
      </c>
      <c r="AC73">
        <v>-30</v>
      </c>
    </row>
    <row r="74" spans="7:29">
      <c r="G74" t="s">
        <v>116</v>
      </c>
      <c r="H74" s="73">
        <v>162.07</v>
      </c>
      <c r="I74" s="46">
        <v>0</v>
      </c>
      <c r="J74" s="46">
        <v>0</v>
      </c>
      <c r="K74" s="46">
        <v>0</v>
      </c>
      <c r="L74" s="46">
        <v>8.68</v>
      </c>
      <c r="M74" s="74">
        <v>0</v>
      </c>
      <c r="N74" s="73">
        <v>0</v>
      </c>
      <c r="O74" s="46">
        <v>-20</v>
      </c>
      <c r="P74" s="46">
        <v>-20</v>
      </c>
      <c r="Q74" s="46">
        <v>-18</v>
      </c>
      <c r="R74" s="46">
        <v>0</v>
      </c>
      <c r="S74" s="74">
        <v>0</v>
      </c>
      <c r="U74" s="73">
        <v>-60</v>
      </c>
      <c r="V74" s="74">
        <v>170.75</v>
      </c>
      <c r="W74">
        <v>162.07</v>
      </c>
      <c r="X74">
        <v>-20</v>
      </c>
      <c r="Y74">
        <v>-2</v>
      </c>
      <c r="Z74">
        <v>8.68</v>
      </c>
      <c r="AA74">
        <v>-18</v>
      </c>
      <c r="AB74">
        <v>0</v>
      </c>
      <c r="AC74">
        <v>-20</v>
      </c>
    </row>
    <row r="75" spans="7:29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6.75</v>
      </c>
      <c r="M75" s="74">
        <v>0</v>
      </c>
      <c r="N75" s="73">
        <v>-80</v>
      </c>
      <c r="O75" s="46">
        <v>-56</v>
      </c>
      <c r="P75" s="46">
        <v>-25</v>
      </c>
      <c r="Q75" s="46">
        <v>-29</v>
      </c>
      <c r="R75" s="46">
        <v>0</v>
      </c>
      <c r="S75" s="74">
        <v>0</v>
      </c>
      <c r="U75" s="73">
        <v>-192</v>
      </c>
      <c r="V75" s="74">
        <v>6.75</v>
      </c>
      <c r="W75">
        <v>-80</v>
      </c>
      <c r="X75">
        <v>-56</v>
      </c>
      <c r="Y75">
        <v>-2</v>
      </c>
      <c r="Z75">
        <v>6.75</v>
      </c>
      <c r="AA75">
        <v>-29</v>
      </c>
      <c r="AB75">
        <v>0</v>
      </c>
      <c r="AC75">
        <v>-25</v>
      </c>
    </row>
    <row r="76" spans="7:29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6.75</v>
      </c>
      <c r="M76" s="74">
        <v>0</v>
      </c>
      <c r="N76" s="73">
        <v>-85</v>
      </c>
      <c r="O76" s="46">
        <v>-69</v>
      </c>
      <c r="P76" s="46">
        <v>-120</v>
      </c>
      <c r="Q76" s="46">
        <v>-44</v>
      </c>
      <c r="R76" s="46">
        <v>0</v>
      </c>
      <c r="S76" s="74">
        <v>0</v>
      </c>
      <c r="U76" s="73">
        <v>-320</v>
      </c>
      <c r="V76" s="74">
        <v>6.75</v>
      </c>
      <c r="W76">
        <v>-85</v>
      </c>
      <c r="X76">
        <v>-69</v>
      </c>
      <c r="Y76">
        <v>-2</v>
      </c>
      <c r="Z76">
        <v>6.75</v>
      </c>
      <c r="AA76">
        <v>-44</v>
      </c>
      <c r="AB76">
        <v>0</v>
      </c>
      <c r="AC76">
        <v>-120</v>
      </c>
    </row>
    <row r="77" spans="7:29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6.75</v>
      </c>
      <c r="M77" s="74">
        <v>0</v>
      </c>
      <c r="N77" s="73">
        <v>-133</v>
      </c>
      <c r="O77" s="46">
        <v>0</v>
      </c>
      <c r="P77" s="46">
        <v>-40</v>
      </c>
      <c r="Q77" s="46">
        <v>-53</v>
      </c>
      <c r="R77" s="46">
        <v>0</v>
      </c>
      <c r="S77" s="74">
        <v>0</v>
      </c>
      <c r="U77" s="73">
        <v>-226</v>
      </c>
      <c r="V77" s="74">
        <v>6.75</v>
      </c>
      <c r="W77">
        <v>-133</v>
      </c>
      <c r="X77">
        <v>0</v>
      </c>
      <c r="Y77">
        <v>0</v>
      </c>
      <c r="Z77">
        <v>6.75</v>
      </c>
      <c r="AA77">
        <v>-53</v>
      </c>
      <c r="AB77">
        <v>0</v>
      </c>
      <c r="AC77">
        <v>-40</v>
      </c>
    </row>
    <row r="78" spans="7:29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5.79</v>
      </c>
      <c r="M78" s="74">
        <v>0</v>
      </c>
      <c r="N78" s="73">
        <v>-185</v>
      </c>
      <c r="O78" s="46">
        <v>0</v>
      </c>
      <c r="P78" s="46">
        <v>-210</v>
      </c>
      <c r="Q78" s="46">
        <v>-59</v>
      </c>
      <c r="R78" s="46">
        <v>0</v>
      </c>
      <c r="S78" s="74">
        <v>0</v>
      </c>
      <c r="U78" s="73">
        <v>-454</v>
      </c>
      <c r="V78" s="74">
        <v>5.79</v>
      </c>
      <c r="W78">
        <v>-185</v>
      </c>
      <c r="X78">
        <v>0</v>
      </c>
      <c r="Y78">
        <v>0</v>
      </c>
      <c r="Z78">
        <v>5.79</v>
      </c>
      <c r="AA78">
        <v>-59</v>
      </c>
      <c r="AB78">
        <v>0</v>
      </c>
      <c r="AC78">
        <v>-210</v>
      </c>
    </row>
    <row r="79" spans="7:29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5.79</v>
      </c>
      <c r="M79" s="74">
        <v>7.62</v>
      </c>
      <c r="N79" s="73">
        <v>-302</v>
      </c>
      <c r="O79" s="46">
        <v>-15</v>
      </c>
      <c r="P79" s="46">
        <v>0</v>
      </c>
      <c r="Q79" s="46">
        <v>-65</v>
      </c>
      <c r="R79" s="46">
        <v>0</v>
      </c>
      <c r="S79" s="74">
        <v>0</v>
      </c>
      <c r="U79" s="73">
        <v>-382</v>
      </c>
      <c r="V79" s="74">
        <v>13.41</v>
      </c>
      <c r="W79">
        <v>-302</v>
      </c>
      <c r="X79">
        <v>-15</v>
      </c>
      <c r="Y79">
        <v>0</v>
      </c>
      <c r="Z79">
        <v>5.79</v>
      </c>
      <c r="AA79">
        <v>-65</v>
      </c>
      <c r="AB79">
        <v>7.62</v>
      </c>
      <c r="AC79">
        <v>0</v>
      </c>
    </row>
    <row r="80" spans="7:29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5.79</v>
      </c>
      <c r="M80" s="74">
        <v>6.94</v>
      </c>
      <c r="N80" s="73">
        <v>-291</v>
      </c>
      <c r="O80" s="46">
        <v>-15</v>
      </c>
      <c r="P80" s="46">
        <v>-20</v>
      </c>
      <c r="Q80" s="46">
        <v>-71</v>
      </c>
      <c r="R80" s="46">
        <v>0</v>
      </c>
      <c r="S80" s="74">
        <v>0</v>
      </c>
      <c r="U80" s="73">
        <v>-397</v>
      </c>
      <c r="V80" s="74">
        <v>12.73</v>
      </c>
      <c r="W80">
        <v>-291</v>
      </c>
      <c r="X80">
        <v>-15</v>
      </c>
      <c r="Y80">
        <v>0</v>
      </c>
      <c r="Z80">
        <v>5.79</v>
      </c>
      <c r="AA80">
        <v>-71</v>
      </c>
      <c r="AB80">
        <v>6.94</v>
      </c>
      <c r="AC80">
        <v>-20</v>
      </c>
    </row>
    <row r="81" spans="7:29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3.42</v>
      </c>
      <c r="M81" s="74">
        <v>4.45</v>
      </c>
      <c r="N81" s="73">
        <v>-228</v>
      </c>
      <c r="O81" s="46">
        <v>0</v>
      </c>
      <c r="P81" s="46">
        <v>-35</v>
      </c>
      <c r="Q81" s="46">
        <v>-67</v>
      </c>
      <c r="R81" s="46">
        <v>0</v>
      </c>
      <c r="S81" s="74">
        <v>0</v>
      </c>
      <c r="U81" s="73">
        <v>-330</v>
      </c>
      <c r="V81" s="74">
        <v>7.87</v>
      </c>
      <c r="W81">
        <v>-228</v>
      </c>
      <c r="X81">
        <v>0</v>
      </c>
      <c r="Y81">
        <v>0</v>
      </c>
      <c r="Z81">
        <v>3.42</v>
      </c>
      <c r="AA81">
        <v>-67</v>
      </c>
      <c r="AB81">
        <v>4.45</v>
      </c>
      <c r="AC81">
        <v>-35</v>
      </c>
    </row>
    <row r="82" spans="7:29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3.25</v>
      </c>
      <c r="M82" s="74">
        <v>4.6500000000000004</v>
      </c>
      <c r="N82" s="73">
        <v>-165</v>
      </c>
      <c r="O82" s="46">
        <v>0</v>
      </c>
      <c r="P82" s="46">
        <v>-35</v>
      </c>
      <c r="Q82" s="46">
        <v>-67</v>
      </c>
      <c r="R82" s="46">
        <v>0</v>
      </c>
      <c r="S82" s="74">
        <v>0</v>
      </c>
      <c r="U82" s="73">
        <v>-267</v>
      </c>
      <c r="V82" s="74">
        <v>7.9</v>
      </c>
      <c r="W82">
        <v>-165</v>
      </c>
      <c r="X82">
        <v>0</v>
      </c>
      <c r="Y82">
        <v>0</v>
      </c>
      <c r="Z82">
        <v>3.25</v>
      </c>
      <c r="AA82">
        <v>-67</v>
      </c>
      <c r="AB82">
        <v>4.6500000000000004</v>
      </c>
      <c r="AC82">
        <v>-35</v>
      </c>
    </row>
    <row r="83" spans="7:29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2.64</v>
      </c>
      <c r="M83" s="74">
        <v>4.3600000000000003</v>
      </c>
      <c r="N83" s="73">
        <v>-232</v>
      </c>
      <c r="O83" s="46">
        <v>-55</v>
      </c>
      <c r="P83" s="46">
        <v>-270</v>
      </c>
      <c r="Q83" s="46">
        <v>-70</v>
      </c>
      <c r="R83" s="46">
        <v>0</v>
      </c>
      <c r="S83" s="74">
        <v>0</v>
      </c>
      <c r="U83" s="73">
        <v>-627</v>
      </c>
      <c r="V83" s="74">
        <v>7</v>
      </c>
      <c r="W83">
        <v>-232</v>
      </c>
      <c r="X83">
        <v>-55</v>
      </c>
      <c r="Y83">
        <v>0</v>
      </c>
      <c r="Z83">
        <v>2.64</v>
      </c>
      <c r="AA83">
        <v>-70</v>
      </c>
      <c r="AB83">
        <v>4.3600000000000003</v>
      </c>
      <c r="AC83">
        <v>-270</v>
      </c>
    </row>
    <row r="84" spans="7:29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2.31</v>
      </c>
      <c r="M84" s="74">
        <v>3.55</v>
      </c>
      <c r="N84" s="73">
        <v>-199</v>
      </c>
      <c r="O84" s="46">
        <v>-50</v>
      </c>
      <c r="P84" s="46">
        <v>-240</v>
      </c>
      <c r="Q84" s="46">
        <v>-68</v>
      </c>
      <c r="R84" s="46">
        <v>0</v>
      </c>
      <c r="S84" s="74">
        <v>0</v>
      </c>
      <c r="U84" s="73">
        <v>-557</v>
      </c>
      <c r="V84" s="74">
        <v>5.86</v>
      </c>
      <c r="W84">
        <v>-199</v>
      </c>
      <c r="X84">
        <v>-50</v>
      </c>
      <c r="Y84">
        <v>0</v>
      </c>
      <c r="Z84">
        <v>2.31</v>
      </c>
      <c r="AA84">
        <v>-68</v>
      </c>
      <c r="AB84">
        <v>3.55</v>
      </c>
      <c r="AC84">
        <v>-240</v>
      </c>
    </row>
    <row r="85" spans="7:29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1.89</v>
      </c>
      <c r="M85" s="74">
        <v>3.99</v>
      </c>
      <c r="N85" s="73">
        <v>-72</v>
      </c>
      <c r="O85" s="46">
        <v>-23</v>
      </c>
      <c r="P85" s="46">
        <v>-260</v>
      </c>
      <c r="Q85" s="46">
        <v>-66</v>
      </c>
      <c r="R85" s="46">
        <v>0</v>
      </c>
      <c r="S85" s="74">
        <v>0</v>
      </c>
      <c r="U85" s="73">
        <v>-421</v>
      </c>
      <c r="V85" s="74">
        <v>5.88</v>
      </c>
      <c r="W85">
        <v>-72</v>
      </c>
      <c r="X85">
        <v>-23</v>
      </c>
      <c r="Y85">
        <v>0</v>
      </c>
      <c r="Z85">
        <v>1.89</v>
      </c>
      <c r="AA85">
        <v>-66</v>
      </c>
      <c r="AB85">
        <v>3.99</v>
      </c>
      <c r="AC85">
        <v>-260</v>
      </c>
    </row>
    <row r="86" spans="7:29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1.67</v>
      </c>
      <c r="M86" s="74">
        <v>3.08</v>
      </c>
      <c r="N86" s="73">
        <v>0</v>
      </c>
      <c r="O86" s="46">
        <v>-20</v>
      </c>
      <c r="P86" s="46">
        <v>-260</v>
      </c>
      <c r="Q86" s="46">
        <v>-65</v>
      </c>
      <c r="R86" s="46">
        <v>0</v>
      </c>
      <c r="S86" s="74">
        <v>0</v>
      </c>
      <c r="U86" s="73">
        <v>-345</v>
      </c>
      <c r="V86" s="74">
        <v>4.75</v>
      </c>
      <c r="W86">
        <v>0</v>
      </c>
      <c r="X86">
        <v>-20</v>
      </c>
      <c r="Y86">
        <v>0</v>
      </c>
      <c r="Z86">
        <v>1.67</v>
      </c>
      <c r="AA86">
        <v>-65</v>
      </c>
      <c r="AB86">
        <v>3.08</v>
      </c>
      <c r="AC86">
        <v>-260</v>
      </c>
    </row>
    <row r="87" spans="7:29">
      <c r="G87" t="s">
        <v>129</v>
      </c>
      <c r="H87" s="73">
        <v>2.54</v>
      </c>
      <c r="I87" s="46">
        <v>0</v>
      </c>
      <c r="J87" s="46">
        <v>0</v>
      </c>
      <c r="K87" s="46">
        <v>0</v>
      </c>
      <c r="L87" s="46">
        <v>1.34</v>
      </c>
      <c r="M87" s="74">
        <v>1.37</v>
      </c>
      <c r="N87" s="73">
        <v>0</v>
      </c>
      <c r="O87" s="46">
        <v>-58</v>
      </c>
      <c r="P87" s="46">
        <v>-220</v>
      </c>
      <c r="Q87" s="46">
        <v>-65</v>
      </c>
      <c r="R87" s="46">
        <v>0</v>
      </c>
      <c r="S87" s="74">
        <v>0</v>
      </c>
      <c r="U87" s="73">
        <v>-343</v>
      </c>
      <c r="V87" s="74">
        <v>5.25</v>
      </c>
      <c r="W87">
        <v>2.54</v>
      </c>
      <c r="X87">
        <v>-58</v>
      </c>
      <c r="Y87">
        <v>0</v>
      </c>
      <c r="Z87">
        <v>1.34</v>
      </c>
      <c r="AA87">
        <v>-65</v>
      </c>
      <c r="AB87">
        <v>1.37</v>
      </c>
      <c r="AC87">
        <v>-220</v>
      </c>
    </row>
    <row r="88" spans="7:29">
      <c r="G88" t="s">
        <v>130</v>
      </c>
      <c r="H88" s="73">
        <v>5.89</v>
      </c>
      <c r="I88" s="46">
        <v>0</v>
      </c>
      <c r="J88" s="46">
        <v>0</v>
      </c>
      <c r="K88" s="46">
        <v>0</v>
      </c>
      <c r="L88" s="46">
        <v>1.1599999999999999</v>
      </c>
      <c r="M88" s="74">
        <v>1.1100000000000001</v>
      </c>
      <c r="N88" s="73">
        <v>0</v>
      </c>
      <c r="O88" s="46">
        <v>-63</v>
      </c>
      <c r="P88" s="46">
        <v>-190</v>
      </c>
      <c r="Q88" s="46">
        <v>-65</v>
      </c>
      <c r="R88" s="46">
        <v>0</v>
      </c>
      <c r="S88" s="74">
        <v>0</v>
      </c>
      <c r="U88" s="73">
        <v>-318</v>
      </c>
      <c r="V88" s="74">
        <v>8.16</v>
      </c>
      <c r="W88">
        <v>5.89</v>
      </c>
      <c r="X88">
        <v>-63</v>
      </c>
      <c r="Y88">
        <v>0</v>
      </c>
      <c r="Z88">
        <v>1.1599999999999999</v>
      </c>
      <c r="AA88">
        <v>-65</v>
      </c>
      <c r="AB88">
        <v>1.1100000000000001</v>
      </c>
      <c r="AC88">
        <v>-190</v>
      </c>
    </row>
    <row r="89" spans="7:29">
      <c r="G89" t="s">
        <v>131</v>
      </c>
      <c r="H89" s="73">
        <v>37.020000000000003</v>
      </c>
      <c r="I89" s="46">
        <v>0</v>
      </c>
      <c r="J89" s="46">
        <v>0</v>
      </c>
      <c r="K89" s="46">
        <v>0</v>
      </c>
      <c r="L89" s="46">
        <v>1.29</v>
      </c>
      <c r="M89" s="74">
        <v>1.1499999999999999</v>
      </c>
      <c r="N89" s="73">
        <v>0</v>
      </c>
      <c r="O89" s="46">
        <v>-53</v>
      </c>
      <c r="P89" s="46">
        <v>-160</v>
      </c>
      <c r="Q89" s="46">
        <v>-64</v>
      </c>
      <c r="R89" s="46">
        <v>0</v>
      </c>
      <c r="S89" s="74">
        <v>0</v>
      </c>
      <c r="U89" s="73">
        <v>-277</v>
      </c>
      <c r="V89" s="74">
        <v>39.46</v>
      </c>
      <c r="W89">
        <v>37.020000000000003</v>
      </c>
      <c r="X89">
        <v>-53</v>
      </c>
      <c r="Y89">
        <v>0</v>
      </c>
      <c r="Z89">
        <v>1.29</v>
      </c>
      <c r="AA89">
        <v>-64</v>
      </c>
      <c r="AB89">
        <v>1.1499999999999999</v>
      </c>
      <c r="AC89">
        <v>-160</v>
      </c>
    </row>
    <row r="90" spans="7:29">
      <c r="G90" t="s">
        <v>132</v>
      </c>
      <c r="H90" s="73">
        <v>66.56</v>
      </c>
      <c r="I90" s="46">
        <v>0</v>
      </c>
      <c r="J90" s="46">
        <v>0</v>
      </c>
      <c r="K90" s="46">
        <v>0</v>
      </c>
      <c r="L90" s="46">
        <v>1.2</v>
      </c>
      <c r="M90" s="74">
        <v>1.79</v>
      </c>
      <c r="N90" s="73">
        <v>0</v>
      </c>
      <c r="O90" s="46">
        <v>-37</v>
      </c>
      <c r="P90" s="46">
        <v>-130</v>
      </c>
      <c r="Q90" s="46">
        <v>-66</v>
      </c>
      <c r="R90" s="46">
        <v>0</v>
      </c>
      <c r="S90" s="74">
        <v>0</v>
      </c>
      <c r="U90" s="73">
        <v>-233</v>
      </c>
      <c r="V90" s="74">
        <v>69.55</v>
      </c>
      <c r="W90">
        <v>66.56</v>
      </c>
      <c r="X90">
        <v>-37</v>
      </c>
      <c r="Y90">
        <v>0</v>
      </c>
      <c r="Z90">
        <v>1.2</v>
      </c>
      <c r="AA90">
        <v>-66</v>
      </c>
      <c r="AB90">
        <v>1.79</v>
      </c>
      <c r="AC90">
        <v>-130</v>
      </c>
    </row>
    <row r="91" spans="7:29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1.04</v>
      </c>
      <c r="M91" s="74">
        <v>2.19</v>
      </c>
      <c r="N91" s="73">
        <v>0</v>
      </c>
      <c r="O91" s="46">
        <v>-84</v>
      </c>
      <c r="P91" s="46">
        <v>-100</v>
      </c>
      <c r="Q91" s="46">
        <v>-67</v>
      </c>
      <c r="R91" s="46">
        <v>0</v>
      </c>
      <c r="S91" s="74">
        <v>0</v>
      </c>
      <c r="U91" s="73">
        <v>-251</v>
      </c>
      <c r="V91" s="74">
        <v>3.23</v>
      </c>
      <c r="W91">
        <v>0</v>
      </c>
      <c r="X91">
        <v>-84</v>
      </c>
      <c r="Y91">
        <v>0</v>
      </c>
      <c r="Z91">
        <v>1.04</v>
      </c>
      <c r="AA91">
        <v>-67</v>
      </c>
      <c r="AB91">
        <v>2.19</v>
      </c>
      <c r="AC91">
        <v>-100</v>
      </c>
    </row>
    <row r="92" spans="7:29">
      <c r="G92" t="s">
        <v>134</v>
      </c>
      <c r="H92" s="73">
        <v>4.57</v>
      </c>
      <c r="I92" s="46">
        <v>0</v>
      </c>
      <c r="J92" s="46">
        <v>0</v>
      </c>
      <c r="K92" s="46">
        <v>0</v>
      </c>
      <c r="L92" s="46">
        <v>0.96</v>
      </c>
      <c r="M92" s="74">
        <v>0.96</v>
      </c>
      <c r="N92" s="73">
        <v>0</v>
      </c>
      <c r="O92" s="46">
        <v>-62</v>
      </c>
      <c r="P92" s="46">
        <v>-60</v>
      </c>
      <c r="Q92" s="46">
        <v>-69</v>
      </c>
      <c r="R92" s="46">
        <v>0</v>
      </c>
      <c r="S92" s="74">
        <v>0</v>
      </c>
      <c r="U92" s="73">
        <v>-191</v>
      </c>
      <c r="V92" s="74">
        <v>6.49</v>
      </c>
      <c r="W92">
        <v>4.57</v>
      </c>
      <c r="X92">
        <v>-62</v>
      </c>
      <c r="Y92">
        <v>0</v>
      </c>
      <c r="Z92">
        <v>0.96</v>
      </c>
      <c r="AA92">
        <v>-69</v>
      </c>
      <c r="AB92">
        <v>0.96</v>
      </c>
      <c r="AC92">
        <v>-60</v>
      </c>
    </row>
    <row r="93" spans="7:29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0.76</v>
      </c>
      <c r="M93" s="74">
        <v>0.65</v>
      </c>
      <c r="N93" s="73">
        <v>0</v>
      </c>
      <c r="O93" s="46">
        <v>-112</v>
      </c>
      <c r="P93" s="46">
        <v>-255</v>
      </c>
      <c r="Q93" s="46">
        <v>-73</v>
      </c>
      <c r="R93" s="46">
        <v>0</v>
      </c>
      <c r="S93" s="74">
        <v>0</v>
      </c>
      <c r="U93" s="73">
        <v>-440</v>
      </c>
      <c r="V93" s="74">
        <v>1.41</v>
      </c>
      <c r="W93">
        <v>0</v>
      </c>
      <c r="X93">
        <v>-112</v>
      </c>
      <c r="Y93">
        <v>0</v>
      </c>
      <c r="Z93">
        <v>0.76</v>
      </c>
      <c r="AA93">
        <v>-73</v>
      </c>
      <c r="AB93">
        <v>0.65</v>
      </c>
      <c r="AC93">
        <v>-255</v>
      </c>
    </row>
    <row r="94" spans="7:29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0.66</v>
      </c>
      <c r="M94" s="74">
        <v>0.42</v>
      </c>
      <c r="N94" s="73">
        <v>-31</v>
      </c>
      <c r="O94" s="46">
        <v>-118</v>
      </c>
      <c r="P94" s="46">
        <v>-145</v>
      </c>
      <c r="Q94" s="46">
        <v>-73</v>
      </c>
      <c r="R94" s="46">
        <v>0</v>
      </c>
      <c r="S94" s="74">
        <v>0</v>
      </c>
      <c r="U94" s="73">
        <v>-367</v>
      </c>
      <c r="V94" s="74">
        <v>1.08</v>
      </c>
      <c r="W94">
        <v>-31</v>
      </c>
      <c r="X94">
        <v>-118</v>
      </c>
      <c r="Y94">
        <v>0</v>
      </c>
      <c r="Z94">
        <v>0.66</v>
      </c>
      <c r="AA94">
        <v>-73</v>
      </c>
      <c r="AB94">
        <v>0.42</v>
      </c>
      <c r="AC94">
        <v>-145</v>
      </c>
    </row>
    <row r="95" spans="7:29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0.56999999999999995</v>
      </c>
      <c r="M95" s="74">
        <v>0.32</v>
      </c>
      <c r="N95" s="73">
        <v>-24</v>
      </c>
      <c r="O95" s="46">
        <v>-110</v>
      </c>
      <c r="P95" s="46">
        <v>-123</v>
      </c>
      <c r="Q95" s="46">
        <v>-74</v>
      </c>
      <c r="R95" s="46">
        <v>0</v>
      </c>
      <c r="S95" s="74">
        <v>0</v>
      </c>
      <c r="U95" s="73">
        <v>-331</v>
      </c>
      <c r="V95" s="74">
        <v>0.89</v>
      </c>
      <c r="W95">
        <v>-24</v>
      </c>
      <c r="X95">
        <v>-110</v>
      </c>
      <c r="Y95">
        <v>0</v>
      </c>
      <c r="Z95">
        <v>0.56999999999999995</v>
      </c>
      <c r="AA95">
        <v>-74</v>
      </c>
      <c r="AB95">
        <v>0.32</v>
      </c>
      <c r="AC95">
        <v>-123</v>
      </c>
    </row>
    <row r="96" spans="7:29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0.55000000000000004</v>
      </c>
      <c r="M96" s="74">
        <v>0</v>
      </c>
      <c r="N96" s="73">
        <v>-24</v>
      </c>
      <c r="O96" s="46">
        <v>-110</v>
      </c>
      <c r="P96" s="46">
        <v>-116</v>
      </c>
      <c r="Q96" s="46">
        <v>-72</v>
      </c>
      <c r="R96" s="46">
        <v>0</v>
      </c>
      <c r="S96" s="74">
        <v>0</v>
      </c>
      <c r="U96" s="73">
        <v>-322</v>
      </c>
      <c r="V96" s="74">
        <v>0.55000000000000004</v>
      </c>
      <c r="W96">
        <v>-24</v>
      </c>
      <c r="X96">
        <v>-110</v>
      </c>
      <c r="Y96">
        <v>0</v>
      </c>
      <c r="Z96">
        <v>0.55000000000000004</v>
      </c>
      <c r="AA96">
        <v>-72</v>
      </c>
      <c r="AB96">
        <v>0</v>
      </c>
      <c r="AC96">
        <v>-116</v>
      </c>
    </row>
    <row r="97" spans="1:83">
      <c r="G97" t="s">
        <v>139</v>
      </c>
      <c r="H97" s="73">
        <v>2.34</v>
      </c>
      <c r="I97" s="46">
        <v>0</v>
      </c>
      <c r="J97" s="46">
        <v>0</v>
      </c>
      <c r="K97" s="46">
        <v>0</v>
      </c>
      <c r="L97" s="46">
        <v>0.68</v>
      </c>
      <c r="M97" s="74">
        <v>0.1</v>
      </c>
      <c r="N97" s="73">
        <v>0</v>
      </c>
      <c r="O97" s="46">
        <v>-105</v>
      </c>
      <c r="P97" s="46">
        <v>-141</v>
      </c>
      <c r="Q97" s="46">
        <v>-72</v>
      </c>
      <c r="R97" s="46">
        <v>0</v>
      </c>
      <c r="S97" s="74">
        <v>0</v>
      </c>
      <c r="U97" s="73">
        <v>-318.5</v>
      </c>
      <c r="V97" s="74">
        <v>3.12</v>
      </c>
      <c r="W97">
        <v>2.34</v>
      </c>
      <c r="X97">
        <v>-105</v>
      </c>
      <c r="Y97">
        <v>-0.5</v>
      </c>
      <c r="Z97">
        <v>0.68</v>
      </c>
      <c r="AA97">
        <v>-72</v>
      </c>
      <c r="AB97">
        <v>0.1</v>
      </c>
      <c r="AC97">
        <v>-141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0.67</v>
      </c>
      <c r="M98" s="74">
        <v>0</v>
      </c>
      <c r="N98" s="73">
        <v>-13</v>
      </c>
      <c r="O98" s="46">
        <v>-105</v>
      </c>
      <c r="P98" s="46">
        <v>-164</v>
      </c>
      <c r="Q98" s="46">
        <v>-81</v>
      </c>
      <c r="R98" s="46">
        <v>0</v>
      </c>
      <c r="S98" s="74">
        <v>0</v>
      </c>
      <c r="U98" s="73">
        <v>-363.5</v>
      </c>
      <c r="V98" s="74">
        <v>0.67</v>
      </c>
      <c r="W98">
        <v>-13</v>
      </c>
      <c r="X98">
        <v>-105</v>
      </c>
      <c r="Y98">
        <v>-0.5</v>
      </c>
      <c r="Z98">
        <v>0.67</v>
      </c>
      <c r="AA98">
        <v>-81</v>
      </c>
      <c r="AB98">
        <v>0</v>
      </c>
      <c r="AC98">
        <v>-164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1.0527275000000003</v>
      </c>
      <c r="I99" s="69">
        <f t="shared" ref="I99:BQ99" si="1">SUM(I3:I98)/4000</f>
        <v>0.12252</v>
      </c>
      <c r="J99" s="69">
        <f t="shared" si="1"/>
        <v>0.58953</v>
      </c>
      <c r="K99" s="69">
        <f t="shared" si="1"/>
        <v>0</v>
      </c>
      <c r="L99" s="69">
        <f t="shared" si="1"/>
        <v>0.12395000000000005</v>
      </c>
      <c r="M99" s="69">
        <f t="shared" si="1"/>
        <v>1.763E-2</v>
      </c>
      <c r="N99" s="68">
        <f t="shared" si="1"/>
        <v>-1.3484974999999999</v>
      </c>
      <c r="O99" s="69">
        <f t="shared" si="1"/>
        <v>-0.85324999999999995</v>
      </c>
      <c r="P99" s="69">
        <f t="shared" si="1"/>
        <v>-1.353</v>
      </c>
      <c r="Q99" s="69">
        <f t="shared" si="1"/>
        <v>-1.0943000000000001</v>
      </c>
      <c r="R99" s="69">
        <f t="shared" si="1"/>
        <v>0</v>
      </c>
      <c r="S99" s="70">
        <f t="shared" si="1"/>
        <v>0</v>
      </c>
      <c r="U99" s="68">
        <f t="shared" si="1"/>
        <v>-4.6667974999999995</v>
      </c>
      <c r="V99" s="70">
        <f t="shared" si="1"/>
        <v>1.9063574999999993</v>
      </c>
      <c r="W99">
        <f t="shared" si="1"/>
        <v>-0.29577000000000014</v>
      </c>
      <c r="X99">
        <f t="shared" si="1"/>
        <v>-0.73072999999999999</v>
      </c>
      <c r="Y99">
        <f t="shared" si="1"/>
        <v>-1.7749999999999998E-2</v>
      </c>
      <c r="Z99">
        <f t="shared" si="1"/>
        <v>0.12395000000000005</v>
      </c>
      <c r="AA99">
        <f t="shared" si="1"/>
        <v>-1.0943000000000001</v>
      </c>
      <c r="AB99">
        <f t="shared" si="1"/>
        <v>1.763E-2</v>
      </c>
      <c r="AC99">
        <f t="shared" si="1"/>
        <v>-0.76346999999999998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39"/>
      <c r="F1" s="139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45469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X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1" t="s">
        <v>223</v>
      </c>
      <c r="B1" s="221"/>
      <c r="C1" s="221"/>
      <c r="D1" s="221"/>
      <c r="E1" s="146"/>
      <c r="F1" s="146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45469</v>
      </c>
      <c r="U2" s="73" t="s">
        <v>225</v>
      </c>
      <c r="V2" s="74" t="s">
        <v>224</v>
      </c>
      <c r="W2" s="28" t="s">
        <v>651</v>
      </c>
      <c r="X2" t="s">
        <v>438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651</v>
      </c>
      <c r="U3" s="73">
        <v>-2</v>
      </c>
      <c r="V3" s="74">
        <v>0</v>
      </c>
      <c r="W3">
        <v>-2</v>
      </c>
      <c r="X3">
        <v>0</v>
      </c>
    </row>
    <row r="4" spans="1:24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>
        <v>-2</v>
      </c>
      <c r="V4" s="74">
        <v>0</v>
      </c>
      <c r="W4">
        <v>-2</v>
      </c>
      <c r="X4">
        <v>0</v>
      </c>
    </row>
    <row r="5" spans="1:24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>
        <v>-2</v>
      </c>
      <c r="V5" s="74">
        <v>0</v>
      </c>
      <c r="W5">
        <v>-2</v>
      </c>
      <c r="X5">
        <v>0</v>
      </c>
    </row>
    <row r="6" spans="1:24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>
        <v>-2</v>
      </c>
      <c r="V6" s="74">
        <v>0</v>
      </c>
      <c r="W6">
        <v>-2</v>
      </c>
      <c r="X6">
        <v>0</v>
      </c>
    </row>
    <row r="7" spans="1:24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-2</v>
      </c>
      <c r="V7" s="74">
        <v>0</v>
      </c>
      <c r="W7">
        <v>-2</v>
      </c>
      <c r="X7">
        <v>0</v>
      </c>
    </row>
    <row r="8" spans="1:24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-2</v>
      </c>
      <c r="V8" s="74">
        <v>0</v>
      </c>
      <c r="W8">
        <v>-2</v>
      </c>
      <c r="X8">
        <v>0</v>
      </c>
    </row>
    <row r="9" spans="1:24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-2</v>
      </c>
      <c r="V9" s="74">
        <v>0</v>
      </c>
      <c r="W9">
        <v>-2</v>
      </c>
      <c r="X9">
        <v>0</v>
      </c>
    </row>
    <row r="10" spans="1:24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>
        <v>-2</v>
      </c>
      <c r="V10" s="74">
        <v>0</v>
      </c>
      <c r="W10">
        <v>-2</v>
      </c>
      <c r="X10">
        <v>0</v>
      </c>
    </row>
    <row r="11" spans="1:24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>
        <v>-2</v>
      </c>
      <c r="V11" s="74">
        <v>0</v>
      </c>
      <c r="W11">
        <v>-2</v>
      </c>
      <c r="X11">
        <v>0</v>
      </c>
    </row>
    <row r="12" spans="1:24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0.66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>
        <v>-2</v>
      </c>
      <c r="V12" s="74">
        <v>0.66</v>
      </c>
      <c r="W12">
        <v>-2</v>
      </c>
      <c r="X12">
        <v>0.66</v>
      </c>
    </row>
    <row r="13" spans="1:24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1.54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>
        <v>-2</v>
      </c>
      <c r="V13" s="74">
        <v>1.54</v>
      </c>
      <c r="W13">
        <v>-2</v>
      </c>
      <c r="X13">
        <v>1.54</v>
      </c>
    </row>
    <row r="14" spans="1:24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2.41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>
        <v>-2</v>
      </c>
      <c r="V14" s="74">
        <v>2.41</v>
      </c>
      <c r="W14">
        <v>-2</v>
      </c>
      <c r="X14">
        <v>2.41</v>
      </c>
    </row>
    <row r="15" spans="1:24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2.2200000000000002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>
        <v>-2</v>
      </c>
      <c r="V15" s="74">
        <v>2.2200000000000002</v>
      </c>
      <c r="W15">
        <v>-2</v>
      </c>
      <c r="X15">
        <v>2.2200000000000002</v>
      </c>
    </row>
    <row r="16" spans="1:24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1.83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-2</v>
      </c>
      <c r="V16" s="74">
        <v>1.83</v>
      </c>
      <c r="W16">
        <v>-2</v>
      </c>
      <c r="X16">
        <v>1.83</v>
      </c>
    </row>
    <row r="17" spans="7:24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3.38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>
        <v>-2</v>
      </c>
      <c r="V17" s="74">
        <v>3.38</v>
      </c>
      <c r="W17">
        <v>-2</v>
      </c>
      <c r="X17">
        <v>3.38</v>
      </c>
    </row>
    <row r="18" spans="7:24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5.6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>
        <v>-2</v>
      </c>
      <c r="V18" s="74">
        <v>5.6</v>
      </c>
      <c r="W18">
        <v>-2</v>
      </c>
      <c r="X18">
        <v>5.6</v>
      </c>
    </row>
    <row r="19" spans="7:24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5.0199999999999996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>
        <v>-2</v>
      </c>
      <c r="V19" s="74">
        <v>5.0199999999999996</v>
      </c>
      <c r="W19">
        <v>-2</v>
      </c>
      <c r="X19">
        <v>5.0199999999999996</v>
      </c>
    </row>
    <row r="20" spans="7:24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8.39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>
        <v>-2</v>
      </c>
      <c r="V20" s="74">
        <v>8.39</v>
      </c>
      <c r="W20">
        <v>-2</v>
      </c>
      <c r="X20">
        <v>8.39</v>
      </c>
    </row>
    <row r="21" spans="7:24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10.52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>
        <v>-2</v>
      </c>
      <c r="V21" s="74">
        <v>10.52</v>
      </c>
      <c r="W21">
        <v>-2</v>
      </c>
      <c r="X21">
        <v>10.52</v>
      </c>
    </row>
    <row r="22" spans="7:24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11.96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>
        <v>-2</v>
      </c>
      <c r="V22" s="74">
        <v>11.96</v>
      </c>
      <c r="W22">
        <v>-2</v>
      </c>
      <c r="X22">
        <v>11.96</v>
      </c>
    </row>
    <row r="23" spans="7:24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14.18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>
        <v>-2</v>
      </c>
      <c r="V23" s="74">
        <v>14.18</v>
      </c>
      <c r="W23">
        <v>-2</v>
      </c>
      <c r="X23">
        <v>14.18</v>
      </c>
    </row>
    <row r="24" spans="7:24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16.5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>
        <v>-2</v>
      </c>
      <c r="V24" s="74">
        <v>16.5</v>
      </c>
      <c r="W24">
        <v>-2</v>
      </c>
      <c r="X24">
        <v>16.5</v>
      </c>
    </row>
    <row r="25" spans="7:24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10.87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>
        <v>-2</v>
      </c>
      <c r="V25" s="74">
        <v>10.87</v>
      </c>
      <c r="W25">
        <v>-2</v>
      </c>
      <c r="X25">
        <v>10.87</v>
      </c>
    </row>
    <row r="26" spans="7:24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7.69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>
        <v>-2</v>
      </c>
      <c r="V26" s="74">
        <v>7.69</v>
      </c>
      <c r="W26">
        <v>-2</v>
      </c>
      <c r="X26">
        <v>7.69</v>
      </c>
    </row>
    <row r="27" spans="7:24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7.0000000000000007E-2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>
        <v>-2</v>
      </c>
      <c r="V27" s="74">
        <v>7.0000000000000007E-2</v>
      </c>
      <c r="W27">
        <v>-2</v>
      </c>
      <c r="X27">
        <v>7.0000000000000007E-2</v>
      </c>
    </row>
    <row r="28" spans="7:24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>
        <v>-2</v>
      </c>
      <c r="V28" s="74">
        <v>0</v>
      </c>
      <c r="W28">
        <v>-2</v>
      </c>
      <c r="X28">
        <v>0</v>
      </c>
    </row>
    <row r="29" spans="7:24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3.05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-2</v>
      </c>
      <c r="V29" s="74">
        <v>3.05</v>
      </c>
      <c r="W29">
        <v>-2</v>
      </c>
      <c r="X29">
        <v>3.05</v>
      </c>
    </row>
    <row r="30" spans="7:24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9.07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-2</v>
      </c>
      <c r="V30" s="74">
        <v>9.07</v>
      </c>
      <c r="W30">
        <v>-2</v>
      </c>
      <c r="X30">
        <v>9.07</v>
      </c>
    </row>
    <row r="31" spans="7:24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0</v>
      </c>
      <c r="V31" s="74">
        <v>0</v>
      </c>
      <c r="W31">
        <v>0</v>
      </c>
      <c r="X31">
        <v>0</v>
      </c>
    </row>
    <row r="32" spans="7:24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0</v>
      </c>
      <c r="V32" s="74">
        <v>0</v>
      </c>
      <c r="W32">
        <v>0</v>
      </c>
      <c r="X32">
        <v>0</v>
      </c>
    </row>
    <row r="33" spans="7:24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>
        <v>0</v>
      </c>
      <c r="V33" s="74">
        <v>0</v>
      </c>
      <c r="W33">
        <v>0</v>
      </c>
      <c r="X33">
        <v>0</v>
      </c>
    </row>
    <row r="34" spans="7:24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0</v>
      </c>
      <c r="V34" s="74">
        <v>0</v>
      </c>
      <c r="W34">
        <v>0</v>
      </c>
      <c r="X34">
        <v>0</v>
      </c>
    </row>
    <row r="35" spans="7:24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0.52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0</v>
      </c>
      <c r="V35" s="74">
        <v>0.52</v>
      </c>
      <c r="W35">
        <v>0</v>
      </c>
      <c r="X35">
        <v>0.52</v>
      </c>
    </row>
    <row r="36" spans="7:24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0.72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0</v>
      </c>
      <c r="V36" s="74">
        <v>0.72</v>
      </c>
      <c r="W36">
        <v>0</v>
      </c>
      <c r="X36">
        <v>0.72</v>
      </c>
    </row>
    <row r="37" spans="7:24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0.8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0</v>
      </c>
      <c r="V37" s="74">
        <v>0.8</v>
      </c>
      <c r="W37">
        <v>0</v>
      </c>
      <c r="X37">
        <v>0.8</v>
      </c>
    </row>
    <row r="38" spans="7:24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8.69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0</v>
      </c>
      <c r="V38" s="74">
        <v>8.69</v>
      </c>
      <c r="W38">
        <v>0</v>
      </c>
      <c r="X38">
        <v>8.69</v>
      </c>
    </row>
    <row r="39" spans="7:24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4.78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0</v>
      </c>
      <c r="V39" s="74">
        <v>4.78</v>
      </c>
      <c r="W39">
        <v>0</v>
      </c>
      <c r="X39">
        <v>4.78</v>
      </c>
    </row>
    <row r="40" spans="7:24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1.2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0</v>
      </c>
      <c r="V40" s="74">
        <v>1.2</v>
      </c>
      <c r="W40">
        <v>0</v>
      </c>
      <c r="X40">
        <v>1.2</v>
      </c>
    </row>
    <row r="41" spans="7:24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8.5500000000000007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0</v>
      </c>
      <c r="V41" s="74">
        <v>8.5500000000000007</v>
      </c>
      <c r="W41">
        <v>0</v>
      </c>
      <c r="X41">
        <v>8.5500000000000007</v>
      </c>
    </row>
    <row r="42" spans="7:24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10.23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10.23</v>
      </c>
      <c r="W42">
        <v>0</v>
      </c>
      <c r="X42">
        <v>10.23</v>
      </c>
    </row>
    <row r="43" spans="7:24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11.48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11.48</v>
      </c>
      <c r="W43">
        <v>0</v>
      </c>
      <c r="X43">
        <v>11.48</v>
      </c>
    </row>
    <row r="44" spans="7:24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9.84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9.84</v>
      </c>
      <c r="W44">
        <v>0</v>
      </c>
      <c r="X44">
        <v>9.84</v>
      </c>
    </row>
    <row r="45" spans="7:24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6.08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6.08</v>
      </c>
      <c r="W45">
        <v>0</v>
      </c>
      <c r="X45">
        <v>6.08</v>
      </c>
    </row>
    <row r="46" spans="7:24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5.88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5.88</v>
      </c>
      <c r="W46">
        <v>0</v>
      </c>
      <c r="X46">
        <v>5.88</v>
      </c>
    </row>
    <row r="47" spans="7:24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7.43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7.43</v>
      </c>
      <c r="W47">
        <v>0</v>
      </c>
      <c r="X47">
        <v>7.43</v>
      </c>
    </row>
    <row r="48" spans="7:24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3.76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3.76</v>
      </c>
      <c r="W48">
        <v>0</v>
      </c>
      <c r="X48">
        <v>3.76</v>
      </c>
    </row>
    <row r="49" spans="7:24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5.21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5.21</v>
      </c>
      <c r="W49">
        <v>0</v>
      </c>
      <c r="X49">
        <v>5.21</v>
      </c>
    </row>
    <row r="50" spans="7:24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7.62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7.62</v>
      </c>
      <c r="W50">
        <v>0</v>
      </c>
      <c r="X50">
        <v>7.62</v>
      </c>
    </row>
    <row r="51" spans="7:24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9.65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9.65</v>
      </c>
      <c r="W51">
        <v>0</v>
      </c>
      <c r="X51">
        <v>9.65</v>
      </c>
    </row>
    <row r="52" spans="7:24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6.08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6.08</v>
      </c>
      <c r="W52">
        <v>0</v>
      </c>
      <c r="X52">
        <v>6.08</v>
      </c>
    </row>
    <row r="53" spans="7:24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4.05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4.05</v>
      </c>
      <c r="W53">
        <v>0</v>
      </c>
      <c r="X53">
        <v>4.05</v>
      </c>
    </row>
    <row r="54" spans="7:24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7.62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7.62</v>
      </c>
      <c r="W54">
        <v>0</v>
      </c>
      <c r="X54">
        <v>7.62</v>
      </c>
    </row>
    <row r="55" spans="7:24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13.41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13.41</v>
      </c>
      <c r="W55">
        <v>0</v>
      </c>
      <c r="X55">
        <v>13.41</v>
      </c>
    </row>
    <row r="56" spans="7:24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8.7799999999999994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8.7799999999999994</v>
      </c>
      <c r="W56">
        <v>0</v>
      </c>
      <c r="X56">
        <v>8.7799999999999994</v>
      </c>
    </row>
    <row r="57" spans="7:24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1.43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1.43</v>
      </c>
      <c r="W57">
        <v>0</v>
      </c>
      <c r="X57">
        <v>1.43</v>
      </c>
    </row>
    <row r="58" spans="7:24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1.31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1.31</v>
      </c>
      <c r="W58">
        <v>0</v>
      </c>
      <c r="X58">
        <v>1.31</v>
      </c>
    </row>
    <row r="59" spans="7:24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3.14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3.14</v>
      </c>
      <c r="W59">
        <v>0</v>
      </c>
      <c r="X59">
        <v>3.14</v>
      </c>
    </row>
    <row r="60" spans="7:24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2.2999999999999998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2.2999999999999998</v>
      </c>
      <c r="W60">
        <v>0</v>
      </c>
      <c r="X60">
        <v>2.2999999999999998</v>
      </c>
    </row>
    <row r="61" spans="7:24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10.8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10.8</v>
      </c>
      <c r="W61">
        <v>0</v>
      </c>
      <c r="X61">
        <v>10.8</v>
      </c>
    </row>
    <row r="62" spans="7:24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12.49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12.49</v>
      </c>
      <c r="W62">
        <v>0</v>
      </c>
      <c r="X62">
        <v>12.49</v>
      </c>
    </row>
    <row r="63" spans="7:24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0</v>
      </c>
      <c r="W63">
        <v>0</v>
      </c>
      <c r="X63">
        <v>0</v>
      </c>
    </row>
    <row r="64" spans="7:24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0</v>
      </c>
      <c r="W64">
        <v>0</v>
      </c>
      <c r="X64">
        <v>0</v>
      </c>
    </row>
    <row r="65" spans="7:24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0</v>
      </c>
      <c r="W65">
        <v>0</v>
      </c>
      <c r="X65">
        <v>0</v>
      </c>
    </row>
    <row r="66" spans="7:24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0</v>
      </c>
      <c r="W66">
        <v>0</v>
      </c>
      <c r="X66">
        <v>0</v>
      </c>
    </row>
    <row r="67" spans="7:24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0</v>
      </c>
      <c r="W67">
        <v>0</v>
      </c>
      <c r="X67">
        <v>0</v>
      </c>
    </row>
    <row r="68" spans="7:24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0</v>
      </c>
      <c r="W68">
        <v>0</v>
      </c>
      <c r="X68">
        <v>0</v>
      </c>
    </row>
    <row r="69" spans="7:24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9.4499999999999993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9.4499999999999993</v>
      </c>
      <c r="W69">
        <v>0</v>
      </c>
      <c r="X69">
        <v>9.4499999999999993</v>
      </c>
    </row>
    <row r="70" spans="7:24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9.74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9.74</v>
      </c>
      <c r="W70">
        <v>0</v>
      </c>
      <c r="X70">
        <v>9.74</v>
      </c>
    </row>
    <row r="71" spans="7:24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12.93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12.93</v>
      </c>
      <c r="W71">
        <v>0</v>
      </c>
      <c r="X71">
        <v>12.93</v>
      </c>
    </row>
    <row r="72" spans="7:24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12.69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12.69</v>
      </c>
      <c r="W72">
        <v>0</v>
      </c>
      <c r="X72">
        <v>12.69</v>
      </c>
    </row>
    <row r="73" spans="7:24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8.35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8.35</v>
      </c>
      <c r="W73">
        <v>0</v>
      </c>
      <c r="X73">
        <v>8.35</v>
      </c>
    </row>
    <row r="74" spans="7:24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8.17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8.17</v>
      </c>
      <c r="W74">
        <v>0</v>
      </c>
      <c r="X74">
        <v>8.17</v>
      </c>
    </row>
    <row r="75" spans="7:24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8.58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8.58</v>
      </c>
      <c r="W75">
        <v>0</v>
      </c>
      <c r="X75">
        <v>8.58</v>
      </c>
    </row>
    <row r="76" spans="7:24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1.51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1.51</v>
      </c>
      <c r="W76">
        <v>0</v>
      </c>
      <c r="X76">
        <v>1.51</v>
      </c>
    </row>
    <row r="77" spans="7:24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-2</v>
      </c>
      <c r="V77" s="74">
        <v>0</v>
      </c>
      <c r="W77">
        <v>-2</v>
      </c>
      <c r="X77">
        <v>0</v>
      </c>
    </row>
    <row r="78" spans="7:24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-2</v>
      </c>
      <c r="V78" s="74">
        <v>0</v>
      </c>
      <c r="W78">
        <v>-2</v>
      </c>
      <c r="X78">
        <v>0</v>
      </c>
    </row>
    <row r="79" spans="7:24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-2</v>
      </c>
      <c r="V79" s="74">
        <v>0</v>
      </c>
      <c r="W79">
        <v>-2</v>
      </c>
      <c r="X79">
        <v>0</v>
      </c>
    </row>
    <row r="80" spans="7:24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-2</v>
      </c>
      <c r="V80" s="74">
        <v>0</v>
      </c>
      <c r="W80">
        <v>-2</v>
      </c>
      <c r="X80">
        <v>0</v>
      </c>
    </row>
    <row r="81" spans="7:24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-2</v>
      </c>
      <c r="V81" s="74">
        <v>0</v>
      </c>
      <c r="W81">
        <v>-2</v>
      </c>
      <c r="X81">
        <v>0</v>
      </c>
    </row>
    <row r="82" spans="7:24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-2</v>
      </c>
      <c r="V82" s="74">
        <v>0</v>
      </c>
      <c r="W82">
        <v>-2</v>
      </c>
      <c r="X82">
        <v>0</v>
      </c>
    </row>
    <row r="83" spans="7:24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-2</v>
      </c>
      <c r="V83" s="74">
        <v>0</v>
      </c>
      <c r="W83">
        <v>-2</v>
      </c>
      <c r="X83">
        <v>0</v>
      </c>
    </row>
    <row r="84" spans="7:24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-2</v>
      </c>
      <c r="V84" s="74">
        <v>0</v>
      </c>
      <c r="W84">
        <v>-2</v>
      </c>
      <c r="X84">
        <v>0</v>
      </c>
    </row>
    <row r="85" spans="7:24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-2</v>
      </c>
      <c r="V85" s="74">
        <v>0</v>
      </c>
      <c r="W85">
        <v>-2</v>
      </c>
      <c r="X85">
        <v>0</v>
      </c>
    </row>
    <row r="86" spans="7:24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-2</v>
      </c>
      <c r="V86" s="74">
        <v>0</v>
      </c>
      <c r="W86">
        <v>-2</v>
      </c>
      <c r="X86">
        <v>0</v>
      </c>
    </row>
    <row r="87" spans="7:24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-2</v>
      </c>
      <c r="V87" s="74">
        <v>0</v>
      </c>
      <c r="W87">
        <v>-2</v>
      </c>
      <c r="X87">
        <v>0</v>
      </c>
    </row>
    <row r="88" spans="7:24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0.63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-2</v>
      </c>
      <c r="V88" s="74">
        <v>0.63</v>
      </c>
      <c r="W88">
        <v>-2</v>
      </c>
      <c r="X88">
        <v>0.63</v>
      </c>
    </row>
    <row r="89" spans="7:24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0.61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-2</v>
      </c>
      <c r="V89" s="74">
        <v>0.61</v>
      </c>
      <c r="W89">
        <v>-2</v>
      </c>
      <c r="X89">
        <v>0.61</v>
      </c>
    </row>
    <row r="90" spans="7:24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0.76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-2</v>
      </c>
      <c r="V90" s="74">
        <v>0.76</v>
      </c>
      <c r="W90">
        <v>-2</v>
      </c>
      <c r="X90">
        <v>0.76</v>
      </c>
    </row>
    <row r="91" spans="7:24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0.2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-2</v>
      </c>
      <c r="V91" s="74">
        <v>0.2</v>
      </c>
      <c r="W91">
        <v>-2</v>
      </c>
      <c r="X91">
        <v>0.2</v>
      </c>
    </row>
    <row r="92" spans="7:24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0.13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-2</v>
      </c>
      <c r="V92" s="74">
        <v>0.13</v>
      </c>
      <c r="W92">
        <v>-2</v>
      </c>
      <c r="X92">
        <v>0.13</v>
      </c>
    </row>
    <row r="93" spans="7:24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0.11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-2</v>
      </c>
      <c r="V93" s="74">
        <v>0.11</v>
      </c>
      <c r="W93">
        <v>-2</v>
      </c>
      <c r="X93">
        <v>0.11</v>
      </c>
    </row>
    <row r="94" spans="7:24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0.1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-2</v>
      </c>
      <c r="V94" s="74">
        <v>0.1</v>
      </c>
      <c r="W94">
        <v>-2</v>
      </c>
      <c r="X94">
        <v>0.1</v>
      </c>
    </row>
    <row r="95" spans="7:24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0.09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-2</v>
      </c>
      <c r="V95" s="74">
        <v>0.09</v>
      </c>
      <c r="W95">
        <v>-2</v>
      </c>
      <c r="X95">
        <v>0.09</v>
      </c>
    </row>
    <row r="96" spans="7:24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0.04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-2</v>
      </c>
      <c r="V96" s="74">
        <v>0.04</v>
      </c>
      <c r="W96">
        <v>-2</v>
      </c>
      <c r="X96">
        <v>0.04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0.06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-2</v>
      </c>
      <c r="V97" s="74">
        <v>0.06</v>
      </c>
      <c r="W97">
        <v>-2</v>
      </c>
      <c r="X97">
        <v>0.06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0.05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-2</v>
      </c>
      <c r="V98" s="74">
        <v>0.05</v>
      </c>
      <c r="W98">
        <v>-2</v>
      </c>
      <c r="X98">
        <v>0.05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9.0752500000000028E-2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-2.5000000000000001E-2</v>
      </c>
      <c r="V99" s="70">
        <f t="shared" si="1"/>
        <v>9.0752500000000028E-2</v>
      </c>
      <c r="W99">
        <f t="shared" si="1"/>
        <v>-2.5000000000000001E-2</v>
      </c>
      <c r="X99">
        <f t="shared" si="1"/>
        <v>9.0752500000000028E-2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6"/>
      <c r="F1" s="146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45469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2"/>
      <c r="F1" s="192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45469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3"/>
      <c r="F1" s="193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45469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9">
        <f>Allocation_SG!A1</f>
        <v>45469</v>
      </c>
      <c r="B1" s="227"/>
      <c r="C1" s="227"/>
      <c r="D1" s="230" t="s">
        <v>434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452</v>
      </c>
      <c r="T1" s="40" t="s">
        <v>282</v>
      </c>
      <c r="U1" s="233" t="s">
        <v>283</v>
      </c>
      <c r="V1" s="65" t="s">
        <v>295</v>
      </c>
      <c r="W1" s="65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5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521</v>
      </c>
      <c r="AT1" s="231" t="s">
        <v>522</v>
      </c>
      <c r="AU1" s="231" t="s">
        <v>527</v>
      </c>
      <c r="AV1" s="231" t="s">
        <v>528</v>
      </c>
    </row>
    <row r="2" spans="1:48">
      <c r="A2" s="25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0" t="s">
        <v>294</v>
      </c>
      <c r="U2" s="233"/>
      <c r="V2" s="65" t="s">
        <v>284</v>
      </c>
      <c r="W2" s="65" t="s">
        <v>284</v>
      </c>
      <c r="X2" s="221"/>
      <c r="Y2" s="231"/>
      <c r="Z2" s="231"/>
      <c r="AA2" s="234"/>
      <c r="AB2" s="234"/>
      <c r="AC2" s="25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TWEPL!P3</f>
        <v>11.389559999999999</v>
      </c>
      <c r="E3">
        <f>GT_NG!P3</f>
        <v>15.250000000000002</v>
      </c>
      <c r="F3">
        <f>GT_Spot!P3</f>
        <v>0</v>
      </c>
      <c r="G3">
        <f>PPCL_NG!P3</f>
        <v>82.31</v>
      </c>
      <c r="H3">
        <f>PPCL_Spot!P3</f>
        <v>0</v>
      </c>
      <c r="I3">
        <f>Bawana_NG!P3</f>
        <v>99.956095465020894</v>
      </c>
      <c r="J3">
        <f>Bawana_RLNG!P3</f>
        <v>0</v>
      </c>
      <c r="K3">
        <f>Bawana_Spot!P3</f>
        <v>300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1360.7967690732826</v>
      </c>
      <c r="P3" s="36">
        <v>118.30548314435156</v>
      </c>
      <c r="Q3" s="36">
        <v>38.224392598551887</v>
      </c>
      <c r="R3" s="38">
        <v>0</v>
      </c>
      <c r="S3" s="38">
        <v>7.66</v>
      </c>
      <c r="T3" s="37">
        <f>SUMPRODUCT(LTA!J3:AN3,LTA!J$101:AN$101,LTA!J$103:AN$103)</f>
        <v>43.33</v>
      </c>
      <c r="U3" s="37">
        <f>SUMPRODUCT(LTA!J3:AN3,LTA!J$102:AN$102,LTA!J$103:AN$103)</f>
        <v>118.79999999999998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1102.01</v>
      </c>
      <c r="AB3" s="75">
        <f>-STOA!N3</f>
        <v>0</v>
      </c>
      <c r="AC3">
        <f>SUMIF(B3:AB3,"&gt;0")*$AC$2-SUMIF(B3:AB3,"&lt;0")*($AC$2/(1-$AC$2))+SUMIF(AI3:AR3,"&gt;0")*$AC$2-SUMIF(AI3:AR3,"&lt;0")*($AC$2/(1-$AC$2))</f>
        <v>27.936823322362141</v>
      </c>
      <c r="AD3">
        <f>SUM(B3:AB3,AI3:AV3)-AC3</f>
        <v>3297.8754769588454</v>
      </c>
      <c r="AE3">
        <f>'IDT-1'!B3</f>
        <v>27</v>
      </c>
      <c r="AF3" s="24"/>
      <c r="AG3">
        <f>SUM(AD3:AF3)</f>
        <v>3324.8754769588454</v>
      </c>
      <c r="AI3" s="34">
        <f>PXIL!H3</f>
        <v>0</v>
      </c>
      <c r="AJ3" s="34">
        <f>PXIL!N3</f>
        <v>0</v>
      </c>
      <c r="AK3" s="34">
        <f>RTM_IEX!H3</f>
        <v>27.78</v>
      </c>
      <c r="AL3" s="34">
        <f>RTM_IEX!N3</f>
        <v>0</v>
      </c>
      <c r="AM3" s="34">
        <f>RTM_PXI!H3</f>
        <v>0</v>
      </c>
      <c r="AN3" s="34">
        <f>RTM_PXI!N3</f>
        <v>0</v>
      </c>
      <c r="AO3" s="147">
        <f>GDAM_IEX!H3</f>
        <v>0</v>
      </c>
      <c r="AP3" s="147">
        <f>GDAM_IEX!N3</f>
        <v>0</v>
      </c>
      <c r="AQ3" s="147">
        <f>GDAM_PXI!H3</f>
        <v>0</v>
      </c>
      <c r="AR3" s="147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11.389559999999999</v>
      </c>
      <c r="E4">
        <f>GT_NG!P4</f>
        <v>15.250000000000002</v>
      </c>
      <c r="F4">
        <f>GT_Spot!P4</f>
        <v>0</v>
      </c>
      <c r="G4">
        <f>PPCL_NG!P4</f>
        <v>82.31</v>
      </c>
      <c r="H4">
        <f>PPCL_Spot!P4</f>
        <v>0</v>
      </c>
      <c r="I4">
        <f>Bawana_NG!P4</f>
        <v>99.956095465020894</v>
      </c>
      <c r="J4">
        <f>Bawana_RLNG!P4</f>
        <v>0</v>
      </c>
      <c r="K4">
        <f>Bawana_Spot!P4</f>
        <v>290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1369.1184738704294</v>
      </c>
      <c r="P4" s="36">
        <v>118.30548314435156</v>
      </c>
      <c r="Q4" s="36">
        <v>38.224392598551887</v>
      </c>
      <c r="R4" s="38">
        <v>0</v>
      </c>
      <c r="S4" s="38">
        <v>7.66</v>
      </c>
      <c r="T4" s="37">
        <f>SUMPRODUCT(LTA!J4:AN4,LTA!J$101:AN$101,LTA!J$103:AN$103)</f>
        <v>43.010000000000005</v>
      </c>
      <c r="U4" s="37">
        <f>SUMPRODUCT(LTA!J4:AN4,LTA!J$102:AN$102,LTA!J$103:AN$103)</f>
        <v>118.29999999999998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1102.01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27.928269642658176</v>
      </c>
      <c r="AD4">
        <f t="shared" ref="AD4:AD67" si="1">SUM(B4:AB4,AI4:AV4)-AC4</f>
        <v>3296.8657354356965</v>
      </c>
      <c r="AE4">
        <f>'IDT-1'!B4</f>
        <v>0</v>
      </c>
      <c r="AF4" s="24"/>
      <c r="AG4">
        <f t="shared" ref="AG4:AG67" si="2">SUM(AD4:AF4)</f>
        <v>3296.8657354356965</v>
      </c>
      <c r="AI4" s="34">
        <f>PXIL!H4</f>
        <v>0</v>
      </c>
      <c r="AJ4" s="34">
        <f>PXIL!N4</f>
        <v>0</v>
      </c>
      <c r="AK4" s="34">
        <f>RTM_IEX!H4</f>
        <v>29.26</v>
      </c>
      <c r="AL4" s="34">
        <f>RTM_IEX!N4</f>
        <v>0</v>
      </c>
      <c r="AM4" s="34">
        <f>RTM_PXI!H4</f>
        <v>0</v>
      </c>
      <c r="AN4" s="34">
        <f>RTM_PXI!N4</f>
        <v>0</v>
      </c>
      <c r="AO4" s="147">
        <f>GDAM_IEX!H4</f>
        <v>0</v>
      </c>
      <c r="AP4" s="147">
        <f>GDAM_IEX!N4</f>
        <v>0</v>
      </c>
      <c r="AQ4" s="147">
        <f>GDAM_PXI!H4</f>
        <v>0</v>
      </c>
      <c r="AR4" s="147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11.389559999999999</v>
      </c>
      <c r="E5">
        <f>GT_NG!P5</f>
        <v>15.250000000000002</v>
      </c>
      <c r="F5">
        <f>GT_Spot!P5</f>
        <v>0</v>
      </c>
      <c r="G5">
        <f>PPCL_NG!P5</f>
        <v>82.31</v>
      </c>
      <c r="H5">
        <f>PPCL_Spot!P5</f>
        <v>0</v>
      </c>
      <c r="I5">
        <f>Bawana_NG!P5</f>
        <v>99.956095465020894</v>
      </c>
      <c r="J5">
        <f>Bawana_RLNG!P5</f>
        <v>0</v>
      </c>
      <c r="K5">
        <f>Bawana_Spot!P5</f>
        <v>290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1369.1184738704294</v>
      </c>
      <c r="P5" s="36">
        <v>118.30548314435156</v>
      </c>
      <c r="Q5" s="36">
        <v>38.224392598551887</v>
      </c>
      <c r="R5" s="38">
        <v>0</v>
      </c>
      <c r="S5" s="38">
        <v>7.66</v>
      </c>
      <c r="T5" s="37">
        <f>SUMPRODUCT(LTA!J5:AN5,LTA!J$101:AN$101,LTA!J$103:AN$103)</f>
        <v>43</v>
      </c>
      <c r="U5" s="37">
        <f>SUMPRODUCT(LTA!J5:AN5,LTA!J$102:AN$102,LTA!J$103:AN$103)</f>
        <v>117.79999999999998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1102.01</v>
      </c>
      <c r="AB5" s="75">
        <f>-STOA!N5</f>
        <v>0</v>
      </c>
      <c r="AC5">
        <f t="shared" si="0"/>
        <v>27.805269008531511</v>
      </c>
      <c r="AD5">
        <f t="shared" si="1"/>
        <v>3252.2187360698226</v>
      </c>
      <c r="AE5">
        <f>'IDT-1'!B5</f>
        <v>0</v>
      </c>
      <c r="AF5" s="24"/>
      <c r="AG5">
        <f t="shared" si="2"/>
        <v>3252.2187360698226</v>
      </c>
      <c r="AI5" s="34">
        <f>PXIL!H5</f>
        <v>0</v>
      </c>
      <c r="AJ5" s="34">
        <f>PXIL!N5</f>
        <v>0</v>
      </c>
      <c r="AK5" s="34">
        <f>RTM_IEX!H5</f>
        <v>0</v>
      </c>
      <c r="AL5" s="34">
        <f>RTM_IEX!N5</f>
        <v>-15</v>
      </c>
      <c r="AM5" s="34">
        <f>RTM_PXI!H5</f>
        <v>0</v>
      </c>
      <c r="AN5" s="34">
        <f>RTM_PXI!N5</f>
        <v>0</v>
      </c>
      <c r="AO5" s="147">
        <f>GDAM_IEX!H5</f>
        <v>0</v>
      </c>
      <c r="AP5" s="147">
        <f>GDAM_IEX!N5</f>
        <v>0</v>
      </c>
      <c r="AQ5" s="147">
        <f>GDAM_PXI!H5</f>
        <v>0</v>
      </c>
      <c r="AR5" s="147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11.389559999999999</v>
      </c>
      <c r="E6">
        <f>GT_NG!P6</f>
        <v>15.250000000000002</v>
      </c>
      <c r="F6">
        <f>GT_Spot!P6</f>
        <v>0</v>
      </c>
      <c r="G6">
        <f>PPCL_NG!P6</f>
        <v>82.31</v>
      </c>
      <c r="H6">
        <f>PPCL_Spot!P6</f>
        <v>0</v>
      </c>
      <c r="I6">
        <f>Bawana_NG!P6</f>
        <v>99.956095465020894</v>
      </c>
      <c r="J6">
        <f>Bawana_RLNG!P6</f>
        <v>0</v>
      </c>
      <c r="K6">
        <f>Bawana_Spot!P6</f>
        <v>290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1369.1184738704294</v>
      </c>
      <c r="P6" s="36">
        <v>118.30548314435156</v>
      </c>
      <c r="Q6" s="36">
        <v>38.224392598551887</v>
      </c>
      <c r="R6" s="38">
        <v>0</v>
      </c>
      <c r="S6" s="38">
        <v>7.66</v>
      </c>
      <c r="T6" s="37">
        <f>SUMPRODUCT(LTA!J6:AN6,LTA!J$101:AN$101,LTA!J$103:AN$103)</f>
        <v>35.010000000000005</v>
      </c>
      <c r="U6" s="37">
        <f>SUMPRODUCT(LTA!J6:AN6,LTA!J$102:AN$102,LTA!J$103:AN$103)</f>
        <v>108.79999999999998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1102.01</v>
      </c>
      <c r="AB6" s="75">
        <f>-STOA!N6</f>
        <v>0</v>
      </c>
      <c r="AC6">
        <f t="shared" si="0"/>
        <v>27.671024166256398</v>
      </c>
      <c r="AD6">
        <f t="shared" si="1"/>
        <v>3234.362980912098</v>
      </c>
      <c r="AE6">
        <f>'IDT-1'!B6</f>
        <v>0</v>
      </c>
      <c r="AF6" s="24"/>
      <c r="AG6">
        <f t="shared" si="2"/>
        <v>3234.362980912098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-16</v>
      </c>
      <c r="AM6" s="34">
        <f>RTM_PXI!H6</f>
        <v>0</v>
      </c>
      <c r="AN6" s="34">
        <f>RTM_PXI!N6</f>
        <v>0</v>
      </c>
      <c r="AO6" s="147">
        <f>GDAM_IEX!H6</f>
        <v>0</v>
      </c>
      <c r="AP6" s="147">
        <f>GDAM_IEX!N6</f>
        <v>0</v>
      </c>
      <c r="AQ6" s="147">
        <f>GDAM_PXI!H6</f>
        <v>0</v>
      </c>
      <c r="AR6" s="147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11.389559999999999</v>
      </c>
      <c r="E7">
        <f>GT_NG!P7</f>
        <v>14.803759612645971</v>
      </c>
      <c r="F7">
        <f>GT_Spot!P7</f>
        <v>0</v>
      </c>
      <c r="G7">
        <f>PPCL_NG!P7</f>
        <v>82.31</v>
      </c>
      <c r="H7">
        <f>PPCL_Spot!P7</f>
        <v>0</v>
      </c>
      <c r="I7">
        <f>Bawana_NG!P7</f>
        <v>99.956095465020894</v>
      </c>
      <c r="J7">
        <f>Bawana_RLNG!P7</f>
        <v>0</v>
      </c>
      <c r="K7">
        <f>Bawana_Spot!P7</f>
        <v>290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1369.7484738704295</v>
      </c>
      <c r="P7" s="36">
        <v>118.30548314435156</v>
      </c>
      <c r="Q7" s="36">
        <v>38.224392598551887</v>
      </c>
      <c r="R7" s="38">
        <v>0</v>
      </c>
      <c r="S7" s="38">
        <v>7.66</v>
      </c>
      <c r="T7" s="37">
        <f>SUMPRODUCT(LTA!J7:AN7,LTA!J$101:AN$101,LTA!J$103:AN$103)</f>
        <v>34.340000000000003</v>
      </c>
      <c r="U7" s="37">
        <f>SUMPRODUCT(LTA!J7:AN7,LTA!J$102:AN$102,LTA!J$103:AN$103)</f>
        <v>107.29999999999998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1101.96</v>
      </c>
      <c r="AB7" s="75">
        <f>-STOA!N7</f>
        <v>0</v>
      </c>
      <c r="AC7">
        <f t="shared" si="0"/>
        <v>27.992766055998189</v>
      </c>
      <c r="AD7">
        <f t="shared" si="1"/>
        <v>3192.0049986350018</v>
      </c>
      <c r="AE7">
        <f>'IDT-1'!B7</f>
        <v>0</v>
      </c>
      <c r="AF7" s="24"/>
      <c r="AG7">
        <f t="shared" si="2"/>
        <v>3192.0049986350018</v>
      </c>
      <c r="AI7" s="34">
        <f>PXIL!H7</f>
        <v>0</v>
      </c>
      <c r="AJ7" s="34">
        <f>PXIL!N7</f>
        <v>0</v>
      </c>
      <c r="AK7" s="34">
        <f>RTM_IEX!H7</f>
        <v>0</v>
      </c>
      <c r="AL7" s="34">
        <f>RTM_IEX!N7</f>
        <v>-56</v>
      </c>
      <c r="AM7" s="34">
        <f>RTM_PXI!H7</f>
        <v>0</v>
      </c>
      <c r="AN7" s="34">
        <f>RTM_PXI!N7</f>
        <v>0</v>
      </c>
      <c r="AO7" s="147">
        <f>GDAM_IEX!H7</f>
        <v>0</v>
      </c>
      <c r="AP7" s="147">
        <f>GDAM_IEX!N7</f>
        <v>0</v>
      </c>
      <c r="AQ7" s="147">
        <f>GDAM_PXI!H7</f>
        <v>0</v>
      </c>
      <c r="AR7" s="147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11.389559999999999</v>
      </c>
      <c r="E8">
        <f>GT_NG!P8</f>
        <v>14.803759612645971</v>
      </c>
      <c r="F8">
        <f>GT_Spot!P8</f>
        <v>0</v>
      </c>
      <c r="G8">
        <f>PPCL_NG!P8</f>
        <v>82.31</v>
      </c>
      <c r="H8">
        <f>PPCL_Spot!P8</f>
        <v>0</v>
      </c>
      <c r="I8">
        <f>Bawana_NG!P8</f>
        <v>99.956095465020894</v>
      </c>
      <c r="J8">
        <f>Bawana_RLNG!P8</f>
        <v>0</v>
      </c>
      <c r="K8">
        <f>Bawana_Spot!P8</f>
        <v>290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1369.7484738704295</v>
      </c>
      <c r="P8" s="36">
        <v>118.30548314435156</v>
      </c>
      <c r="Q8" s="36">
        <v>38.224392598551887</v>
      </c>
      <c r="R8" s="38">
        <v>0</v>
      </c>
      <c r="S8" s="38">
        <v>7.66</v>
      </c>
      <c r="T8" s="37">
        <f>SUMPRODUCT(LTA!J8:AN8,LTA!J$101:AN$101,LTA!J$103:AN$103)</f>
        <v>33.67</v>
      </c>
      <c r="U8" s="37">
        <f>SUMPRODUCT(LTA!J8:AN8,LTA!J$102:AN$102,LTA!J$103:AN$103)</f>
        <v>106.29999999999998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1101.96</v>
      </c>
      <c r="AB8" s="75">
        <f>-STOA!N8</f>
        <v>0</v>
      </c>
      <c r="AC8">
        <f t="shared" si="0"/>
        <v>28.097334264146632</v>
      </c>
      <c r="AD8">
        <f t="shared" si="1"/>
        <v>3176.2304304268537</v>
      </c>
      <c r="AE8">
        <f>'IDT-1'!B8</f>
        <v>0</v>
      </c>
      <c r="AF8" s="24"/>
      <c r="AG8">
        <f t="shared" si="2"/>
        <v>3176.2304304268537</v>
      </c>
      <c r="AI8" s="34">
        <f>PXIL!H8</f>
        <v>0</v>
      </c>
      <c r="AJ8" s="34">
        <f>PXIL!N8</f>
        <v>0</v>
      </c>
      <c r="AK8" s="34">
        <f>RTM_IEX!H8</f>
        <v>0</v>
      </c>
      <c r="AL8" s="34">
        <f>RTM_IEX!N8</f>
        <v>-70</v>
      </c>
      <c r="AM8" s="34">
        <f>RTM_PXI!H8</f>
        <v>0</v>
      </c>
      <c r="AN8" s="34">
        <f>RTM_PXI!N8</f>
        <v>0</v>
      </c>
      <c r="AO8" s="147">
        <f>GDAM_IEX!H8</f>
        <v>0</v>
      </c>
      <c r="AP8" s="147">
        <f>GDAM_IEX!N8</f>
        <v>0</v>
      </c>
      <c r="AQ8" s="147">
        <f>GDAM_PXI!H8</f>
        <v>0</v>
      </c>
      <c r="AR8" s="147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11.389559999999999</v>
      </c>
      <c r="E9">
        <f>GT_NG!P9</f>
        <v>14.803759612645971</v>
      </c>
      <c r="F9">
        <f>GT_Spot!P9</f>
        <v>0</v>
      </c>
      <c r="G9">
        <f>PPCL_NG!P9</f>
        <v>82.31</v>
      </c>
      <c r="H9">
        <f>PPCL_Spot!P9</f>
        <v>0</v>
      </c>
      <c r="I9">
        <f>Bawana_NG!P9</f>
        <v>99.956095465020894</v>
      </c>
      <c r="J9">
        <f>Bawana_RLNG!P9</f>
        <v>0</v>
      </c>
      <c r="K9">
        <f>Bawana_Spot!P9</f>
        <v>290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1355.3771890427931</v>
      </c>
      <c r="P9" s="36">
        <v>118.30548314435156</v>
      </c>
      <c r="Q9" s="36">
        <v>38.224392598551887</v>
      </c>
      <c r="R9" s="38">
        <v>0</v>
      </c>
      <c r="S9" s="38">
        <v>7.66</v>
      </c>
      <c r="T9" s="37">
        <f>SUMPRODUCT(LTA!J9:AN9,LTA!J$101:AN$101,LTA!J$103:AN$103)</f>
        <v>33.340000000000003</v>
      </c>
      <c r="U9" s="37">
        <f>SUMPRODUCT(LTA!J9:AN9,LTA!J$102:AN$102,LTA!J$103:AN$103)</f>
        <v>105.5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1101.96</v>
      </c>
      <c r="AB9" s="75">
        <f>-STOA!N9</f>
        <v>0</v>
      </c>
      <c r="AC9">
        <f t="shared" si="0"/>
        <v>27.535094427625143</v>
      </c>
      <c r="AD9">
        <f t="shared" si="1"/>
        <v>3212.2913854357384</v>
      </c>
      <c r="AE9">
        <f>'IDT-1'!B9</f>
        <v>0</v>
      </c>
      <c r="AF9" s="24"/>
      <c r="AG9">
        <f t="shared" si="2"/>
        <v>3212.2913854357384</v>
      </c>
      <c r="AI9" s="34">
        <f>PXIL!H9</f>
        <v>0</v>
      </c>
      <c r="AJ9" s="34">
        <f>PXIL!N9</f>
        <v>0</v>
      </c>
      <c r="AK9" s="34">
        <f>RTM_IEX!H9</f>
        <v>0</v>
      </c>
      <c r="AL9" s="34">
        <f>RTM_IEX!N9</f>
        <v>-19</v>
      </c>
      <c r="AM9" s="34">
        <f>RTM_PXI!H9</f>
        <v>0</v>
      </c>
      <c r="AN9" s="34">
        <f>RTM_PXI!N9</f>
        <v>0</v>
      </c>
      <c r="AO9" s="147">
        <f>GDAM_IEX!H9</f>
        <v>0</v>
      </c>
      <c r="AP9" s="147">
        <f>GDAM_IEX!N9</f>
        <v>0</v>
      </c>
      <c r="AQ9" s="147">
        <f>GDAM_PXI!H9</f>
        <v>0</v>
      </c>
      <c r="AR9" s="147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11.389559999999999</v>
      </c>
      <c r="E10">
        <f>GT_NG!P10</f>
        <v>14.803759612645971</v>
      </c>
      <c r="F10">
        <f>GT_Spot!P10</f>
        <v>0</v>
      </c>
      <c r="G10">
        <f>PPCL_NG!P10</f>
        <v>82.31</v>
      </c>
      <c r="H10">
        <f>PPCL_Spot!P10</f>
        <v>0</v>
      </c>
      <c r="I10">
        <f>Bawana_NG!P10</f>
        <v>99.956095465020894</v>
      </c>
      <c r="J10">
        <f>Bawana_RLNG!P10</f>
        <v>0</v>
      </c>
      <c r="K10">
        <f>Bawana_Spot!P10</f>
        <v>290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1355.3771890427931</v>
      </c>
      <c r="P10" s="36">
        <v>118.30548314435156</v>
      </c>
      <c r="Q10" s="36">
        <v>38.224392598551887</v>
      </c>
      <c r="R10" s="38">
        <v>0</v>
      </c>
      <c r="S10" s="38">
        <v>7.66</v>
      </c>
      <c r="T10" s="37">
        <f>SUMPRODUCT(LTA!J10:AN10,LTA!J$101:AN$101,LTA!J$103:AN$103)</f>
        <v>33.010000000000005</v>
      </c>
      <c r="U10" s="37">
        <f>SUMPRODUCT(LTA!J10:AN10,LTA!J$102:AN$102,LTA!J$103:AN$103)</f>
        <v>104.69999999999999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1101.96</v>
      </c>
      <c r="AB10" s="75">
        <f>-STOA!N10</f>
        <v>0</v>
      </c>
      <c r="AC10">
        <f t="shared" si="0"/>
        <v>27.720439055297593</v>
      </c>
      <c r="AD10">
        <f t="shared" si="1"/>
        <v>3187.976040808066</v>
      </c>
      <c r="AE10">
        <f>'IDT-1'!B10</f>
        <v>0</v>
      </c>
      <c r="AF10" s="24"/>
      <c r="AG10">
        <f t="shared" si="2"/>
        <v>3187.976040808066</v>
      </c>
      <c r="AI10" s="34">
        <f>PXIL!H10</f>
        <v>0</v>
      </c>
      <c r="AJ10" s="34">
        <f>PXIL!N10</f>
        <v>0</v>
      </c>
      <c r="AK10" s="34">
        <f>RTM_IEX!H10</f>
        <v>0</v>
      </c>
      <c r="AL10" s="34">
        <f>RTM_IEX!N10</f>
        <v>-42</v>
      </c>
      <c r="AM10" s="34">
        <f>RTM_PXI!H10</f>
        <v>0</v>
      </c>
      <c r="AN10" s="34">
        <f>RTM_PXI!N10</f>
        <v>0</v>
      </c>
      <c r="AO10" s="147">
        <f>GDAM_IEX!H10</f>
        <v>0</v>
      </c>
      <c r="AP10" s="147">
        <f>GDAM_IEX!N10</f>
        <v>0</v>
      </c>
      <c r="AQ10" s="147">
        <f>GDAM_PXI!H10</f>
        <v>0</v>
      </c>
      <c r="AR10" s="147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11.389559999999999</v>
      </c>
      <c r="E11">
        <f>GT_NG!P11</f>
        <v>14.803759612645971</v>
      </c>
      <c r="F11">
        <f>GT_Spot!P11</f>
        <v>0</v>
      </c>
      <c r="G11">
        <f>PPCL_NG!P11</f>
        <v>82.31</v>
      </c>
      <c r="H11">
        <f>PPCL_Spot!P11</f>
        <v>0</v>
      </c>
      <c r="I11">
        <f>Bawana_NG!P11</f>
        <v>99.956095465020894</v>
      </c>
      <c r="J11">
        <f>Bawana_RLNG!P11</f>
        <v>0</v>
      </c>
      <c r="K11">
        <f>Bawana_Spot!P11</f>
        <v>290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1408.7166559883933</v>
      </c>
      <c r="P11" s="36">
        <v>118.30548314435156</v>
      </c>
      <c r="Q11" s="36">
        <v>38.224392598551887</v>
      </c>
      <c r="R11" s="38">
        <v>0</v>
      </c>
      <c r="S11" s="38">
        <v>7.66</v>
      </c>
      <c r="T11" s="37">
        <f>SUMPRODUCT(LTA!J11:AN11,LTA!J$101:AN$101,LTA!J$103:AN$103)</f>
        <v>69.33</v>
      </c>
      <c r="U11" s="37">
        <f>SUMPRODUCT(LTA!J11:AN11,LTA!J$102:AN$102,LTA!J$103:AN$103)</f>
        <v>139.6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957.2</v>
      </c>
      <c r="AB11" s="75">
        <f>-STOA!N11</f>
        <v>0</v>
      </c>
      <c r="AC11">
        <f t="shared" si="0"/>
        <v>27.516869946741071</v>
      </c>
      <c r="AD11">
        <f t="shared" si="1"/>
        <v>3171.9790768622215</v>
      </c>
      <c r="AE11">
        <f>'IDT-1'!B11</f>
        <v>0</v>
      </c>
      <c r="AF11" s="24"/>
      <c r="AG11">
        <f t="shared" si="2"/>
        <v>3171.9790768622215</v>
      </c>
      <c r="AI11" s="34">
        <f>PXIL!H11</f>
        <v>0</v>
      </c>
      <c r="AJ11" s="34">
        <f>PXIL!N11</f>
        <v>0</v>
      </c>
      <c r="AK11" s="34">
        <f>RTM_IEX!H11</f>
        <v>0</v>
      </c>
      <c r="AL11" s="34">
        <f>RTM_IEX!N11</f>
        <v>-38</v>
      </c>
      <c r="AM11" s="34">
        <f>RTM_PXI!H11</f>
        <v>0</v>
      </c>
      <c r="AN11" s="34">
        <f>RTM_PXI!N11</f>
        <v>0</v>
      </c>
      <c r="AO11" s="147">
        <f>GDAM_IEX!H11</f>
        <v>0</v>
      </c>
      <c r="AP11" s="147">
        <f>GDAM_IEX!N11</f>
        <v>0</v>
      </c>
      <c r="AQ11" s="147">
        <f>GDAM_PXI!H11</f>
        <v>0</v>
      </c>
      <c r="AR11" s="147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11.389559999999999</v>
      </c>
      <c r="E12">
        <f>GT_NG!P12</f>
        <v>14.803759612645971</v>
      </c>
      <c r="F12">
        <f>GT_Spot!P12</f>
        <v>0</v>
      </c>
      <c r="G12">
        <f>PPCL_NG!P12</f>
        <v>82.31</v>
      </c>
      <c r="H12">
        <f>PPCL_Spot!P12</f>
        <v>0</v>
      </c>
      <c r="I12">
        <f>Bawana_NG!P12</f>
        <v>99.956095465020894</v>
      </c>
      <c r="J12">
        <f>Bawana_RLNG!P12</f>
        <v>0</v>
      </c>
      <c r="K12">
        <f>Bawana_Spot!P12</f>
        <v>290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1399.0547080503279</v>
      </c>
      <c r="P12" s="36">
        <v>118.30548314435156</v>
      </c>
      <c r="Q12" s="36">
        <v>38.224392598551887</v>
      </c>
      <c r="R12" s="38">
        <v>0</v>
      </c>
      <c r="S12" s="38">
        <v>7.66</v>
      </c>
      <c r="T12" s="37">
        <f>SUMPRODUCT(LTA!J12:AN12,LTA!J$101:AN$101,LTA!J$103:AN$103)</f>
        <v>67.67</v>
      </c>
      <c r="U12" s="37">
        <f>SUMPRODUCT(LTA!J12:AN12,LTA!J$102:AN$102,LTA!J$103:AN$103)</f>
        <v>136.5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957.2</v>
      </c>
      <c r="AB12" s="75">
        <f>-STOA!N12</f>
        <v>0</v>
      </c>
      <c r="AC12">
        <f t="shared" si="0"/>
        <v>27.480437161310217</v>
      </c>
      <c r="AD12">
        <f t="shared" si="1"/>
        <v>3147.5935617095879</v>
      </c>
      <c r="AE12">
        <f>'IDT-1'!B12</f>
        <v>0</v>
      </c>
      <c r="AF12" s="24"/>
      <c r="AG12">
        <f t="shared" si="2"/>
        <v>3147.5935617095879</v>
      </c>
      <c r="AI12" s="34">
        <f>PXIL!H12</f>
        <v>0</v>
      </c>
      <c r="AJ12" s="34">
        <f>PXIL!N12</f>
        <v>0</v>
      </c>
      <c r="AK12" s="34">
        <f>RTM_IEX!H12</f>
        <v>0</v>
      </c>
      <c r="AL12" s="34">
        <f>RTM_IEX!N12</f>
        <v>-48</v>
      </c>
      <c r="AM12" s="34">
        <f>RTM_PXI!H12</f>
        <v>0</v>
      </c>
      <c r="AN12" s="34">
        <f>RTM_PXI!N12</f>
        <v>0</v>
      </c>
      <c r="AO12" s="147">
        <f>GDAM_IEX!H12</f>
        <v>0</v>
      </c>
      <c r="AP12" s="147">
        <f>GDAM_IEX!N12</f>
        <v>0</v>
      </c>
      <c r="AQ12" s="147">
        <f>GDAM_PXI!H12</f>
        <v>0</v>
      </c>
      <c r="AR12" s="147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11.389559999999999</v>
      </c>
      <c r="E13">
        <f>GT_NG!P13</f>
        <v>14.803759612645971</v>
      </c>
      <c r="F13">
        <f>GT_Spot!P13</f>
        <v>0</v>
      </c>
      <c r="G13">
        <f>PPCL_NG!P13</f>
        <v>82.31</v>
      </c>
      <c r="H13">
        <f>PPCL_Spot!P13</f>
        <v>0</v>
      </c>
      <c r="I13">
        <f>Bawana_NG!P13</f>
        <v>99.956095465020894</v>
      </c>
      <c r="J13">
        <f>Bawana_RLNG!P13</f>
        <v>0</v>
      </c>
      <c r="K13">
        <f>Bawana_Spot!P13</f>
        <v>290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1341.9770422466902</v>
      </c>
      <c r="P13" s="36">
        <v>118.30548314435156</v>
      </c>
      <c r="Q13" s="36">
        <v>38.224392598551887</v>
      </c>
      <c r="R13" s="38">
        <v>0</v>
      </c>
      <c r="S13" s="38">
        <v>7.66</v>
      </c>
      <c r="T13" s="37">
        <f>SUMPRODUCT(LTA!J13:AN13,LTA!J$101:AN$101,LTA!J$103:AN$103)</f>
        <v>39.340000000000003</v>
      </c>
      <c r="U13" s="37">
        <f>SUMPRODUCT(LTA!J13:AN13,LTA!J$102:AN$102,LTA!J$103:AN$103)</f>
        <v>135.29999999999998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957.2</v>
      </c>
      <c r="AB13" s="75">
        <f>-STOA!N13</f>
        <v>0</v>
      </c>
      <c r="AC13">
        <f t="shared" si="0"/>
        <v>27.625462014223231</v>
      </c>
      <c r="AD13">
        <f t="shared" si="1"/>
        <v>2957.8408710530371</v>
      </c>
      <c r="AE13">
        <f>'IDT-1'!B13</f>
        <v>0</v>
      </c>
      <c r="AF13" s="24"/>
      <c r="AG13">
        <f t="shared" si="2"/>
        <v>2957.8408710530371</v>
      </c>
      <c r="AI13" s="34">
        <f>PXIL!H13</f>
        <v>0</v>
      </c>
      <c r="AJ13" s="34">
        <f>PXIL!N13</f>
        <v>0</v>
      </c>
      <c r="AK13" s="34">
        <f>RTM_IEX!H13</f>
        <v>0</v>
      </c>
      <c r="AL13" s="34">
        <f>RTM_IEX!N13</f>
        <v>-151</v>
      </c>
      <c r="AM13" s="34">
        <f>RTM_PXI!H13</f>
        <v>0</v>
      </c>
      <c r="AN13" s="34">
        <f>RTM_PXI!N13</f>
        <v>0</v>
      </c>
      <c r="AO13" s="147">
        <f>GDAM_IEX!H13</f>
        <v>0</v>
      </c>
      <c r="AP13" s="147">
        <f>GDAM_IEX!N13</f>
        <v>0</v>
      </c>
      <c r="AQ13" s="147">
        <f>GDAM_PXI!H13</f>
        <v>0</v>
      </c>
      <c r="AR13" s="147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11.389559999999999</v>
      </c>
      <c r="E14">
        <f>GT_NG!P14</f>
        <v>14.803759612645971</v>
      </c>
      <c r="F14">
        <f>GT_Spot!P14</f>
        <v>0</v>
      </c>
      <c r="G14">
        <f>PPCL_NG!P14</f>
        <v>82.31</v>
      </c>
      <c r="H14">
        <f>PPCL_Spot!P14</f>
        <v>0</v>
      </c>
      <c r="I14">
        <f>Bawana_NG!P14</f>
        <v>99.956095465020894</v>
      </c>
      <c r="J14">
        <f>Bawana_RLNG!P14</f>
        <v>0</v>
      </c>
      <c r="K14">
        <f>Bawana_Spot!P14</f>
        <v>290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1341.2893900782908</v>
      </c>
      <c r="P14" s="36">
        <v>118.30548314435156</v>
      </c>
      <c r="Q14" s="36">
        <v>38.224392598551887</v>
      </c>
      <c r="R14" s="38">
        <v>0</v>
      </c>
      <c r="S14" s="38">
        <v>7.66</v>
      </c>
      <c r="T14" s="37">
        <f>SUMPRODUCT(LTA!J14:AN14,LTA!J$101:AN$101,LTA!J$103:AN$103)</f>
        <v>36.67</v>
      </c>
      <c r="U14" s="37">
        <f>SUMPRODUCT(LTA!J14:AN14,LTA!J$102:AN$102,LTA!J$103:AN$103)</f>
        <v>134.29999999999998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957.2</v>
      </c>
      <c r="AB14" s="75">
        <f>-STOA!N14</f>
        <v>0</v>
      </c>
      <c r="AC14">
        <f t="shared" si="0"/>
        <v>27.936175202729132</v>
      </c>
      <c r="AD14">
        <f t="shared" si="1"/>
        <v>2912.1725056961322</v>
      </c>
      <c r="AE14">
        <f>'IDT-1'!B14</f>
        <v>0</v>
      </c>
      <c r="AF14" s="24"/>
      <c r="AG14">
        <f t="shared" si="2"/>
        <v>2912.1725056961322</v>
      </c>
      <c r="AI14" s="34">
        <f>PXIL!H14</f>
        <v>0</v>
      </c>
      <c r="AJ14" s="34">
        <f>PXIL!N14</f>
        <v>0</v>
      </c>
      <c r="AK14" s="34">
        <f>RTM_IEX!H14</f>
        <v>0</v>
      </c>
      <c r="AL14" s="34">
        <f>RTM_IEX!N14</f>
        <v>-192</v>
      </c>
      <c r="AM14" s="34">
        <f>RTM_PXI!H14</f>
        <v>0</v>
      </c>
      <c r="AN14" s="34">
        <f>RTM_PXI!N14</f>
        <v>0</v>
      </c>
      <c r="AO14" s="147">
        <f>GDAM_IEX!H14</f>
        <v>0</v>
      </c>
      <c r="AP14" s="147">
        <f>GDAM_IEX!N14</f>
        <v>0</v>
      </c>
      <c r="AQ14" s="147">
        <f>GDAM_PXI!H14</f>
        <v>0</v>
      </c>
      <c r="AR14" s="147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11.389559999999999</v>
      </c>
      <c r="E15">
        <f>GT_NG!P15</f>
        <v>14.803759612645971</v>
      </c>
      <c r="F15">
        <f>GT_Spot!P15</f>
        <v>0</v>
      </c>
      <c r="G15">
        <f>PPCL_NG!P15</f>
        <v>82.31</v>
      </c>
      <c r="H15">
        <f>PPCL_Spot!P15</f>
        <v>0</v>
      </c>
      <c r="I15">
        <f>Bawana_NG!P15</f>
        <v>99.956095465020894</v>
      </c>
      <c r="J15">
        <f>Bawana_RLNG!P15</f>
        <v>0</v>
      </c>
      <c r="K15">
        <f>Bawana_Spot!P15</f>
        <v>220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1260.8578242464807</v>
      </c>
      <c r="P15" s="36">
        <v>118.30548314435156</v>
      </c>
      <c r="Q15" s="36">
        <v>38.224392598551887</v>
      </c>
      <c r="R15" s="38">
        <v>0</v>
      </c>
      <c r="S15" s="38">
        <v>7.9</v>
      </c>
      <c r="T15" s="37">
        <f>SUMPRODUCT(LTA!J15:AN15,LTA!J$101:AN$101,LTA!J$103:AN$103)</f>
        <v>26.669999999999998</v>
      </c>
      <c r="U15" s="37">
        <f>SUMPRODUCT(LTA!J15:AN15,LTA!J$102:AN$102,LTA!J$103:AN$103)</f>
        <v>96.289999999999992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918.55</v>
      </c>
      <c r="AB15" s="75">
        <f>-STOA!N15</f>
        <v>0</v>
      </c>
      <c r="AC15">
        <f t="shared" si="0"/>
        <v>24.659006075558789</v>
      </c>
      <c r="AD15">
        <f t="shared" si="1"/>
        <v>2830.5981089914922</v>
      </c>
      <c r="AE15">
        <f>'IDT-1'!B15</f>
        <v>0</v>
      </c>
      <c r="AF15" s="24"/>
      <c r="AG15">
        <f t="shared" si="2"/>
        <v>2830.5981089914922</v>
      </c>
      <c r="AI15" s="34">
        <f>PXIL!H15</f>
        <v>0</v>
      </c>
      <c r="AJ15" s="34">
        <f>PXIL!N15</f>
        <v>0</v>
      </c>
      <c r="AK15" s="34">
        <f>RTM_IEX!H15</f>
        <v>0</v>
      </c>
      <c r="AL15" s="34">
        <f>RTM_IEX!N15</f>
        <v>-40</v>
      </c>
      <c r="AM15" s="34">
        <f>RTM_PXI!H15</f>
        <v>0</v>
      </c>
      <c r="AN15" s="34">
        <f>RTM_PXI!N15</f>
        <v>0</v>
      </c>
      <c r="AO15" s="147">
        <f>GDAM_IEX!H15</f>
        <v>0</v>
      </c>
      <c r="AP15" s="147">
        <f>GDAM_IEX!N15</f>
        <v>0</v>
      </c>
      <c r="AQ15" s="147">
        <f>GDAM_PXI!H15</f>
        <v>0</v>
      </c>
      <c r="AR15" s="147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11.389559999999999</v>
      </c>
      <c r="E16">
        <f>GT_NG!P16</f>
        <v>14.803759612645971</v>
      </c>
      <c r="F16">
        <f>GT_Spot!P16</f>
        <v>0</v>
      </c>
      <c r="G16">
        <f>PPCL_NG!P16</f>
        <v>82.31</v>
      </c>
      <c r="H16">
        <f>PPCL_Spot!P16</f>
        <v>0</v>
      </c>
      <c r="I16">
        <f>Bawana_NG!P16</f>
        <v>99.956095465020894</v>
      </c>
      <c r="J16">
        <f>Bawana_RLNG!P16</f>
        <v>0</v>
      </c>
      <c r="K16">
        <f>Bawana_Spot!P16</f>
        <v>200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1249.5567366610742</v>
      </c>
      <c r="P16" s="36">
        <v>118.30548314435156</v>
      </c>
      <c r="Q16" s="36">
        <v>38.224392598551887</v>
      </c>
      <c r="R16" s="38">
        <v>0</v>
      </c>
      <c r="S16" s="38">
        <v>7.9</v>
      </c>
      <c r="T16" s="37">
        <f>SUMPRODUCT(LTA!J16:AN16,LTA!J$101:AN$101,LTA!J$103:AN$103)</f>
        <v>25.669999999999998</v>
      </c>
      <c r="U16" s="37">
        <f>SUMPRODUCT(LTA!J16:AN16,LTA!J$102:AN$102,LTA!J$103:AN$103)</f>
        <v>96.289999999999992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918.55</v>
      </c>
      <c r="AB16" s="75">
        <f>-STOA!N16</f>
        <v>0</v>
      </c>
      <c r="AC16">
        <f t="shared" si="0"/>
        <v>24.362263466666708</v>
      </c>
      <c r="AD16">
        <f t="shared" si="1"/>
        <v>2801.5937640149778</v>
      </c>
      <c r="AE16">
        <f>'IDT-1'!B16</f>
        <v>0</v>
      </c>
      <c r="AF16" s="24"/>
      <c r="AG16">
        <f t="shared" si="2"/>
        <v>2801.5937640149778</v>
      </c>
      <c r="AI16" s="34">
        <f>PXIL!H16</f>
        <v>0</v>
      </c>
      <c r="AJ16" s="34">
        <f>PXIL!N16</f>
        <v>0</v>
      </c>
      <c r="AK16" s="34">
        <f>RTM_IEX!H16</f>
        <v>0</v>
      </c>
      <c r="AL16" s="34">
        <f>RTM_IEX!N16</f>
        <v>-37</v>
      </c>
      <c r="AM16" s="34">
        <f>RTM_PXI!H16</f>
        <v>0</v>
      </c>
      <c r="AN16" s="34">
        <f>RTM_PXI!N16</f>
        <v>0</v>
      </c>
      <c r="AO16" s="147">
        <f>GDAM_IEX!H16</f>
        <v>0</v>
      </c>
      <c r="AP16" s="147">
        <f>GDAM_IEX!N16</f>
        <v>0</v>
      </c>
      <c r="AQ16" s="147">
        <f>GDAM_PXI!H16</f>
        <v>0</v>
      </c>
      <c r="AR16" s="147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11.389559999999999</v>
      </c>
      <c r="E17">
        <f>GT_NG!P17</f>
        <v>14.803759612645971</v>
      </c>
      <c r="F17">
        <f>GT_Spot!P17</f>
        <v>0</v>
      </c>
      <c r="G17">
        <f>PPCL_NG!P17</f>
        <v>82.31</v>
      </c>
      <c r="H17">
        <f>PPCL_Spot!P17</f>
        <v>0</v>
      </c>
      <c r="I17">
        <f>Bawana_NG!P17</f>
        <v>99.956095465020894</v>
      </c>
      <c r="J17">
        <f>Bawana_RLNG!P17</f>
        <v>0</v>
      </c>
      <c r="K17">
        <f>Bawana_Spot!P17</f>
        <v>150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1187.7474471319802</v>
      </c>
      <c r="P17" s="36">
        <v>118.30548314435156</v>
      </c>
      <c r="Q17" s="36">
        <v>38.224392598551887</v>
      </c>
      <c r="R17" s="38">
        <v>0</v>
      </c>
      <c r="S17" s="38">
        <v>7.9</v>
      </c>
      <c r="T17" s="37">
        <f>SUMPRODUCT(LTA!J17:AN17,LTA!J$101:AN$101,LTA!J$103:AN$103)</f>
        <v>25.669999999999998</v>
      </c>
      <c r="U17" s="37">
        <f>SUMPRODUCT(LTA!J17:AN17,LTA!J$102:AN$102,LTA!J$103:AN$103)</f>
        <v>95.289999999999992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918.55</v>
      </c>
      <c r="AB17" s="75">
        <f>-STOA!N17</f>
        <v>0</v>
      </c>
      <c r="AC17">
        <f t="shared" si="0"/>
        <v>23.200100598801424</v>
      </c>
      <c r="AD17">
        <f t="shared" si="1"/>
        <v>2738.7166373537493</v>
      </c>
      <c r="AE17">
        <f>'IDT-1'!B17</f>
        <v>0</v>
      </c>
      <c r="AF17" s="24"/>
      <c r="AG17">
        <f t="shared" si="2"/>
        <v>2738.7166373537493</v>
      </c>
      <c r="AI17" s="34">
        <f>PXIL!H17</f>
        <v>0</v>
      </c>
      <c r="AJ17" s="34">
        <f>PXIL!N17</f>
        <v>0</v>
      </c>
      <c r="AK17" s="34">
        <f>RTM_IEX!H17</f>
        <v>11.77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7">
        <f>GDAM_IEX!H17</f>
        <v>0</v>
      </c>
      <c r="AP17" s="147">
        <f>GDAM_IEX!N17</f>
        <v>0</v>
      </c>
      <c r="AQ17" s="147">
        <f>GDAM_PXI!H17</f>
        <v>0</v>
      </c>
      <c r="AR17" s="147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11.389559999999999</v>
      </c>
      <c r="E18">
        <f>GT_NG!P18</f>
        <v>14.803759612645971</v>
      </c>
      <c r="F18">
        <f>GT_Spot!P18</f>
        <v>0</v>
      </c>
      <c r="G18">
        <f>PPCL_NG!P18</f>
        <v>82.31</v>
      </c>
      <c r="H18">
        <f>PPCL_Spot!P18</f>
        <v>0</v>
      </c>
      <c r="I18">
        <f>Bawana_NG!P18</f>
        <v>99.956095465020894</v>
      </c>
      <c r="J18">
        <f>Bawana_RLNG!P18</f>
        <v>0</v>
      </c>
      <c r="K18">
        <f>Bawana_Spot!P18</f>
        <v>150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1161.7025427487272</v>
      </c>
      <c r="P18" s="36">
        <v>118.30548314435156</v>
      </c>
      <c r="Q18" s="36">
        <v>38.224392598551887</v>
      </c>
      <c r="R18" s="38">
        <v>0</v>
      </c>
      <c r="S18" s="38">
        <v>7.9</v>
      </c>
      <c r="T18" s="37">
        <f>SUMPRODUCT(LTA!J18:AN18,LTA!J$101:AN$101,LTA!J$103:AN$103)</f>
        <v>24.669999999999998</v>
      </c>
      <c r="U18" s="37">
        <f>SUMPRODUCT(LTA!J18:AN18,LTA!J$102:AN$102,LTA!J$103:AN$103)</f>
        <v>95.289999999999992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918.55</v>
      </c>
      <c r="AB18" s="75">
        <f>-STOA!N18</f>
        <v>0</v>
      </c>
      <c r="AC18">
        <f t="shared" si="0"/>
        <v>22.938651401982099</v>
      </c>
      <c r="AD18">
        <f t="shared" si="1"/>
        <v>2707.8531821673155</v>
      </c>
      <c r="AE18">
        <f>'IDT-1'!B18</f>
        <v>0</v>
      </c>
      <c r="AF18" s="24"/>
      <c r="AG18">
        <f t="shared" si="2"/>
        <v>2707.8531821673155</v>
      </c>
      <c r="AI18" s="34">
        <f>PXIL!H18</f>
        <v>0</v>
      </c>
      <c r="AJ18" s="34">
        <f>PXIL!N18</f>
        <v>0</v>
      </c>
      <c r="AK18" s="34">
        <f>RTM_IEX!H18</f>
        <v>7.69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7">
        <f>GDAM_IEX!H18</f>
        <v>0</v>
      </c>
      <c r="AP18" s="147">
        <f>GDAM_IEX!N18</f>
        <v>0</v>
      </c>
      <c r="AQ18" s="147">
        <f>GDAM_PXI!H18</f>
        <v>0</v>
      </c>
      <c r="AR18" s="147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11.389559999999999</v>
      </c>
      <c r="E19">
        <f>GT_NG!P19</f>
        <v>14.803759612645971</v>
      </c>
      <c r="F19">
        <f>GT_Spot!P19</f>
        <v>0</v>
      </c>
      <c r="G19">
        <f>PPCL_NG!P19</f>
        <v>82.31</v>
      </c>
      <c r="H19">
        <f>PPCL_Spot!P19</f>
        <v>0</v>
      </c>
      <c r="I19">
        <f>Bawana_NG!P19</f>
        <v>99.956095465020894</v>
      </c>
      <c r="J19">
        <f>Bawana_RLNG!P19</f>
        <v>0</v>
      </c>
      <c r="K19">
        <f>Bawana_Spot!P19</f>
        <v>150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1129.2450595021555</v>
      </c>
      <c r="P19" s="36">
        <v>118.30548314435156</v>
      </c>
      <c r="Q19" s="36">
        <v>38.224392598551887</v>
      </c>
      <c r="R19" s="38">
        <v>0</v>
      </c>
      <c r="S19" s="38">
        <v>7.9</v>
      </c>
      <c r="T19" s="37">
        <f>SUMPRODUCT(LTA!J19:AN19,LTA!J$101:AN$101,LTA!J$103:AN$103)</f>
        <v>24</v>
      </c>
      <c r="U19" s="37">
        <f>SUMPRODUCT(LTA!J19:AN19,LTA!J$102:AN$102,LTA!J$103:AN$103)</f>
        <v>95.289999999999992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918.55</v>
      </c>
      <c r="AB19" s="75">
        <f>-STOA!N19</f>
        <v>0</v>
      </c>
      <c r="AC19">
        <f t="shared" si="0"/>
        <v>23.252076542710896</v>
      </c>
      <c r="AD19">
        <f t="shared" si="1"/>
        <v>2744.8522737800154</v>
      </c>
      <c r="AE19">
        <f>'IDT-1'!B19</f>
        <v>0</v>
      </c>
      <c r="AF19" s="24"/>
      <c r="AG19">
        <f t="shared" si="2"/>
        <v>2744.8522737800154</v>
      </c>
      <c r="AI19" s="34">
        <f>PXIL!H19</f>
        <v>0</v>
      </c>
      <c r="AJ19" s="34">
        <f>PXIL!N19</f>
        <v>0</v>
      </c>
      <c r="AK19" s="34">
        <f>RTM_IEX!H19</f>
        <v>78.13</v>
      </c>
      <c r="AL19" s="34">
        <f>RTM_IEX!N19</f>
        <v>0</v>
      </c>
      <c r="AM19" s="34">
        <f>RTM_PXI!H19</f>
        <v>0</v>
      </c>
      <c r="AN19" s="34">
        <f>RTM_PXI!N19</f>
        <v>0</v>
      </c>
      <c r="AO19" s="147">
        <f>GDAM_IEX!H19</f>
        <v>0</v>
      </c>
      <c r="AP19" s="147">
        <f>GDAM_IEX!N19</f>
        <v>0</v>
      </c>
      <c r="AQ19" s="147">
        <f>GDAM_PXI!H19</f>
        <v>0</v>
      </c>
      <c r="AR19" s="147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11.389559999999999</v>
      </c>
      <c r="E20">
        <f>GT_NG!P20</f>
        <v>14.803759612645971</v>
      </c>
      <c r="F20">
        <f>GT_Spot!P20</f>
        <v>0</v>
      </c>
      <c r="G20">
        <f>PPCL_NG!P20</f>
        <v>82.31</v>
      </c>
      <c r="H20">
        <f>PPCL_Spot!P20</f>
        <v>0</v>
      </c>
      <c r="I20">
        <f>Bawana_NG!P20</f>
        <v>99.956095465020894</v>
      </c>
      <c r="J20">
        <f>Bawana_RLNG!P20</f>
        <v>0</v>
      </c>
      <c r="K20">
        <f>Bawana_Spot!P20</f>
        <v>150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1099.4486981214382</v>
      </c>
      <c r="P20" s="36">
        <v>118.30548314435156</v>
      </c>
      <c r="Q20" s="36">
        <v>38.224392598551887</v>
      </c>
      <c r="R20" s="38">
        <v>0</v>
      </c>
      <c r="S20" s="38">
        <v>7.9</v>
      </c>
      <c r="T20" s="37">
        <f>SUMPRODUCT(LTA!J20:AN20,LTA!J$101:AN$101,LTA!J$103:AN$103)</f>
        <v>23.33</v>
      </c>
      <c r="U20" s="37">
        <f>SUMPRODUCT(LTA!J20:AN20,LTA!J$102:AN$102,LTA!J$103:AN$103)</f>
        <v>95.289999999999992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918.55</v>
      </c>
      <c r="AB20" s="75">
        <f>-STOA!N20</f>
        <v>0</v>
      </c>
      <c r="AC20">
        <f t="shared" si="0"/>
        <v>22.90661510711287</v>
      </c>
      <c r="AD20">
        <f t="shared" si="1"/>
        <v>2704.0713738348954</v>
      </c>
      <c r="AE20">
        <f>'IDT-1'!B20</f>
        <v>0</v>
      </c>
      <c r="AF20" s="24"/>
      <c r="AG20">
        <f t="shared" si="2"/>
        <v>2704.0713738348954</v>
      </c>
      <c r="AI20" s="34">
        <f>PXIL!H20</f>
        <v>0</v>
      </c>
      <c r="AJ20" s="34">
        <f>PXIL!N20</f>
        <v>0</v>
      </c>
      <c r="AK20" s="34">
        <f>RTM_IEX!H20</f>
        <v>67.47</v>
      </c>
      <c r="AL20" s="34">
        <f>RTM_IEX!N20</f>
        <v>0</v>
      </c>
      <c r="AM20" s="34">
        <f>RTM_PXI!H20</f>
        <v>0</v>
      </c>
      <c r="AN20" s="34">
        <f>RTM_PXI!N20</f>
        <v>0</v>
      </c>
      <c r="AO20" s="147">
        <f>GDAM_IEX!H20</f>
        <v>0</v>
      </c>
      <c r="AP20" s="147">
        <f>GDAM_IEX!N20</f>
        <v>0</v>
      </c>
      <c r="AQ20" s="147">
        <f>GDAM_PXI!H20</f>
        <v>0</v>
      </c>
      <c r="AR20" s="147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11.389559999999999</v>
      </c>
      <c r="E21">
        <f>GT_NG!P21</f>
        <v>14.803759612645971</v>
      </c>
      <c r="F21">
        <f>GT_Spot!P21</f>
        <v>0</v>
      </c>
      <c r="G21">
        <f>PPCL_NG!P21</f>
        <v>82.31</v>
      </c>
      <c r="H21">
        <f>PPCL_Spot!P21</f>
        <v>0</v>
      </c>
      <c r="I21">
        <f>Bawana_NG!P21</f>
        <v>99.956095465020894</v>
      </c>
      <c r="J21">
        <f>Bawana_RLNG!P21</f>
        <v>0</v>
      </c>
      <c r="K21">
        <f>Bawana_Spot!P21</f>
        <v>150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1065.1662657916904</v>
      </c>
      <c r="P21" s="36">
        <v>115.98114377338322</v>
      </c>
      <c r="Q21" s="36">
        <v>37.449999999999996</v>
      </c>
      <c r="R21" s="38">
        <v>0</v>
      </c>
      <c r="S21" s="38">
        <v>7.9</v>
      </c>
      <c r="T21" s="37">
        <f>SUMPRODUCT(LTA!J21:AN21,LTA!J$101:AN$101,LTA!J$103:AN$103)</f>
        <v>21.990000000000002</v>
      </c>
      <c r="U21" s="37">
        <f>SUMPRODUCT(LTA!J21:AN21,LTA!J$102:AN$102,LTA!J$103:AN$103)</f>
        <v>94.279999999999987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918.55</v>
      </c>
      <c r="AB21" s="75">
        <f>-STOA!N21</f>
        <v>0</v>
      </c>
      <c r="AC21">
        <f t="shared" si="0"/>
        <v>22.304073326999024</v>
      </c>
      <c r="AD21">
        <f t="shared" si="1"/>
        <v>2632.9427513157416</v>
      </c>
      <c r="AE21">
        <f>'IDT-1'!B21</f>
        <v>0</v>
      </c>
      <c r="AF21" s="24"/>
      <c r="AG21">
        <f t="shared" si="2"/>
        <v>2632.9427513157416</v>
      </c>
      <c r="AI21" s="34">
        <f>PXIL!H21</f>
        <v>0</v>
      </c>
      <c r="AJ21" s="34">
        <f>PXIL!N21</f>
        <v>0</v>
      </c>
      <c r="AK21" s="34">
        <f>RTM_IEX!H21</f>
        <v>35.47</v>
      </c>
      <c r="AL21" s="34">
        <f>RTM_IEX!N21</f>
        <v>0</v>
      </c>
      <c r="AM21" s="34">
        <f>RTM_PXI!H21</f>
        <v>0</v>
      </c>
      <c r="AN21" s="34">
        <f>RTM_PXI!N21</f>
        <v>0</v>
      </c>
      <c r="AO21" s="147">
        <f>GDAM_IEX!H21</f>
        <v>0</v>
      </c>
      <c r="AP21" s="147">
        <f>GDAM_IEX!N21</f>
        <v>0</v>
      </c>
      <c r="AQ21" s="147">
        <f>GDAM_PXI!H21</f>
        <v>0</v>
      </c>
      <c r="AR21" s="147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11.389559999999999</v>
      </c>
      <c r="E22">
        <f>GT_NG!P22</f>
        <v>14.803759612645971</v>
      </c>
      <c r="F22">
        <f>GT_Spot!P22</f>
        <v>0</v>
      </c>
      <c r="G22">
        <f>PPCL_NG!P22</f>
        <v>82.31</v>
      </c>
      <c r="H22">
        <f>PPCL_Spot!P22</f>
        <v>0</v>
      </c>
      <c r="I22">
        <f>Bawana_NG!P22</f>
        <v>99.956095465020894</v>
      </c>
      <c r="J22">
        <f>Bawana_RLNG!P22</f>
        <v>0</v>
      </c>
      <c r="K22">
        <f>Bawana_Spot!P22</f>
        <v>150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1033.3330981330503</v>
      </c>
      <c r="P22" s="36">
        <v>115.98114377338322</v>
      </c>
      <c r="Q22" s="36">
        <v>37.449999999999996</v>
      </c>
      <c r="R22" s="38">
        <v>0</v>
      </c>
      <c r="S22" s="38">
        <v>7.9</v>
      </c>
      <c r="T22" s="37">
        <f>SUMPRODUCT(LTA!J22:AN22,LTA!J$101:AN$101,LTA!J$103:AN$103)</f>
        <v>21.990000000000002</v>
      </c>
      <c r="U22" s="37">
        <f>SUMPRODUCT(LTA!J22:AN22,LTA!J$102:AN$102,LTA!J$103:AN$103)</f>
        <v>94.279999999999987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918.55</v>
      </c>
      <c r="AB22" s="75">
        <f>-STOA!N22</f>
        <v>0</v>
      </c>
      <c r="AC22">
        <f t="shared" si="0"/>
        <v>21.987618718666443</v>
      </c>
      <c r="AD22">
        <f t="shared" si="1"/>
        <v>2595.5860382654341</v>
      </c>
      <c r="AE22">
        <f>'IDT-1'!B22</f>
        <v>0</v>
      </c>
      <c r="AF22" s="24"/>
      <c r="AG22">
        <f t="shared" si="2"/>
        <v>2595.5860382654341</v>
      </c>
      <c r="AI22" s="34">
        <f>PXIL!H22</f>
        <v>0</v>
      </c>
      <c r="AJ22" s="34">
        <f>PXIL!N22</f>
        <v>0</v>
      </c>
      <c r="AK22" s="34">
        <f>RTM_IEX!H22</f>
        <v>29.63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7">
        <f>GDAM_IEX!H22</f>
        <v>0</v>
      </c>
      <c r="AP22" s="147">
        <f>GDAM_IEX!N22</f>
        <v>0</v>
      </c>
      <c r="AQ22" s="147">
        <f>GDAM_PXI!H22</f>
        <v>0</v>
      </c>
      <c r="AR22" s="147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11.389559999999999</v>
      </c>
      <c r="E23">
        <f>GT_NG!P23</f>
        <v>14.803759612645971</v>
      </c>
      <c r="F23">
        <f>GT_Spot!P23</f>
        <v>0</v>
      </c>
      <c r="G23">
        <f>PPCL_NG!P23</f>
        <v>82.31</v>
      </c>
      <c r="H23">
        <f>PPCL_Spot!P23</f>
        <v>0</v>
      </c>
      <c r="I23">
        <f>Bawana_NG!P23</f>
        <v>132.16</v>
      </c>
      <c r="J23">
        <f>Bawana_RLNG!P23</f>
        <v>0</v>
      </c>
      <c r="K23">
        <f>Bawana_Spot!P23</f>
        <v>150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1012.6398152236211</v>
      </c>
      <c r="P23" s="36">
        <v>118.30548314435156</v>
      </c>
      <c r="Q23" s="36">
        <v>38.225023659305997</v>
      </c>
      <c r="R23" s="38">
        <v>0</v>
      </c>
      <c r="S23" s="38">
        <v>7.9</v>
      </c>
      <c r="T23" s="37">
        <f>SUMPRODUCT(LTA!J23:AN23,LTA!J$101:AN$101,LTA!J$103:AN$103)</f>
        <v>21.67</v>
      </c>
      <c r="U23" s="37">
        <f>SUMPRODUCT(LTA!J23:AN23,LTA!J$102:AN$102,LTA!J$103:AN$103)</f>
        <v>94.279999999999987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941.43999999999994</v>
      </c>
      <c r="AB23" s="75">
        <f>-STOA!N23</f>
        <v>0</v>
      </c>
      <c r="AC23">
        <f t="shared" si="0"/>
        <v>22.313644479246928</v>
      </c>
      <c r="AD23">
        <f t="shared" si="1"/>
        <v>2571.809997160678</v>
      </c>
      <c r="AE23">
        <f>'IDT-1'!B23</f>
        <v>0</v>
      </c>
      <c r="AF23" s="24"/>
      <c r="AG23">
        <f t="shared" si="2"/>
        <v>2571.809997160678</v>
      </c>
      <c r="AI23" s="34">
        <f>PXIL!H23</f>
        <v>0</v>
      </c>
      <c r="AJ23" s="34">
        <f>PXIL!N23</f>
        <v>0</v>
      </c>
      <c r="AK23" s="34">
        <f>RTM_IEX!H23</f>
        <v>0</v>
      </c>
      <c r="AL23" s="34">
        <f>RTM_IEX!N23</f>
        <v>-31</v>
      </c>
      <c r="AM23" s="34">
        <f>RTM_PXI!H23</f>
        <v>0</v>
      </c>
      <c r="AN23" s="34">
        <f>RTM_PXI!N23</f>
        <v>0</v>
      </c>
      <c r="AO23" s="147">
        <f>GDAM_IEX!H23</f>
        <v>0</v>
      </c>
      <c r="AP23" s="147">
        <f>GDAM_IEX!N23</f>
        <v>0</v>
      </c>
      <c r="AQ23" s="147">
        <f>GDAM_PXI!H23</f>
        <v>0</v>
      </c>
      <c r="AR23" s="147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11.389559999999999</v>
      </c>
      <c r="E24">
        <f>GT_NG!P24</f>
        <v>14.803759612645971</v>
      </c>
      <c r="F24">
        <f>GT_Spot!P24</f>
        <v>0</v>
      </c>
      <c r="G24">
        <f>PPCL_NG!P24</f>
        <v>82.31</v>
      </c>
      <c r="H24">
        <f>PPCL_Spot!P24</f>
        <v>0</v>
      </c>
      <c r="I24">
        <f>Bawana_NG!P24</f>
        <v>132.16</v>
      </c>
      <c r="J24">
        <f>Bawana_RLNG!P24</f>
        <v>0</v>
      </c>
      <c r="K24">
        <f>Bawana_Spot!P24</f>
        <v>150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1011.4224236997707</v>
      </c>
      <c r="P24" s="36">
        <v>118.30548314435156</v>
      </c>
      <c r="Q24" s="36">
        <v>38.225023659305997</v>
      </c>
      <c r="R24" s="38">
        <v>0</v>
      </c>
      <c r="S24" s="38">
        <v>7.9</v>
      </c>
      <c r="T24" s="37">
        <f>SUMPRODUCT(LTA!J24:AN24,LTA!J$101:AN$101,LTA!J$103:AN$103)</f>
        <v>21.67</v>
      </c>
      <c r="U24" s="37">
        <f>SUMPRODUCT(LTA!J24:AN24,LTA!J$102:AN$102,LTA!J$103:AN$103)</f>
        <v>94.279999999999987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941.43999999999994</v>
      </c>
      <c r="AB24" s="75">
        <f>-STOA!N24</f>
        <v>0</v>
      </c>
      <c r="AC24">
        <f t="shared" si="0"/>
        <v>22.5999089108177</v>
      </c>
      <c r="AD24">
        <f t="shared" si="1"/>
        <v>2535.3063412052566</v>
      </c>
      <c r="AE24">
        <f>'IDT-1'!B24</f>
        <v>0</v>
      </c>
      <c r="AF24" s="24"/>
      <c r="AG24">
        <f t="shared" si="2"/>
        <v>2535.3063412052566</v>
      </c>
      <c r="AI24" s="34">
        <f>PXIL!H24</f>
        <v>0</v>
      </c>
      <c r="AJ24" s="34">
        <f>PXIL!N24</f>
        <v>0</v>
      </c>
      <c r="AK24" s="34">
        <f>RTM_IEX!H24</f>
        <v>0</v>
      </c>
      <c r="AL24" s="34">
        <f>RTM_IEX!N24</f>
        <v>-66</v>
      </c>
      <c r="AM24" s="34">
        <f>RTM_PXI!H24</f>
        <v>0</v>
      </c>
      <c r="AN24" s="34">
        <f>RTM_PXI!N24</f>
        <v>0</v>
      </c>
      <c r="AO24" s="147">
        <f>GDAM_IEX!H24</f>
        <v>0</v>
      </c>
      <c r="AP24" s="147">
        <f>GDAM_IEX!N24</f>
        <v>0</v>
      </c>
      <c r="AQ24" s="147">
        <f>GDAM_PXI!H24</f>
        <v>0</v>
      </c>
      <c r="AR24" s="147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11.389559999999999</v>
      </c>
      <c r="E25">
        <f>GT_NG!P25</f>
        <v>14.803759612645971</v>
      </c>
      <c r="F25">
        <f>GT_Spot!P25</f>
        <v>0</v>
      </c>
      <c r="G25">
        <f>PPCL_NG!P25</f>
        <v>82.31</v>
      </c>
      <c r="H25">
        <f>PPCL_Spot!P25</f>
        <v>0</v>
      </c>
      <c r="I25">
        <f>Bawana_NG!P25</f>
        <v>132.16</v>
      </c>
      <c r="J25">
        <f>Bawana_RLNG!P25</f>
        <v>0</v>
      </c>
      <c r="K25">
        <f>Bawana_Spot!P25</f>
        <v>150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1011.2741070131287</v>
      </c>
      <c r="P25" s="36">
        <v>118.30548314435156</v>
      </c>
      <c r="Q25" s="36">
        <v>24.12</v>
      </c>
      <c r="R25" s="38">
        <v>0</v>
      </c>
      <c r="S25" s="38">
        <v>7.9</v>
      </c>
      <c r="T25" s="37">
        <f>SUMPRODUCT(LTA!J25:AN25,LTA!J$101:AN$101,LTA!J$103:AN$103)</f>
        <v>21.67</v>
      </c>
      <c r="U25" s="37">
        <f>SUMPRODUCT(LTA!J25:AN25,LTA!J$102:AN$102,LTA!J$103:AN$103)</f>
        <v>94.279999999999987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941.43999999999994</v>
      </c>
      <c r="AB25" s="75">
        <f>-STOA!N25</f>
        <v>0</v>
      </c>
      <c r="AC25">
        <f t="shared" si="0"/>
        <v>22.734315583658407</v>
      </c>
      <c r="AD25">
        <f t="shared" si="1"/>
        <v>2490.9185941864675</v>
      </c>
      <c r="AE25">
        <f>'IDT-1'!B25</f>
        <v>0</v>
      </c>
      <c r="AF25" s="24"/>
      <c r="AG25">
        <f t="shared" si="2"/>
        <v>2490.9185941864675</v>
      </c>
      <c r="AI25" s="34">
        <f>PXIL!H25</f>
        <v>0</v>
      </c>
      <c r="AJ25" s="34">
        <f>PXIL!N25</f>
        <v>0</v>
      </c>
      <c r="AK25" s="34">
        <f>RTM_IEX!H25</f>
        <v>0</v>
      </c>
      <c r="AL25" s="34">
        <f>RTM_IEX!N25</f>
        <v>-96</v>
      </c>
      <c r="AM25" s="34">
        <f>RTM_PXI!H25</f>
        <v>0</v>
      </c>
      <c r="AN25" s="34">
        <f>RTM_PXI!N25</f>
        <v>0</v>
      </c>
      <c r="AO25" s="147">
        <f>GDAM_IEX!H25</f>
        <v>0</v>
      </c>
      <c r="AP25" s="147">
        <f>GDAM_IEX!N25</f>
        <v>0</v>
      </c>
      <c r="AQ25" s="147">
        <f>GDAM_PXI!H25</f>
        <v>0</v>
      </c>
      <c r="AR25" s="147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11.389559999999999</v>
      </c>
      <c r="E26">
        <f>GT_NG!P26</f>
        <v>14.803759612645971</v>
      </c>
      <c r="F26">
        <f>GT_Spot!P26</f>
        <v>0</v>
      </c>
      <c r="G26">
        <f>PPCL_NG!P26</f>
        <v>82.31</v>
      </c>
      <c r="H26">
        <f>PPCL_Spot!P26</f>
        <v>0</v>
      </c>
      <c r="I26">
        <f>Bawana_NG!P26</f>
        <v>132.16</v>
      </c>
      <c r="J26">
        <f>Bawana_RLNG!P26</f>
        <v>0</v>
      </c>
      <c r="K26">
        <f>Bawana_Spot!P26</f>
        <v>150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1033.70920146157</v>
      </c>
      <c r="P26" s="36">
        <v>118.30548314435156</v>
      </c>
      <c r="Q26" s="36">
        <v>14.470000000000002</v>
      </c>
      <c r="R26" s="38">
        <v>0</v>
      </c>
      <c r="S26" s="38">
        <v>7.9</v>
      </c>
      <c r="T26" s="37">
        <f>SUMPRODUCT(LTA!J26:AN26,LTA!J$101:AN$101,LTA!J$103:AN$103)</f>
        <v>22.41</v>
      </c>
      <c r="U26" s="37">
        <f>SUMPRODUCT(LTA!J26:AN26,LTA!J$102:AN$102,LTA!J$103:AN$103)</f>
        <v>94.279999999999987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941.43999999999994</v>
      </c>
      <c r="AB26" s="75">
        <f>-STOA!N26</f>
        <v>0</v>
      </c>
      <c r="AC26">
        <f t="shared" si="0"/>
        <v>23.305284182592075</v>
      </c>
      <c r="AD26">
        <f t="shared" si="1"/>
        <v>2449.8827200359756</v>
      </c>
      <c r="AE26">
        <f>'IDT-1'!B26</f>
        <v>0</v>
      </c>
      <c r="AF26" s="24"/>
      <c r="AG26">
        <f t="shared" si="2"/>
        <v>2449.8827200359756</v>
      </c>
      <c r="AI26" s="34">
        <f>PXIL!H26</f>
        <v>0</v>
      </c>
      <c r="AJ26" s="34">
        <f>PXIL!N26</f>
        <v>0</v>
      </c>
      <c r="AK26" s="34">
        <f>RTM_IEX!H26</f>
        <v>0</v>
      </c>
      <c r="AL26" s="34">
        <f>RTM_IEX!N26</f>
        <v>-149.99</v>
      </c>
      <c r="AM26" s="34">
        <f>RTM_PXI!H26</f>
        <v>0</v>
      </c>
      <c r="AN26" s="34">
        <f>RTM_PXI!N26</f>
        <v>0</v>
      </c>
      <c r="AO26" s="147">
        <f>GDAM_IEX!H26</f>
        <v>0</v>
      </c>
      <c r="AP26" s="147">
        <f>GDAM_IEX!N26</f>
        <v>0</v>
      </c>
      <c r="AQ26" s="147">
        <f>GDAM_PXI!H26</f>
        <v>0</v>
      </c>
      <c r="AR26" s="147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11.389559999999999</v>
      </c>
      <c r="E27">
        <f>GT_NG!P27</f>
        <v>14.803759612645971</v>
      </c>
      <c r="F27">
        <f>GT_Spot!P27</f>
        <v>0</v>
      </c>
      <c r="G27">
        <f>PPCL_NG!P27</f>
        <v>82.31</v>
      </c>
      <c r="H27">
        <f>PPCL_Spot!P27</f>
        <v>0</v>
      </c>
      <c r="I27">
        <f>Bawana_NG!P27</f>
        <v>134.60515895849818</v>
      </c>
      <c r="J27">
        <f>Bawana_RLNG!P27</f>
        <v>0</v>
      </c>
      <c r="K27">
        <f>Bawana_Spot!P27</f>
        <v>150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1032.9672233125787</v>
      </c>
      <c r="P27" s="36">
        <v>118.30548314435156</v>
      </c>
      <c r="Q27" s="36">
        <v>14.470000000000002</v>
      </c>
      <c r="R27" s="38">
        <v>7.73</v>
      </c>
      <c r="S27" s="38">
        <v>7.9</v>
      </c>
      <c r="T27" s="37">
        <f>SUMPRODUCT(LTA!J27:AN27,LTA!J$101:AN$101,LTA!J$103:AN$103)</f>
        <v>27.72</v>
      </c>
      <c r="U27" s="37">
        <f>SUMPRODUCT(LTA!J27:AN27,LTA!J$102:AN$102,LTA!J$103:AN$103)</f>
        <v>95.289999999999992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688.20999999999992</v>
      </c>
      <c r="AB27" s="75">
        <f>-STOA!N27</f>
        <v>0</v>
      </c>
      <c r="AC27">
        <f t="shared" si="0"/>
        <v>20.607225954235822</v>
      </c>
      <c r="AD27">
        <f t="shared" si="1"/>
        <v>2432.6339590738385</v>
      </c>
      <c r="AE27">
        <f>'IDT-1'!B27</f>
        <v>0</v>
      </c>
      <c r="AF27" s="24"/>
      <c r="AG27">
        <f t="shared" si="2"/>
        <v>2432.6339590738385</v>
      </c>
      <c r="AI27" s="34">
        <f>PXIL!H27</f>
        <v>0</v>
      </c>
      <c r="AJ27" s="34">
        <f>PXIL!N27</f>
        <v>0</v>
      </c>
      <c r="AK27" s="34">
        <f>RTM_IEX!H27</f>
        <v>67.540000000000006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7">
        <f>GDAM_IEX!H27</f>
        <v>0</v>
      </c>
      <c r="AP27" s="147">
        <f>GDAM_IEX!N27</f>
        <v>0</v>
      </c>
      <c r="AQ27" s="147">
        <f>GDAM_PXI!H27</f>
        <v>0</v>
      </c>
      <c r="AR27" s="147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11.389559999999999</v>
      </c>
      <c r="E28">
        <f>GT_NG!P28</f>
        <v>14.803759612645971</v>
      </c>
      <c r="F28">
        <f>GT_Spot!P28</f>
        <v>0</v>
      </c>
      <c r="G28">
        <f>PPCL_NG!P28</f>
        <v>82.31</v>
      </c>
      <c r="H28">
        <f>PPCL_Spot!P28</f>
        <v>0</v>
      </c>
      <c r="I28">
        <f>Bawana_NG!P28</f>
        <v>134.60515895849818</v>
      </c>
      <c r="J28">
        <f>Bawana_RLNG!P28</f>
        <v>0</v>
      </c>
      <c r="K28">
        <f>Bawana_Spot!P28</f>
        <v>150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1016.2750839383028</v>
      </c>
      <c r="P28" s="36">
        <v>118.30548314435156</v>
      </c>
      <c r="Q28" s="36">
        <v>14.470000000000002</v>
      </c>
      <c r="R28" s="38">
        <v>13.64</v>
      </c>
      <c r="S28" s="38">
        <v>7.9</v>
      </c>
      <c r="T28" s="37">
        <f>SUMPRODUCT(LTA!J28:AN28,LTA!J$101:AN$101,LTA!J$103:AN$103)</f>
        <v>36.85</v>
      </c>
      <c r="U28" s="37">
        <f>SUMPRODUCT(LTA!J28:AN28,LTA!J$102:AN$102,LTA!J$103:AN$103)</f>
        <v>95.789999999999992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688.20999999999992</v>
      </c>
      <c r="AB28" s="75">
        <f>-STOA!N28</f>
        <v>0</v>
      </c>
      <c r="AC28">
        <f t="shared" si="0"/>
        <v>20.435427983491905</v>
      </c>
      <c r="AD28">
        <f t="shared" si="1"/>
        <v>2412.3536176703064</v>
      </c>
      <c r="AE28">
        <f>'IDT-1'!B28</f>
        <v>0</v>
      </c>
      <c r="AF28" s="24"/>
      <c r="AG28">
        <f t="shared" si="2"/>
        <v>2412.3536176703064</v>
      </c>
      <c r="AI28" s="34">
        <f>PXIL!H28</f>
        <v>0</v>
      </c>
      <c r="AJ28" s="34">
        <f>PXIL!N28</f>
        <v>0</v>
      </c>
      <c r="AK28" s="34">
        <f>RTM_IEX!H28</f>
        <v>48.24</v>
      </c>
      <c r="AL28" s="34">
        <f>RTM_IEX!N28</f>
        <v>0</v>
      </c>
      <c r="AM28" s="34">
        <f>RTM_PXI!H28</f>
        <v>0</v>
      </c>
      <c r="AN28" s="34">
        <f>RTM_PXI!N28</f>
        <v>0</v>
      </c>
      <c r="AO28" s="147">
        <f>GDAM_IEX!H28</f>
        <v>0</v>
      </c>
      <c r="AP28" s="147">
        <f>GDAM_IEX!N28</f>
        <v>0</v>
      </c>
      <c r="AQ28" s="147">
        <f>GDAM_PXI!H28</f>
        <v>0</v>
      </c>
      <c r="AR28" s="147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11.389559999999999</v>
      </c>
      <c r="E29">
        <f>GT_NG!P29</f>
        <v>14.803759612645971</v>
      </c>
      <c r="F29">
        <f>GT_Spot!P29</f>
        <v>0</v>
      </c>
      <c r="G29">
        <f>PPCL_NG!P29</f>
        <v>82.31</v>
      </c>
      <c r="H29">
        <f>PPCL_Spot!P29</f>
        <v>0</v>
      </c>
      <c r="I29">
        <f>Bawana_NG!P29</f>
        <v>134.60515895849818</v>
      </c>
      <c r="J29">
        <f>Bawana_RLNG!P29</f>
        <v>0</v>
      </c>
      <c r="K29">
        <f>Bawana_Spot!P29</f>
        <v>150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1016.0692239181247</v>
      </c>
      <c r="P29" s="36">
        <v>86.816232424926227</v>
      </c>
      <c r="Q29" s="36">
        <v>14.470000000000002</v>
      </c>
      <c r="R29" s="38">
        <v>21.11</v>
      </c>
      <c r="S29" s="38">
        <v>7.94</v>
      </c>
      <c r="T29" s="37">
        <f>SUMPRODUCT(LTA!J29:AN29,LTA!J$101:AN$101,LTA!J$103:AN$103)</f>
        <v>47.54</v>
      </c>
      <c r="U29" s="37">
        <f>SUMPRODUCT(LTA!J29:AN29,LTA!J$102:AN$102,LTA!J$103:AN$103)</f>
        <v>95.789999999999992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688.20999999999992</v>
      </c>
      <c r="AB29" s="75">
        <f>-STOA!N29</f>
        <v>0</v>
      </c>
      <c r="AC29">
        <f t="shared" si="0"/>
        <v>20.111313053279236</v>
      </c>
      <c r="AD29">
        <f t="shared" si="1"/>
        <v>2374.0926218609156</v>
      </c>
      <c r="AE29">
        <f>'IDT-1'!B29</f>
        <v>0</v>
      </c>
      <c r="AF29" s="24"/>
      <c r="AG29">
        <f t="shared" si="2"/>
        <v>2374.0926218609156</v>
      </c>
      <c r="AI29" s="34">
        <f>PXIL!H29</f>
        <v>0</v>
      </c>
      <c r="AJ29" s="34">
        <f>PXIL!N29</f>
        <v>0</v>
      </c>
      <c r="AK29" s="34">
        <f>RTM_IEX!H29</f>
        <v>23.15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7">
        <f>GDAM_IEX!H29</f>
        <v>0</v>
      </c>
      <c r="AP29" s="147">
        <f>GDAM_IEX!N29</f>
        <v>0</v>
      </c>
      <c r="AQ29" s="147">
        <f>GDAM_PXI!H29</f>
        <v>0</v>
      </c>
      <c r="AR29" s="147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11.389559999999999</v>
      </c>
      <c r="E30">
        <f>GT_NG!P30</f>
        <v>14.803759612645971</v>
      </c>
      <c r="F30">
        <f>GT_Spot!P30</f>
        <v>0</v>
      </c>
      <c r="G30">
        <f>PPCL_NG!P30</f>
        <v>82.31</v>
      </c>
      <c r="H30">
        <f>PPCL_Spot!P30</f>
        <v>0</v>
      </c>
      <c r="I30">
        <f>Bawana_NG!P30</f>
        <v>134.61000000000001</v>
      </c>
      <c r="J30">
        <f>Bawana_RLNG!P30</f>
        <v>0</v>
      </c>
      <c r="K30">
        <f>Bawana_Spot!P30</f>
        <v>150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1016.2809416175587</v>
      </c>
      <c r="P30" s="36">
        <v>57.877127543424322</v>
      </c>
      <c r="Q30" s="36">
        <v>18.34</v>
      </c>
      <c r="R30" s="38">
        <v>34.660000000000004</v>
      </c>
      <c r="S30" s="38">
        <v>7.94</v>
      </c>
      <c r="T30" s="37">
        <f>SUMPRODUCT(LTA!J30:AN30,LTA!J$101:AN$101,LTA!J$103:AN$103)</f>
        <v>63.629999999999995</v>
      </c>
      <c r="U30" s="37">
        <f>SUMPRODUCT(LTA!J30:AN30,LTA!J$102:AN$102,LTA!J$103:AN$103)</f>
        <v>95.789999999999992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688.20999999999992</v>
      </c>
      <c r="AB30" s="75">
        <f>-STOA!N30</f>
        <v>0</v>
      </c>
      <c r="AC30">
        <f t="shared" si="0"/>
        <v>20.016365769772708</v>
      </c>
      <c r="AD30">
        <f t="shared" si="1"/>
        <v>2348.8250230038566</v>
      </c>
      <c r="AE30">
        <f>'IDT-1'!B30</f>
        <v>0</v>
      </c>
      <c r="AF30" s="24"/>
      <c r="AG30">
        <f t="shared" si="2"/>
        <v>2348.8250230038566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-7</v>
      </c>
      <c r="AM30" s="34">
        <f>RTM_PXI!H30</f>
        <v>0</v>
      </c>
      <c r="AN30" s="34">
        <f>RTM_PXI!N30</f>
        <v>0</v>
      </c>
      <c r="AO30" s="147">
        <f>GDAM_IEX!H30</f>
        <v>0</v>
      </c>
      <c r="AP30" s="147">
        <f>GDAM_IEX!N30</f>
        <v>0</v>
      </c>
      <c r="AQ30" s="147">
        <f>GDAM_PXI!H30</f>
        <v>0</v>
      </c>
      <c r="AR30" s="147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11.389559999999999</v>
      </c>
      <c r="E31">
        <f>GT_NG!P31</f>
        <v>14.803759612645971</v>
      </c>
      <c r="F31">
        <f>GT_Spot!P31</f>
        <v>0</v>
      </c>
      <c r="G31">
        <f>PPCL_NG!P31</f>
        <v>82.31</v>
      </c>
      <c r="H31">
        <f>PPCL_Spot!P31</f>
        <v>0</v>
      </c>
      <c r="I31">
        <f>Bawana_NG!P31</f>
        <v>134.61000000000001</v>
      </c>
      <c r="J31">
        <f>Bawana_RLNG!P31</f>
        <v>0</v>
      </c>
      <c r="K31">
        <f>Bawana_Spot!P31</f>
        <v>150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1033.3171048618296</v>
      </c>
      <c r="P31" s="36">
        <v>118.30548314435156</v>
      </c>
      <c r="Q31" s="36">
        <v>18.34</v>
      </c>
      <c r="R31" s="38">
        <v>41.235084624553039</v>
      </c>
      <c r="S31" s="38">
        <v>7.94</v>
      </c>
      <c r="T31" s="37">
        <f>SUMPRODUCT(LTA!J31:AN31,LTA!J$101:AN$101,LTA!J$103:AN$103)</f>
        <v>93.54</v>
      </c>
      <c r="U31" s="37">
        <f>SUMPRODUCT(LTA!J31:AN31,LTA!J$102:AN$102,LTA!J$103:AN$103)</f>
        <v>95.789999999999992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-39</v>
      </c>
      <c r="AA31" s="75">
        <f>STOA!H31</f>
        <v>688.36</v>
      </c>
      <c r="AB31" s="75">
        <f>-STOA!N31</f>
        <v>0</v>
      </c>
      <c r="AC31">
        <f t="shared" si="0"/>
        <v>21.796504738232855</v>
      </c>
      <c r="AD31">
        <f t="shared" si="1"/>
        <v>2364.1444875051475</v>
      </c>
      <c r="AE31">
        <f>'IDT-1'!B31</f>
        <v>0</v>
      </c>
      <c r="AF31" s="24"/>
      <c r="AG31">
        <f t="shared" si="2"/>
        <v>2364.1444875051475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-65</v>
      </c>
      <c r="AM31" s="34">
        <f>RTM_PXI!H31</f>
        <v>0</v>
      </c>
      <c r="AN31" s="34">
        <f>RTM_PXI!N31</f>
        <v>0</v>
      </c>
      <c r="AO31" s="147">
        <f>GDAM_IEX!H31</f>
        <v>0</v>
      </c>
      <c r="AP31" s="147">
        <f>GDAM_IEX!N31</f>
        <v>0</v>
      </c>
      <c r="AQ31" s="147">
        <f>GDAM_PXI!H31</f>
        <v>0</v>
      </c>
      <c r="AR31" s="147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11.389559999999999</v>
      </c>
      <c r="E32">
        <f>GT_NG!P32</f>
        <v>14.803759612645971</v>
      </c>
      <c r="F32">
        <f>GT_Spot!P32</f>
        <v>0</v>
      </c>
      <c r="G32">
        <f>PPCL_NG!P32</f>
        <v>82.31</v>
      </c>
      <c r="H32">
        <f>PPCL_Spot!P32</f>
        <v>0</v>
      </c>
      <c r="I32">
        <f>Bawana_NG!P32</f>
        <v>134.61000000000001</v>
      </c>
      <c r="J32">
        <f>Bawana_RLNG!P32</f>
        <v>0</v>
      </c>
      <c r="K32">
        <f>Bawana_Spot!P32</f>
        <v>150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1013.2087392169066</v>
      </c>
      <c r="P32" s="36">
        <v>118.30548314435156</v>
      </c>
      <c r="Q32" s="36">
        <v>18.34</v>
      </c>
      <c r="R32" s="38">
        <v>45.5</v>
      </c>
      <c r="S32" s="38">
        <v>7.94</v>
      </c>
      <c r="T32" s="37">
        <f>SUMPRODUCT(LTA!J32:AN32,LTA!J$101:AN$101,LTA!J$103:AN$103)</f>
        <v>121.48</v>
      </c>
      <c r="U32" s="37">
        <f>SUMPRODUCT(LTA!J32:AN32,LTA!J$102:AN$102,LTA!J$103:AN$103)</f>
        <v>95.789999999999992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-85</v>
      </c>
      <c r="AA32" s="75">
        <f>STOA!H32</f>
        <v>688.36</v>
      </c>
      <c r="AB32" s="75">
        <f>-STOA!N32</f>
        <v>0</v>
      </c>
      <c r="AC32">
        <f t="shared" si="0"/>
        <v>22.050596595017257</v>
      </c>
      <c r="AD32">
        <f t="shared" si="1"/>
        <v>2357.9869453788865</v>
      </c>
      <c r="AE32">
        <f>'IDT-1'!B32</f>
        <v>0</v>
      </c>
      <c r="AF32" s="24"/>
      <c r="AG32">
        <f t="shared" si="2"/>
        <v>2357.9869453788865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-37</v>
      </c>
      <c r="AM32" s="34">
        <f>RTM_PXI!H32</f>
        <v>0</v>
      </c>
      <c r="AN32" s="34">
        <f>RTM_PXI!N32</f>
        <v>0</v>
      </c>
      <c r="AO32" s="147">
        <f>GDAM_IEX!H32</f>
        <v>0</v>
      </c>
      <c r="AP32" s="147">
        <f>GDAM_IEX!N32</f>
        <v>0</v>
      </c>
      <c r="AQ32" s="147">
        <f>GDAM_PXI!H32</f>
        <v>0</v>
      </c>
      <c r="AR32" s="147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10.304839999999999</v>
      </c>
      <c r="E33">
        <f>GT_NG!P33</f>
        <v>14.803759612645971</v>
      </c>
      <c r="F33">
        <f>GT_Spot!P33</f>
        <v>0</v>
      </c>
      <c r="G33">
        <f>PPCL_NG!P33</f>
        <v>82.31</v>
      </c>
      <c r="H33">
        <f>PPCL_Spot!P33</f>
        <v>0</v>
      </c>
      <c r="I33">
        <f>Bawana_NG!P33</f>
        <v>134.61000000000001</v>
      </c>
      <c r="J33">
        <f>Bawana_RLNG!P33</f>
        <v>0</v>
      </c>
      <c r="K33">
        <f>Bawana_Spot!P33</f>
        <v>150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1009.8832078594259</v>
      </c>
      <c r="P33" s="36">
        <v>118.30548314435156</v>
      </c>
      <c r="Q33" s="36">
        <v>18.34</v>
      </c>
      <c r="R33" s="38">
        <v>47.5</v>
      </c>
      <c r="S33" s="38">
        <v>7.94</v>
      </c>
      <c r="T33" s="37">
        <f>SUMPRODUCT(LTA!J33:AN33,LTA!J$101:AN$101,LTA!J$103:AN$103)</f>
        <v>144.97</v>
      </c>
      <c r="U33" s="37">
        <f>SUMPRODUCT(LTA!J33:AN33,LTA!J$102:AN$102,LTA!J$103:AN$103)</f>
        <v>102.28999999999999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-128</v>
      </c>
      <c r="AA33" s="75">
        <f>STOA!H33</f>
        <v>688.36</v>
      </c>
      <c r="AB33" s="75">
        <f>-STOA!N33</f>
        <v>0</v>
      </c>
      <c r="AC33">
        <f t="shared" si="0"/>
        <v>22.84983405118199</v>
      </c>
      <c r="AD33">
        <f t="shared" si="1"/>
        <v>2317.7674565652414</v>
      </c>
      <c r="AE33">
        <f>'IDT-1'!B33</f>
        <v>0</v>
      </c>
      <c r="AF33" s="24"/>
      <c r="AG33">
        <f t="shared" si="2"/>
        <v>2317.7674565652414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-61</v>
      </c>
      <c r="AM33" s="34">
        <f>RTM_PXI!H33</f>
        <v>0</v>
      </c>
      <c r="AN33" s="34">
        <f>RTM_PXI!N33</f>
        <v>0</v>
      </c>
      <c r="AO33" s="147">
        <f>GDAM_IEX!H33</f>
        <v>0</v>
      </c>
      <c r="AP33" s="147">
        <f>GDAM_IEX!N33</f>
        <v>0</v>
      </c>
      <c r="AQ33" s="147">
        <f>GDAM_PXI!H33</f>
        <v>0</v>
      </c>
      <c r="AR33" s="147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10.304839999999999</v>
      </c>
      <c r="E34">
        <f>GT_NG!P34</f>
        <v>14.803759612645971</v>
      </c>
      <c r="F34">
        <f>GT_Spot!P34</f>
        <v>0</v>
      </c>
      <c r="G34">
        <f>PPCL_NG!P34</f>
        <v>82.31</v>
      </c>
      <c r="H34">
        <f>PPCL_Spot!P34</f>
        <v>0</v>
      </c>
      <c r="I34">
        <f>Bawana_NG!P34</f>
        <v>134.61000000000001</v>
      </c>
      <c r="J34">
        <f>Bawana_RLNG!P34</f>
        <v>0</v>
      </c>
      <c r="K34">
        <f>Bawana_Spot!P34</f>
        <v>150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1009.8815649128255</v>
      </c>
      <c r="P34" s="36">
        <v>118.30479429753157</v>
      </c>
      <c r="Q34" s="36">
        <v>18.34</v>
      </c>
      <c r="R34" s="38">
        <v>47.5</v>
      </c>
      <c r="S34" s="38">
        <v>7.94</v>
      </c>
      <c r="T34" s="37">
        <f>SUMPRODUCT(LTA!J34:AN34,LTA!J$101:AN$101,LTA!J$103:AN$103)</f>
        <v>168.36</v>
      </c>
      <c r="U34" s="37">
        <f>SUMPRODUCT(LTA!J34:AN34,LTA!J$102:AN$102,LTA!J$103:AN$103)</f>
        <v>101.28999999999999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-187</v>
      </c>
      <c r="AA34" s="75">
        <f>STOA!H34</f>
        <v>688.36</v>
      </c>
      <c r="AB34" s="75">
        <f>-STOA!N34</f>
        <v>0</v>
      </c>
      <c r="AC34">
        <f t="shared" si="0"/>
        <v>23.317438669038598</v>
      </c>
      <c r="AD34">
        <f t="shared" si="1"/>
        <v>2306.6875201539647</v>
      </c>
      <c r="AE34">
        <f>'IDT-1'!B34</f>
        <v>0</v>
      </c>
      <c r="AF34" s="24"/>
      <c r="AG34">
        <f t="shared" si="2"/>
        <v>2306.6875201539647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-35</v>
      </c>
      <c r="AM34" s="34">
        <f>RTM_PXI!H34</f>
        <v>0</v>
      </c>
      <c r="AN34" s="34">
        <f>RTM_PXI!N34</f>
        <v>0</v>
      </c>
      <c r="AO34" s="147">
        <f>GDAM_IEX!H34</f>
        <v>0</v>
      </c>
      <c r="AP34" s="147">
        <f>GDAM_IEX!N34</f>
        <v>0</v>
      </c>
      <c r="AQ34" s="147">
        <f>GDAM_PXI!H34</f>
        <v>0</v>
      </c>
      <c r="AR34" s="147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10.304839999999999</v>
      </c>
      <c r="E35">
        <f>GT_NG!P35</f>
        <v>14.803759612645971</v>
      </c>
      <c r="F35">
        <f>GT_Spot!P35</f>
        <v>0</v>
      </c>
      <c r="G35">
        <f>PPCL_NG!P35</f>
        <v>82.31</v>
      </c>
      <c r="H35">
        <f>PPCL_Spot!P35</f>
        <v>0</v>
      </c>
      <c r="I35">
        <f>Bawana_NG!P35</f>
        <v>134.60999999999999</v>
      </c>
      <c r="J35">
        <f>Bawana_RLNG!P35</f>
        <v>0</v>
      </c>
      <c r="K35">
        <f>Bawana_Spot!P35</f>
        <v>150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1009.2345651716968</v>
      </c>
      <c r="P35" s="36">
        <v>118.30479429753157</v>
      </c>
      <c r="Q35" s="36">
        <v>18.34</v>
      </c>
      <c r="R35" s="38">
        <v>47.5</v>
      </c>
      <c r="S35" s="38">
        <v>7.94</v>
      </c>
      <c r="T35" s="37">
        <f>SUMPRODUCT(LTA!J35:AN35,LTA!J$101:AN$101,LTA!J$103:AN$103)</f>
        <v>191.82999999999998</v>
      </c>
      <c r="U35" s="37">
        <f>SUMPRODUCT(LTA!J35:AN35,LTA!J$102:AN$102,LTA!J$103:AN$103)</f>
        <v>101.79999999999998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-409</v>
      </c>
      <c r="AA35" s="75">
        <f>STOA!H35</f>
        <v>882.91</v>
      </c>
      <c r="AB35" s="75">
        <f>-STOA!N35</f>
        <v>0</v>
      </c>
      <c r="AC35">
        <f t="shared" si="0"/>
        <v>27.197676040636271</v>
      </c>
      <c r="AD35">
        <f t="shared" si="1"/>
        <v>2278.6902830412378</v>
      </c>
      <c r="AE35">
        <f>'IDT-1'!B35</f>
        <v>0</v>
      </c>
      <c r="AF35" s="24"/>
      <c r="AG35">
        <f t="shared" si="2"/>
        <v>2278.6902830412378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-55</v>
      </c>
      <c r="AM35" s="34">
        <f>RTM_PXI!H35</f>
        <v>0</v>
      </c>
      <c r="AN35" s="34">
        <f>RTM_PXI!N35</f>
        <v>0</v>
      </c>
      <c r="AO35" s="147">
        <f>GDAM_IEX!H35</f>
        <v>0</v>
      </c>
      <c r="AP35" s="147">
        <f>GDAM_IEX!N35</f>
        <v>0</v>
      </c>
      <c r="AQ35" s="147">
        <f>GDAM_PXI!H35</f>
        <v>0</v>
      </c>
      <c r="AR35" s="147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10.304839999999999</v>
      </c>
      <c r="E36">
        <f>GT_NG!P36</f>
        <v>14.803759612645971</v>
      </c>
      <c r="F36">
        <f>GT_Spot!P36</f>
        <v>0</v>
      </c>
      <c r="G36">
        <f>PPCL_NG!P36</f>
        <v>82.31</v>
      </c>
      <c r="H36">
        <f>PPCL_Spot!P36</f>
        <v>0</v>
      </c>
      <c r="I36">
        <f>Bawana_NG!P36</f>
        <v>134.60999999999999</v>
      </c>
      <c r="J36">
        <f>Bawana_RLNG!P36</f>
        <v>0</v>
      </c>
      <c r="K36">
        <f>Bawana_Spot!P36</f>
        <v>150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1015.9592249623191</v>
      </c>
      <c r="P36" s="36">
        <v>118.30479429753157</v>
      </c>
      <c r="Q36" s="36">
        <v>18.34</v>
      </c>
      <c r="R36" s="38">
        <v>47.5</v>
      </c>
      <c r="S36" s="38">
        <v>7.94</v>
      </c>
      <c r="T36" s="37">
        <f>SUMPRODUCT(LTA!J36:AN36,LTA!J$101:AN$101,LTA!J$103:AN$103)</f>
        <v>220.74</v>
      </c>
      <c r="U36" s="37">
        <f>SUMPRODUCT(LTA!J36:AN36,LTA!J$102:AN$102,LTA!J$103:AN$103)</f>
        <v>99.299999999999983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-431</v>
      </c>
      <c r="AA36" s="75">
        <f>STOA!H36</f>
        <v>882.91</v>
      </c>
      <c r="AB36" s="75">
        <f>-STOA!N36</f>
        <v>0</v>
      </c>
      <c r="AC36">
        <f t="shared" si="0"/>
        <v>27.42518023652816</v>
      </c>
      <c r="AD36">
        <f t="shared" si="1"/>
        <v>2317.597438635968</v>
      </c>
      <c r="AE36">
        <f>'IDT-1'!B36</f>
        <v>0</v>
      </c>
      <c r="AF36" s="24"/>
      <c r="AG36">
        <f t="shared" si="2"/>
        <v>2317.597438635968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-27</v>
      </c>
      <c r="AM36" s="34">
        <f>RTM_PXI!H36</f>
        <v>0</v>
      </c>
      <c r="AN36" s="34">
        <f>RTM_PXI!N36</f>
        <v>0</v>
      </c>
      <c r="AO36" s="147">
        <f>GDAM_IEX!H36</f>
        <v>0</v>
      </c>
      <c r="AP36" s="147">
        <f>GDAM_IEX!N36</f>
        <v>0</v>
      </c>
      <c r="AQ36" s="147">
        <f>GDAM_PXI!H36</f>
        <v>0</v>
      </c>
      <c r="AR36" s="147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10.304839999999999</v>
      </c>
      <c r="E37">
        <f>GT_NG!P37</f>
        <v>14.803759612645971</v>
      </c>
      <c r="F37">
        <f>GT_Spot!P37</f>
        <v>0</v>
      </c>
      <c r="G37">
        <f>PPCL_NG!P37</f>
        <v>82.31</v>
      </c>
      <c r="H37">
        <f>PPCL_Spot!P37</f>
        <v>0</v>
      </c>
      <c r="I37">
        <f>Bawana_NG!P37</f>
        <v>134.60999999999999</v>
      </c>
      <c r="J37">
        <f>Bawana_RLNG!P37</f>
        <v>0</v>
      </c>
      <c r="K37">
        <f>Bawana_Spot!P37</f>
        <v>150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1016.0927938164108</v>
      </c>
      <c r="P37" s="36">
        <v>118.30479429753157</v>
      </c>
      <c r="Q37" s="36">
        <v>25.29</v>
      </c>
      <c r="R37" s="38">
        <v>47.5</v>
      </c>
      <c r="S37" s="38">
        <v>7.94</v>
      </c>
      <c r="T37" s="37">
        <f>SUMPRODUCT(LTA!J37:AN37,LTA!J$101:AN$101,LTA!J$103:AN$103)</f>
        <v>177.57</v>
      </c>
      <c r="U37" s="37">
        <f>SUMPRODUCT(LTA!J37:AN37,LTA!J$102:AN$102,LTA!J$103:AN$103)</f>
        <v>98.299999999999983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-461</v>
      </c>
      <c r="AA37" s="75">
        <f>STOA!H37</f>
        <v>882.91</v>
      </c>
      <c r="AB37" s="75">
        <f>-STOA!N37</f>
        <v>0</v>
      </c>
      <c r="AC37">
        <f t="shared" si="0"/>
        <v>27.350846631199428</v>
      </c>
      <c r="AD37">
        <f t="shared" si="1"/>
        <v>2252.5853410953887</v>
      </c>
      <c r="AE37">
        <f>'IDT-1'!B37</f>
        <v>0</v>
      </c>
      <c r="AF37" s="24"/>
      <c r="AG37">
        <f t="shared" si="2"/>
        <v>2252.5853410953887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-25</v>
      </c>
      <c r="AM37" s="34">
        <f>RTM_PXI!H37</f>
        <v>0</v>
      </c>
      <c r="AN37" s="34">
        <f>RTM_PXI!N37</f>
        <v>0</v>
      </c>
      <c r="AO37" s="147">
        <f>GDAM_IEX!H37</f>
        <v>0</v>
      </c>
      <c r="AP37" s="147">
        <f>GDAM_IEX!N37</f>
        <v>0</v>
      </c>
      <c r="AQ37" s="147">
        <f>GDAM_PXI!H37</f>
        <v>0</v>
      </c>
      <c r="AR37" s="147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10.304839999999999</v>
      </c>
      <c r="E38">
        <f>GT_NG!P38</f>
        <v>14.22140134857813</v>
      </c>
      <c r="F38">
        <f>GT_Spot!P38</f>
        <v>0</v>
      </c>
      <c r="G38">
        <f>PPCL_NG!P38</f>
        <v>82.31</v>
      </c>
      <c r="H38">
        <f>PPCL_Spot!P38</f>
        <v>0</v>
      </c>
      <c r="I38">
        <f>Bawana_NG!P38</f>
        <v>134.60999999999999</v>
      </c>
      <c r="J38">
        <f>Bawana_RLNG!P38</f>
        <v>0</v>
      </c>
      <c r="K38">
        <f>Bawana_Spot!P38</f>
        <v>150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1016.6013529030872</v>
      </c>
      <c r="P38" s="36">
        <v>118.30425735365498</v>
      </c>
      <c r="Q38" s="36">
        <v>24.490000000000002</v>
      </c>
      <c r="R38" s="38">
        <v>47.5</v>
      </c>
      <c r="S38" s="38">
        <v>7.94</v>
      </c>
      <c r="T38" s="37">
        <f>SUMPRODUCT(LTA!J38:AN38,LTA!J$101:AN$101,LTA!J$103:AN$103)</f>
        <v>195.86</v>
      </c>
      <c r="U38" s="37">
        <f>SUMPRODUCT(LTA!J38:AN38,LTA!J$102:AN$102,LTA!J$103:AN$103)</f>
        <v>97.799999999999983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-458</v>
      </c>
      <c r="AA38" s="75">
        <f>STOA!H38</f>
        <v>882.91</v>
      </c>
      <c r="AB38" s="75">
        <f>-STOA!N38</f>
        <v>0</v>
      </c>
      <c r="AC38">
        <f t="shared" si="0"/>
        <v>27.63694788910389</v>
      </c>
      <c r="AD38">
        <f t="shared" si="1"/>
        <v>2252.2149037162167</v>
      </c>
      <c r="AE38">
        <f>'IDT-1'!B38</f>
        <v>0</v>
      </c>
      <c r="AF38" s="24"/>
      <c r="AG38">
        <f t="shared" si="2"/>
        <v>2252.2149037162167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-45</v>
      </c>
      <c r="AM38" s="34">
        <f>RTM_PXI!H38</f>
        <v>0</v>
      </c>
      <c r="AN38" s="34">
        <f>RTM_PXI!N38</f>
        <v>0</v>
      </c>
      <c r="AO38" s="147">
        <f>GDAM_IEX!H38</f>
        <v>0</v>
      </c>
      <c r="AP38" s="147">
        <f>GDAM_IEX!N38</f>
        <v>0</v>
      </c>
      <c r="AQ38" s="147">
        <f>GDAM_PXI!H38</f>
        <v>0</v>
      </c>
      <c r="AR38" s="147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10.304839999999999</v>
      </c>
      <c r="E39">
        <f>GT_NG!P39</f>
        <v>14.098094400469069</v>
      </c>
      <c r="F39">
        <f>GT_Spot!P39</f>
        <v>0</v>
      </c>
      <c r="G39">
        <f>PPCL_NG!P39</f>
        <v>82.31</v>
      </c>
      <c r="H39">
        <f>PPCL_Spot!P39</f>
        <v>0</v>
      </c>
      <c r="I39">
        <f>Bawana_NG!P39</f>
        <v>134.60999999999999</v>
      </c>
      <c r="J39">
        <f>Bawana_RLNG!P39</f>
        <v>0</v>
      </c>
      <c r="K39">
        <f>Bawana_Spot!P39</f>
        <v>290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1019.8718643273664</v>
      </c>
      <c r="P39" s="36">
        <v>118.31690417833802</v>
      </c>
      <c r="Q39" s="36">
        <v>25.29</v>
      </c>
      <c r="R39" s="38">
        <v>47.5</v>
      </c>
      <c r="S39" s="38">
        <v>7.94</v>
      </c>
      <c r="T39" s="37">
        <f>SUMPRODUCT(LTA!J39:AN39,LTA!J$101:AN$101,LTA!J$103:AN$103)</f>
        <v>211.78</v>
      </c>
      <c r="U39" s="37">
        <f>SUMPRODUCT(LTA!J39:AN39,LTA!J$102:AN$102,LTA!J$103:AN$103)</f>
        <v>94.779999999999987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-450</v>
      </c>
      <c r="AA39" s="75">
        <f>STOA!H39</f>
        <v>885.81</v>
      </c>
      <c r="AB39" s="75">
        <f>-STOA!N39</f>
        <v>0</v>
      </c>
      <c r="AC39">
        <f t="shared" si="0"/>
        <v>29.038228744105282</v>
      </c>
      <c r="AD39">
        <f t="shared" si="1"/>
        <v>2403.5734741620681</v>
      </c>
      <c r="AE39">
        <f>'IDT-1'!B39</f>
        <v>0</v>
      </c>
      <c r="AF39" s="24"/>
      <c r="AG39">
        <f t="shared" si="2"/>
        <v>2403.5734741620681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-60</v>
      </c>
      <c r="AM39" s="34">
        <f>RTM_PXI!H39</f>
        <v>0</v>
      </c>
      <c r="AN39" s="34">
        <f>RTM_PXI!N39</f>
        <v>0</v>
      </c>
      <c r="AO39" s="147">
        <f>GDAM_IEX!H39</f>
        <v>0</v>
      </c>
      <c r="AP39" s="147">
        <f>GDAM_IEX!N39</f>
        <v>0</v>
      </c>
      <c r="AQ39" s="147">
        <f>GDAM_PXI!H39</f>
        <v>0</v>
      </c>
      <c r="AR39" s="147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10.304839999999999</v>
      </c>
      <c r="E40">
        <f>GT_NG!P40</f>
        <v>14.098094400469069</v>
      </c>
      <c r="F40">
        <f>GT_Spot!P40</f>
        <v>0</v>
      </c>
      <c r="G40">
        <f>PPCL_NG!P40</f>
        <v>82.31</v>
      </c>
      <c r="H40">
        <f>PPCL_Spot!P40</f>
        <v>0</v>
      </c>
      <c r="I40">
        <f>Bawana_NG!P40</f>
        <v>134.60999999999999</v>
      </c>
      <c r="J40">
        <f>Bawana_RLNG!P40</f>
        <v>0</v>
      </c>
      <c r="K40">
        <f>Bawana_Spot!P40</f>
        <v>290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1019.8718643273664</v>
      </c>
      <c r="P40" s="36">
        <v>118.31690417833802</v>
      </c>
      <c r="Q40" s="36">
        <v>25.29</v>
      </c>
      <c r="R40" s="38">
        <v>47.5</v>
      </c>
      <c r="S40" s="38">
        <v>7.94</v>
      </c>
      <c r="T40" s="37">
        <f>SUMPRODUCT(LTA!J40:AN40,LTA!J$101:AN$101,LTA!J$103:AN$103)</f>
        <v>236.26</v>
      </c>
      <c r="U40" s="37">
        <f>SUMPRODUCT(LTA!J40:AN40,LTA!J$102:AN$102,LTA!J$103:AN$103)</f>
        <v>94.779999999999987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-411</v>
      </c>
      <c r="AA40" s="75">
        <f>STOA!H40</f>
        <v>885.81</v>
      </c>
      <c r="AB40" s="75">
        <f>-STOA!N40</f>
        <v>0</v>
      </c>
      <c r="AC40">
        <f t="shared" si="0"/>
        <v>28.896543277384826</v>
      </c>
      <c r="AD40">
        <f t="shared" si="1"/>
        <v>2469.1951596287886</v>
      </c>
      <c r="AE40">
        <f>'IDT-1'!B40</f>
        <v>0</v>
      </c>
      <c r="AF40" s="24"/>
      <c r="AG40">
        <f t="shared" si="2"/>
        <v>2469.1951596287886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-58</v>
      </c>
      <c r="AM40" s="34">
        <f>RTM_PXI!H40</f>
        <v>0</v>
      </c>
      <c r="AN40" s="34">
        <f>RTM_PXI!N40</f>
        <v>0</v>
      </c>
      <c r="AO40" s="147">
        <f>GDAM_IEX!H40</f>
        <v>0</v>
      </c>
      <c r="AP40" s="147">
        <f>GDAM_IEX!N40</f>
        <v>0</v>
      </c>
      <c r="AQ40" s="147">
        <f>GDAM_PXI!H40</f>
        <v>0</v>
      </c>
      <c r="AR40" s="147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10.304839999999999</v>
      </c>
      <c r="E41">
        <f>GT_NG!P41</f>
        <v>14.098094400469069</v>
      </c>
      <c r="F41">
        <f>GT_Spot!P41</f>
        <v>0</v>
      </c>
      <c r="G41">
        <f>PPCL_NG!P41</f>
        <v>82.31</v>
      </c>
      <c r="H41">
        <f>PPCL_Spot!P41</f>
        <v>0</v>
      </c>
      <c r="I41">
        <f>Bawana_NG!P41</f>
        <v>134.60999999999999</v>
      </c>
      <c r="J41">
        <f>Bawana_RLNG!P41</f>
        <v>0</v>
      </c>
      <c r="K41">
        <f>Bawana_Spot!P41</f>
        <v>290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1016.2832838542073</v>
      </c>
      <c r="P41" s="36">
        <v>118.31690417833802</v>
      </c>
      <c r="Q41" s="36">
        <v>25.29</v>
      </c>
      <c r="R41" s="38">
        <v>47.5</v>
      </c>
      <c r="S41" s="38">
        <v>7.94</v>
      </c>
      <c r="T41" s="37">
        <f>SUMPRODUCT(LTA!J41:AN41,LTA!J$101:AN$101,LTA!J$103:AN$103)</f>
        <v>286.28999999999996</v>
      </c>
      <c r="U41" s="37">
        <f>SUMPRODUCT(LTA!J41:AN41,LTA!J$102:AN$102,LTA!J$103:AN$103)</f>
        <v>93.779999999999987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-357.99</v>
      </c>
      <c r="AA41" s="75">
        <f>STOA!H41</f>
        <v>885.81</v>
      </c>
      <c r="AB41" s="75">
        <f>-STOA!N41</f>
        <v>0</v>
      </c>
      <c r="AC41">
        <f t="shared" si="0"/>
        <v>28.736012395440145</v>
      </c>
      <c r="AD41">
        <f t="shared" si="1"/>
        <v>2578.8071100375741</v>
      </c>
      <c r="AE41">
        <f>'IDT-1'!B41</f>
        <v>0</v>
      </c>
      <c r="AF41" s="24"/>
      <c r="AG41">
        <f t="shared" si="2"/>
        <v>2578.8071100375741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-47</v>
      </c>
      <c r="AM41" s="34">
        <f>RTM_PXI!H41</f>
        <v>0</v>
      </c>
      <c r="AN41" s="34">
        <f>RTM_PXI!N41</f>
        <v>0</v>
      </c>
      <c r="AO41" s="147">
        <f>GDAM_IEX!H41</f>
        <v>0</v>
      </c>
      <c r="AP41" s="147">
        <f>GDAM_IEX!N41</f>
        <v>0</v>
      </c>
      <c r="AQ41" s="147">
        <f>GDAM_PXI!H41</f>
        <v>0</v>
      </c>
      <c r="AR41" s="147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10.304839999999999</v>
      </c>
      <c r="E42">
        <f>GT_NG!P42</f>
        <v>14.098094400469069</v>
      </c>
      <c r="F42">
        <f>GT_Spot!P42</f>
        <v>0</v>
      </c>
      <c r="G42">
        <f>PPCL_NG!P42</f>
        <v>82.31</v>
      </c>
      <c r="H42">
        <f>PPCL_Spot!P42</f>
        <v>0</v>
      </c>
      <c r="I42">
        <f>Bawana_NG!P42</f>
        <v>134.60999999999999</v>
      </c>
      <c r="J42">
        <f>Bawana_RLNG!P42</f>
        <v>0</v>
      </c>
      <c r="K42">
        <f>Bawana_Spot!P42</f>
        <v>290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1013.0088024685189</v>
      </c>
      <c r="P42" s="36">
        <v>118.31690417833802</v>
      </c>
      <c r="Q42" s="36">
        <v>25.29</v>
      </c>
      <c r="R42" s="38">
        <v>47.5</v>
      </c>
      <c r="S42" s="38">
        <v>7.94</v>
      </c>
      <c r="T42" s="37">
        <f>SUMPRODUCT(LTA!J42:AN42,LTA!J$101:AN$101,LTA!J$103:AN$103)</f>
        <v>317.5</v>
      </c>
      <c r="U42" s="37">
        <f>SUMPRODUCT(LTA!J42:AN42,LTA!J$102:AN$102,LTA!J$103:AN$103)</f>
        <v>95.799999999999983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-314</v>
      </c>
      <c r="AA42" s="75">
        <f>STOA!H42</f>
        <v>885.81</v>
      </c>
      <c r="AB42" s="75">
        <f>-STOA!N42</f>
        <v>0</v>
      </c>
      <c r="AC42">
        <f t="shared" si="0"/>
        <v>28.614992523482488</v>
      </c>
      <c r="AD42">
        <f t="shared" si="1"/>
        <v>2652.8736485238433</v>
      </c>
      <c r="AE42">
        <f>'IDT-1'!B42</f>
        <v>0</v>
      </c>
      <c r="AF42" s="24"/>
      <c r="AG42">
        <f t="shared" si="2"/>
        <v>2652.8736485238433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-47</v>
      </c>
      <c r="AM42" s="34">
        <f>RTM_PXI!H42</f>
        <v>0</v>
      </c>
      <c r="AN42" s="34">
        <f>RTM_PXI!N42</f>
        <v>0</v>
      </c>
      <c r="AO42" s="147">
        <f>GDAM_IEX!H42</f>
        <v>0</v>
      </c>
      <c r="AP42" s="147">
        <f>GDAM_IEX!N42</f>
        <v>0</v>
      </c>
      <c r="AQ42" s="147">
        <f>GDAM_PXI!H42</f>
        <v>0</v>
      </c>
      <c r="AR42" s="147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10.304839999999999</v>
      </c>
      <c r="E43">
        <f>GT_NG!P43</f>
        <v>14.098094400469069</v>
      </c>
      <c r="F43">
        <f>GT_Spot!P43</f>
        <v>0</v>
      </c>
      <c r="G43">
        <f>PPCL_NG!P43</f>
        <v>82.31</v>
      </c>
      <c r="H43">
        <f>PPCL_Spot!P43</f>
        <v>0</v>
      </c>
      <c r="I43">
        <f>Bawana_NG!P43</f>
        <v>134.60999999999999</v>
      </c>
      <c r="J43">
        <f>Bawana_RLNG!P43</f>
        <v>0</v>
      </c>
      <c r="K43">
        <f>Bawana_Spot!P43</f>
        <v>150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996.3821882770394</v>
      </c>
      <c r="P43" s="36">
        <v>118.31690417833802</v>
      </c>
      <c r="Q43" s="36">
        <v>25.29</v>
      </c>
      <c r="R43" s="38">
        <v>47.5</v>
      </c>
      <c r="S43" s="38">
        <v>7.94</v>
      </c>
      <c r="T43" s="37">
        <f>SUMPRODUCT(LTA!J43:AN43,LTA!J$101:AN$101,LTA!J$103:AN$103)</f>
        <v>330.99</v>
      </c>
      <c r="U43" s="37">
        <f>SUMPRODUCT(LTA!J43:AN43,LTA!J$102:AN$102,LTA!J$103:AN$103)</f>
        <v>95.799999999999983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-288</v>
      </c>
      <c r="AA43" s="75">
        <f>STOA!H43</f>
        <v>886.78000000000009</v>
      </c>
      <c r="AB43" s="75">
        <f>-STOA!N43</f>
        <v>0</v>
      </c>
      <c r="AC43">
        <f t="shared" si="0"/>
        <v>28.107170450357163</v>
      </c>
      <c r="AD43">
        <f t="shared" si="1"/>
        <v>2739.5448564054896</v>
      </c>
      <c r="AE43">
        <f>'IDT-1'!B43</f>
        <v>0</v>
      </c>
      <c r="AF43" s="24"/>
      <c r="AG43">
        <f t="shared" si="2"/>
        <v>2739.5448564054896</v>
      </c>
      <c r="AI43" s="34">
        <f>PXIL!H43</f>
        <v>0</v>
      </c>
      <c r="AJ43" s="34">
        <f>PXIL!N43</f>
        <v>0</v>
      </c>
      <c r="AK43" s="34">
        <f>RTM_IEX!H43</f>
        <v>155.33000000000001</v>
      </c>
      <c r="AL43" s="34">
        <f>RTM_IEX!N43</f>
        <v>0</v>
      </c>
      <c r="AM43" s="34">
        <f>RTM_PXI!H43</f>
        <v>0</v>
      </c>
      <c r="AN43" s="34">
        <f>RTM_PXI!N43</f>
        <v>0</v>
      </c>
      <c r="AO43" s="147">
        <f>GDAM_IEX!H43</f>
        <v>0</v>
      </c>
      <c r="AP43" s="147">
        <f>GDAM_IEX!N43</f>
        <v>0</v>
      </c>
      <c r="AQ43" s="147">
        <f>GDAM_PXI!H43</f>
        <v>0</v>
      </c>
      <c r="AR43" s="147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10.304839999999999</v>
      </c>
      <c r="E44">
        <f>GT_NG!P44</f>
        <v>14.098094400469069</v>
      </c>
      <c r="F44">
        <f>GT_Spot!P44</f>
        <v>0</v>
      </c>
      <c r="G44">
        <f>PPCL_NG!P44</f>
        <v>82.31</v>
      </c>
      <c r="H44">
        <f>PPCL_Spot!P44</f>
        <v>0</v>
      </c>
      <c r="I44">
        <f>Bawana_NG!P44</f>
        <v>134.60999999999999</v>
      </c>
      <c r="J44">
        <f>Bawana_RLNG!P44</f>
        <v>0</v>
      </c>
      <c r="K44">
        <f>Bawana_Spot!P44</f>
        <v>150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994.26957662662596</v>
      </c>
      <c r="P44" s="36">
        <v>118.31690417833802</v>
      </c>
      <c r="Q44" s="36">
        <v>25.29</v>
      </c>
      <c r="R44" s="38">
        <v>47.5</v>
      </c>
      <c r="S44" s="38">
        <v>7.94</v>
      </c>
      <c r="T44" s="37">
        <f>SUMPRODUCT(LTA!J44:AN44,LTA!J$101:AN$101,LTA!J$103:AN$103)</f>
        <v>353.95000000000005</v>
      </c>
      <c r="U44" s="37">
        <f>SUMPRODUCT(LTA!J44:AN44,LTA!J$102:AN$102,LTA!J$103:AN$103)</f>
        <v>95.799999999999983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-264</v>
      </c>
      <c r="AA44" s="75">
        <f>STOA!H44</f>
        <v>886.78000000000009</v>
      </c>
      <c r="AB44" s="75">
        <f>-STOA!N44</f>
        <v>0</v>
      </c>
      <c r="AC44">
        <f t="shared" si="0"/>
        <v>28.070748727096351</v>
      </c>
      <c r="AD44">
        <f t="shared" si="1"/>
        <v>2783.4486664783367</v>
      </c>
      <c r="AE44">
        <f>'IDT-1'!B44</f>
        <v>0</v>
      </c>
      <c r="AF44" s="24"/>
      <c r="AG44">
        <f t="shared" si="2"/>
        <v>2783.4486664783367</v>
      </c>
      <c r="AI44" s="34">
        <f>PXIL!H44</f>
        <v>0</v>
      </c>
      <c r="AJ44" s="34">
        <f>PXIL!N44</f>
        <v>0</v>
      </c>
      <c r="AK44" s="34">
        <f>RTM_IEX!H44</f>
        <v>154.35</v>
      </c>
      <c r="AL44" s="34">
        <f>RTM_IEX!N44</f>
        <v>0</v>
      </c>
      <c r="AM44" s="34">
        <f>RTM_PXI!H44</f>
        <v>0</v>
      </c>
      <c r="AN44" s="34">
        <f>RTM_PXI!N44</f>
        <v>0</v>
      </c>
      <c r="AO44" s="147">
        <f>GDAM_IEX!H44</f>
        <v>0</v>
      </c>
      <c r="AP44" s="147">
        <f>GDAM_IEX!N44</f>
        <v>0</v>
      </c>
      <c r="AQ44" s="147">
        <f>GDAM_PXI!H44</f>
        <v>0</v>
      </c>
      <c r="AR44" s="147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10.304839999999999</v>
      </c>
      <c r="E45">
        <f>GT_NG!P45</f>
        <v>13.104771972213831</v>
      </c>
      <c r="F45">
        <f>GT_Spot!P45</f>
        <v>0</v>
      </c>
      <c r="G45">
        <f>PPCL_NG!P45</f>
        <v>82.31</v>
      </c>
      <c r="H45">
        <f>PPCL_Spot!P45</f>
        <v>0</v>
      </c>
      <c r="I45">
        <f>Bawana_NG!P45</f>
        <v>134.60999999999999</v>
      </c>
      <c r="J45">
        <f>Bawana_RLNG!P45</f>
        <v>0</v>
      </c>
      <c r="K45">
        <f>Bawana_Spot!P45</f>
        <v>150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994.25593372342644</v>
      </c>
      <c r="P45" s="36">
        <v>118.31690417833802</v>
      </c>
      <c r="Q45" s="36">
        <v>25.29</v>
      </c>
      <c r="R45" s="38">
        <v>47.5</v>
      </c>
      <c r="S45" s="38">
        <v>7.94</v>
      </c>
      <c r="T45" s="37">
        <f>SUMPRODUCT(LTA!J45:AN45,LTA!J$101:AN$101,LTA!J$103:AN$103)</f>
        <v>361.95</v>
      </c>
      <c r="U45" s="37">
        <f>SUMPRODUCT(LTA!J45:AN45,LTA!J$102:AN$102,LTA!J$103:AN$103)</f>
        <v>95.799999999999983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-230</v>
      </c>
      <c r="AA45" s="75">
        <f>STOA!H45</f>
        <v>886.78000000000009</v>
      </c>
      <c r="AB45" s="75">
        <f>-STOA!N45</f>
        <v>0</v>
      </c>
      <c r="AC45">
        <f t="shared" si="0"/>
        <v>27.971082855665902</v>
      </c>
      <c r="AD45">
        <f t="shared" si="1"/>
        <v>2839.9713670183128</v>
      </c>
      <c r="AE45">
        <f>'IDT-1'!B45</f>
        <v>0</v>
      </c>
      <c r="AF45" s="24"/>
      <c r="AG45">
        <f t="shared" si="2"/>
        <v>2839.9713670183128</v>
      </c>
      <c r="AI45" s="34">
        <f>PXIL!H45</f>
        <v>0</v>
      </c>
      <c r="AJ45" s="34">
        <f>PXIL!N45</f>
        <v>0</v>
      </c>
      <c r="AK45" s="34">
        <f>RTM_IEX!H45</f>
        <v>169.78</v>
      </c>
      <c r="AL45" s="34">
        <f>RTM_IEX!N45</f>
        <v>0</v>
      </c>
      <c r="AM45" s="34">
        <f>RTM_PXI!H45</f>
        <v>0</v>
      </c>
      <c r="AN45" s="34">
        <f>RTM_PXI!N45</f>
        <v>0</v>
      </c>
      <c r="AO45" s="147">
        <f>GDAM_IEX!H45</f>
        <v>0</v>
      </c>
      <c r="AP45" s="147">
        <f>GDAM_IEX!N45</f>
        <v>0</v>
      </c>
      <c r="AQ45" s="147">
        <f>GDAM_PXI!H45</f>
        <v>0</v>
      </c>
      <c r="AR45" s="147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10.304839999999999</v>
      </c>
      <c r="E46">
        <f>GT_NG!P46</f>
        <v>13.104771972213831</v>
      </c>
      <c r="F46">
        <f>GT_Spot!P46</f>
        <v>0</v>
      </c>
      <c r="G46">
        <f>PPCL_NG!P46</f>
        <v>82.31</v>
      </c>
      <c r="H46">
        <f>PPCL_Spot!P46</f>
        <v>0</v>
      </c>
      <c r="I46">
        <f>Bawana_NG!P46</f>
        <v>134.60999999999999</v>
      </c>
      <c r="J46">
        <f>Bawana_RLNG!P46</f>
        <v>0</v>
      </c>
      <c r="K46">
        <f>Bawana_Spot!P46</f>
        <v>150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994.25593372342644</v>
      </c>
      <c r="P46" s="36">
        <v>118.31690417833802</v>
      </c>
      <c r="Q46" s="36">
        <v>25.29</v>
      </c>
      <c r="R46" s="38">
        <v>47.5</v>
      </c>
      <c r="S46" s="38">
        <v>7.94</v>
      </c>
      <c r="T46" s="37">
        <f>SUMPRODUCT(LTA!J46:AN46,LTA!J$101:AN$101,LTA!J$103:AN$103)</f>
        <v>382.61</v>
      </c>
      <c r="U46" s="37">
        <f>SUMPRODUCT(LTA!J46:AN46,LTA!J$102:AN$102,LTA!J$103:AN$103)</f>
        <v>95.799999999999983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-207</v>
      </c>
      <c r="AA46" s="75">
        <f>STOA!H46</f>
        <v>886.78000000000009</v>
      </c>
      <c r="AB46" s="75">
        <f>-STOA!N46</f>
        <v>0</v>
      </c>
      <c r="AC46">
        <f t="shared" si="0"/>
        <v>27.909386227993455</v>
      </c>
      <c r="AD46">
        <f t="shared" si="1"/>
        <v>2878.8830636459852</v>
      </c>
      <c r="AE46">
        <f>'IDT-1'!B46</f>
        <v>0</v>
      </c>
      <c r="AF46" s="24"/>
      <c r="AG46">
        <f t="shared" si="2"/>
        <v>2878.8830636459852</v>
      </c>
      <c r="AI46" s="34">
        <f>PXIL!H46</f>
        <v>0</v>
      </c>
      <c r="AJ46" s="34">
        <f>PXIL!N46</f>
        <v>0</v>
      </c>
      <c r="AK46" s="34">
        <f>RTM_IEX!H46</f>
        <v>164.97</v>
      </c>
      <c r="AL46" s="34">
        <f>RTM_IEX!N46</f>
        <v>0</v>
      </c>
      <c r="AM46" s="34">
        <f>RTM_PXI!H46</f>
        <v>0</v>
      </c>
      <c r="AN46" s="34">
        <f>RTM_PXI!N46</f>
        <v>0</v>
      </c>
      <c r="AO46" s="147">
        <f>GDAM_IEX!H46</f>
        <v>0</v>
      </c>
      <c r="AP46" s="147">
        <f>GDAM_IEX!N46</f>
        <v>0</v>
      </c>
      <c r="AQ46" s="147">
        <f>GDAM_PXI!H46</f>
        <v>0</v>
      </c>
      <c r="AR46" s="147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10.304839999999999</v>
      </c>
      <c r="E47">
        <f>GT_NG!P47</f>
        <v>13.104771972213831</v>
      </c>
      <c r="F47">
        <f>GT_Spot!P47</f>
        <v>0</v>
      </c>
      <c r="G47">
        <f>PPCL_NG!P47</f>
        <v>82.31</v>
      </c>
      <c r="H47">
        <f>PPCL_Spot!P47</f>
        <v>0</v>
      </c>
      <c r="I47">
        <f>Bawana_NG!P47</f>
        <v>134.60999999999999</v>
      </c>
      <c r="J47">
        <f>Bawana_RLNG!P47</f>
        <v>0</v>
      </c>
      <c r="K47">
        <f>Bawana_Spot!P47</f>
        <v>150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991.83837538588193</v>
      </c>
      <c r="P47" s="36">
        <v>118.98</v>
      </c>
      <c r="Q47" s="36">
        <v>25.29</v>
      </c>
      <c r="R47" s="38">
        <v>47.5</v>
      </c>
      <c r="S47" s="38">
        <v>7.94</v>
      </c>
      <c r="T47" s="37">
        <f>SUMPRODUCT(LTA!J47:AN47,LTA!J$101:AN$101,LTA!J$103:AN$103)</f>
        <v>461.84</v>
      </c>
      <c r="U47" s="37">
        <f>SUMPRODUCT(LTA!J47:AN47,LTA!J$102:AN$102,LTA!J$103:AN$103)</f>
        <v>96.799999999999983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-177</v>
      </c>
      <c r="AA47" s="75">
        <f>STOA!H47</f>
        <v>886.78000000000009</v>
      </c>
      <c r="AB47" s="75">
        <f>-STOA!N47</f>
        <v>0</v>
      </c>
      <c r="AC47">
        <f t="shared" si="0"/>
        <v>27.42303801111337</v>
      </c>
      <c r="AD47">
        <f t="shared" si="1"/>
        <v>2881.7249493469822</v>
      </c>
      <c r="AE47">
        <f>'IDT-1'!B47</f>
        <v>0</v>
      </c>
      <c r="AF47" s="24"/>
      <c r="AG47">
        <f t="shared" si="2"/>
        <v>2881.7249493469822</v>
      </c>
      <c r="AI47" s="34">
        <f>PXIL!H47</f>
        <v>0</v>
      </c>
      <c r="AJ47" s="34">
        <f>PXIL!N47</f>
        <v>0</v>
      </c>
      <c r="AK47" s="34">
        <f>RTM_IEX!H47</f>
        <v>58.85</v>
      </c>
      <c r="AL47" s="34">
        <f>RTM_IEX!N47</f>
        <v>0</v>
      </c>
      <c r="AM47" s="34">
        <f>RTM_PXI!H47</f>
        <v>0</v>
      </c>
      <c r="AN47" s="34">
        <f>RTM_PXI!N47</f>
        <v>0</v>
      </c>
      <c r="AO47" s="147">
        <f>GDAM_IEX!H47</f>
        <v>0</v>
      </c>
      <c r="AP47" s="147">
        <f>GDAM_IEX!N47</f>
        <v>0</v>
      </c>
      <c r="AQ47" s="147">
        <f>GDAM_PXI!H47</f>
        <v>0</v>
      </c>
      <c r="AR47" s="147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10.304839999999999</v>
      </c>
      <c r="E48">
        <f>GT_NG!P48</f>
        <v>13.104771972213831</v>
      </c>
      <c r="F48">
        <f>GT_Spot!P48</f>
        <v>0</v>
      </c>
      <c r="G48">
        <f>PPCL_NG!P48</f>
        <v>82.31</v>
      </c>
      <c r="H48">
        <f>PPCL_Spot!P48</f>
        <v>0</v>
      </c>
      <c r="I48">
        <f>Bawana_NG!P48</f>
        <v>134.60999999999999</v>
      </c>
      <c r="J48">
        <f>Bawana_RLNG!P48</f>
        <v>0</v>
      </c>
      <c r="K48">
        <f>Bawana_Spot!P48</f>
        <v>150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991.83837538588193</v>
      </c>
      <c r="P48" s="36">
        <v>118.98</v>
      </c>
      <c r="Q48" s="36">
        <v>25.29</v>
      </c>
      <c r="R48" s="38">
        <v>47.5</v>
      </c>
      <c r="S48" s="38">
        <v>7.94</v>
      </c>
      <c r="T48" s="37">
        <f>SUMPRODUCT(LTA!J48:AN48,LTA!J$101:AN$101,LTA!J$103:AN$103)</f>
        <v>466.30999999999995</v>
      </c>
      <c r="U48" s="37">
        <f>SUMPRODUCT(LTA!J48:AN48,LTA!J$102:AN$102,LTA!J$103:AN$103)</f>
        <v>96.799999999999983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-146</v>
      </c>
      <c r="AA48" s="75">
        <f>STOA!H48</f>
        <v>886.78000000000009</v>
      </c>
      <c r="AB48" s="75">
        <f>-STOA!N48</f>
        <v>0</v>
      </c>
      <c r="AC48">
        <f t="shared" si="0"/>
        <v>27.149344121641807</v>
      </c>
      <c r="AD48">
        <f t="shared" si="1"/>
        <v>2911.6786432364543</v>
      </c>
      <c r="AE48">
        <f>'IDT-1'!B48</f>
        <v>0</v>
      </c>
      <c r="AF48" s="24"/>
      <c r="AG48">
        <f t="shared" si="2"/>
        <v>2911.6786432364543</v>
      </c>
      <c r="AI48" s="34">
        <f>PXIL!H48</f>
        <v>0</v>
      </c>
      <c r="AJ48" s="34">
        <f>PXIL!N48</f>
        <v>0</v>
      </c>
      <c r="AK48" s="34">
        <f>RTM_IEX!H48</f>
        <v>53.06</v>
      </c>
      <c r="AL48" s="34">
        <f>RTM_IEX!N48</f>
        <v>0</v>
      </c>
      <c r="AM48" s="34">
        <f>RTM_PXI!H48</f>
        <v>0</v>
      </c>
      <c r="AN48" s="34">
        <f>RTM_PXI!N48</f>
        <v>0</v>
      </c>
      <c r="AO48" s="147">
        <f>GDAM_IEX!H48</f>
        <v>0</v>
      </c>
      <c r="AP48" s="147">
        <f>GDAM_IEX!N48</f>
        <v>0</v>
      </c>
      <c r="AQ48" s="147">
        <f>GDAM_PXI!H48</f>
        <v>0</v>
      </c>
      <c r="AR48" s="147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10.304839999999999</v>
      </c>
      <c r="E49">
        <f>GT_NG!P49</f>
        <v>13.104771972213831</v>
      </c>
      <c r="F49">
        <f>GT_Spot!P49</f>
        <v>0</v>
      </c>
      <c r="G49">
        <f>PPCL_NG!P49</f>
        <v>82.31</v>
      </c>
      <c r="H49">
        <f>PPCL_Spot!P49</f>
        <v>0</v>
      </c>
      <c r="I49">
        <f>Bawana_NG!P49</f>
        <v>134.60999999999999</v>
      </c>
      <c r="J49">
        <f>Bawana_RLNG!P49</f>
        <v>0</v>
      </c>
      <c r="K49">
        <f>Bawana_Spot!P49</f>
        <v>150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994.12010004343665</v>
      </c>
      <c r="P49" s="36">
        <v>114.80477209598835</v>
      </c>
      <c r="Q49" s="36">
        <v>18.329999999999998</v>
      </c>
      <c r="R49" s="38">
        <v>47.5</v>
      </c>
      <c r="S49" s="38">
        <v>7.94</v>
      </c>
      <c r="T49" s="37">
        <f>SUMPRODUCT(LTA!J49:AN49,LTA!J$101:AN$101,LTA!J$103:AN$103)</f>
        <v>478.31</v>
      </c>
      <c r="U49" s="37">
        <f>SUMPRODUCT(LTA!J49:AN49,LTA!J$102:AN$102,LTA!J$103:AN$103)</f>
        <v>96.799999999999983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-122</v>
      </c>
      <c r="AA49" s="75">
        <f>STOA!H49</f>
        <v>886.78000000000009</v>
      </c>
      <c r="AB49" s="75">
        <f>-STOA!N49</f>
        <v>0</v>
      </c>
      <c r="AC49">
        <f t="shared" si="0"/>
        <v>26.738541852096457</v>
      </c>
      <c r="AD49">
        <f t="shared" si="1"/>
        <v>2861.1759422595424</v>
      </c>
      <c r="AE49">
        <f>'IDT-1'!B49</f>
        <v>0</v>
      </c>
      <c r="AF49" s="24"/>
      <c r="AG49">
        <f t="shared" si="2"/>
        <v>2861.1759422595424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-25</v>
      </c>
      <c r="AM49" s="34">
        <f>RTM_PXI!H49</f>
        <v>0</v>
      </c>
      <c r="AN49" s="34">
        <f>RTM_PXI!N49</f>
        <v>0</v>
      </c>
      <c r="AO49" s="147">
        <f>GDAM_IEX!H49</f>
        <v>0</v>
      </c>
      <c r="AP49" s="147">
        <f>GDAM_IEX!N49</f>
        <v>0</v>
      </c>
      <c r="AQ49" s="147">
        <f>GDAM_PXI!H49</f>
        <v>0</v>
      </c>
      <c r="AR49" s="147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10.304839999999999</v>
      </c>
      <c r="E50">
        <f>GT_NG!P50</f>
        <v>13.104771972213831</v>
      </c>
      <c r="F50">
        <f>GT_Spot!P50</f>
        <v>0</v>
      </c>
      <c r="G50">
        <f>PPCL_NG!P50</f>
        <v>82.31</v>
      </c>
      <c r="H50">
        <f>PPCL_Spot!P50</f>
        <v>0</v>
      </c>
      <c r="I50">
        <f>Bawana_NG!P50</f>
        <v>134.60999999999999</v>
      </c>
      <c r="J50">
        <f>Bawana_RLNG!P50</f>
        <v>0</v>
      </c>
      <c r="K50">
        <f>Bawana_Spot!P50</f>
        <v>150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990.84561865774822</v>
      </c>
      <c r="P50" s="36">
        <v>118.30477221510318</v>
      </c>
      <c r="Q50" s="36">
        <v>18.329999999999998</v>
      </c>
      <c r="R50" s="38">
        <v>47.5</v>
      </c>
      <c r="S50" s="38">
        <v>7.94</v>
      </c>
      <c r="T50" s="37">
        <f>SUMPRODUCT(LTA!J50:AN50,LTA!J$101:AN$101,LTA!J$103:AN$103)</f>
        <v>486.46999999999997</v>
      </c>
      <c r="U50" s="37">
        <f>SUMPRODUCT(LTA!J50:AN50,LTA!J$102:AN$102,LTA!J$103:AN$103)</f>
        <v>96.799999999999983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-99</v>
      </c>
      <c r="AA50" s="75">
        <f>STOA!H50</f>
        <v>886.78000000000009</v>
      </c>
      <c r="AB50" s="75">
        <f>-STOA!N50</f>
        <v>0</v>
      </c>
      <c r="AC50">
        <f t="shared" si="0"/>
        <v>26.588730108610129</v>
      </c>
      <c r="AD50">
        <f t="shared" si="1"/>
        <v>2895.7112727364556</v>
      </c>
      <c r="AE50">
        <f>'IDT-1'!B50</f>
        <v>0</v>
      </c>
      <c r="AF50" s="24"/>
      <c r="AG50">
        <f t="shared" si="2"/>
        <v>2895.7112727364556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-22</v>
      </c>
      <c r="AM50" s="34">
        <f>RTM_PXI!H50</f>
        <v>0</v>
      </c>
      <c r="AN50" s="34">
        <f>RTM_PXI!N50</f>
        <v>0</v>
      </c>
      <c r="AO50" s="147">
        <f>GDAM_IEX!H50</f>
        <v>0</v>
      </c>
      <c r="AP50" s="147">
        <f>GDAM_IEX!N50</f>
        <v>0</v>
      </c>
      <c r="AQ50" s="147">
        <f>GDAM_PXI!H50</f>
        <v>0</v>
      </c>
      <c r="AR50" s="147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10.304839999999999</v>
      </c>
      <c r="E51">
        <f>GT_NG!P51</f>
        <v>13.104771972213831</v>
      </c>
      <c r="F51">
        <f>GT_Spot!P51</f>
        <v>0</v>
      </c>
      <c r="G51">
        <f>PPCL_NG!P51</f>
        <v>82.31</v>
      </c>
      <c r="H51">
        <f>PPCL_Spot!P51</f>
        <v>0</v>
      </c>
      <c r="I51">
        <f>Bawana_NG!P51</f>
        <v>134.60999999999999</v>
      </c>
      <c r="J51">
        <f>Bawana_RLNG!P51</f>
        <v>0</v>
      </c>
      <c r="K51">
        <f>Bawana_Spot!P51</f>
        <v>150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984.56376685349312</v>
      </c>
      <c r="P51" s="36">
        <v>118.30477221510318</v>
      </c>
      <c r="Q51" s="36">
        <v>38.225022999080032</v>
      </c>
      <c r="R51" s="38">
        <v>47.5</v>
      </c>
      <c r="S51" s="38">
        <v>7.9</v>
      </c>
      <c r="T51" s="37">
        <f>SUMPRODUCT(LTA!J51:AN51,LTA!J$101:AN$101,LTA!J$103:AN$103)</f>
        <v>491.90999999999997</v>
      </c>
      <c r="U51" s="37">
        <f>SUMPRODUCT(LTA!J51:AN51,LTA!J$102:AN$102,LTA!J$103:AN$103)</f>
        <v>96.799999999999983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-80</v>
      </c>
      <c r="AA51" s="75">
        <f>STOA!H51</f>
        <v>886.78000000000009</v>
      </c>
      <c r="AB51" s="75">
        <f>-STOA!N51</f>
        <v>0</v>
      </c>
      <c r="AC51">
        <f t="shared" si="0"/>
        <v>27.510844941886671</v>
      </c>
      <c r="AD51">
        <f t="shared" si="1"/>
        <v>2823.8023290980036</v>
      </c>
      <c r="AE51">
        <f>'IDT-1'!B51</f>
        <v>0</v>
      </c>
      <c r="AF51" s="24"/>
      <c r="AG51">
        <f t="shared" si="2"/>
        <v>2823.8023290980036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-131</v>
      </c>
      <c r="AM51" s="34">
        <f>RTM_PXI!H51</f>
        <v>0</v>
      </c>
      <c r="AN51" s="34">
        <f>RTM_PXI!N51</f>
        <v>0</v>
      </c>
      <c r="AO51" s="147">
        <f>GDAM_IEX!H51</f>
        <v>0</v>
      </c>
      <c r="AP51" s="147">
        <f>GDAM_IEX!N51</f>
        <v>0</v>
      </c>
      <c r="AQ51" s="147">
        <f>GDAM_PXI!H51</f>
        <v>0</v>
      </c>
      <c r="AR51" s="147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10.304839999999999</v>
      </c>
      <c r="E52">
        <f>GT_NG!P52</f>
        <v>13.104771972213831</v>
      </c>
      <c r="F52">
        <f>GT_Spot!P52</f>
        <v>0</v>
      </c>
      <c r="G52">
        <f>PPCL_NG!P52</f>
        <v>82.31</v>
      </c>
      <c r="H52">
        <f>PPCL_Spot!P52</f>
        <v>0</v>
      </c>
      <c r="I52">
        <f>Bawana_NG!P52</f>
        <v>134.60999999999999</v>
      </c>
      <c r="J52">
        <f>Bawana_RLNG!P52</f>
        <v>0</v>
      </c>
      <c r="K52">
        <f>Bawana_Spot!P52</f>
        <v>150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982.72844859764484</v>
      </c>
      <c r="P52" s="36">
        <v>118.30477221510318</v>
      </c>
      <c r="Q52" s="36">
        <v>38.225022999080032</v>
      </c>
      <c r="R52" s="38">
        <v>47.5</v>
      </c>
      <c r="S52" s="38">
        <v>7.9</v>
      </c>
      <c r="T52" s="37">
        <f>SUMPRODUCT(LTA!J52:AN52,LTA!J$101:AN$101,LTA!J$103:AN$103)</f>
        <v>491.86</v>
      </c>
      <c r="U52" s="37">
        <f>SUMPRODUCT(LTA!J52:AN52,LTA!J$102:AN$102,LTA!J$103:AN$103)</f>
        <v>96.799999999999983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-45</v>
      </c>
      <c r="AA52" s="75">
        <f>STOA!H52</f>
        <v>886.78000000000009</v>
      </c>
      <c r="AB52" s="75">
        <f>-STOA!N52</f>
        <v>0</v>
      </c>
      <c r="AC52">
        <f t="shared" si="0"/>
        <v>27.190046590441543</v>
      </c>
      <c r="AD52">
        <f t="shared" si="1"/>
        <v>2858.2378091936012</v>
      </c>
      <c r="AE52">
        <f>'IDT-1'!B52</f>
        <v>0</v>
      </c>
      <c r="AF52" s="24"/>
      <c r="AG52">
        <f t="shared" si="2"/>
        <v>2858.2378091936012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-130</v>
      </c>
      <c r="AM52" s="34">
        <f>RTM_PXI!H52</f>
        <v>0</v>
      </c>
      <c r="AN52" s="34">
        <f>RTM_PXI!N52</f>
        <v>0</v>
      </c>
      <c r="AO52" s="147">
        <f>GDAM_IEX!H52</f>
        <v>0</v>
      </c>
      <c r="AP52" s="147">
        <f>GDAM_IEX!N52</f>
        <v>0</v>
      </c>
      <c r="AQ52" s="147">
        <f>GDAM_PXI!H52</f>
        <v>0</v>
      </c>
      <c r="AR52" s="147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10.304839999999999</v>
      </c>
      <c r="E53">
        <f>GT_NG!P53</f>
        <v>13.104771972213831</v>
      </c>
      <c r="F53">
        <f>GT_Spot!P53</f>
        <v>0</v>
      </c>
      <c r="G53">
        <f>PPCL_NG!P53</f>
        <v>82.31</v>
      </c>
      <c r="H53">
        <f>PPCL_Spot!P53</f>
        <v>0</v>
      </c>
      <c r="I53">
        <f>Bawana_NG!P53</f>
        <v>134.60999999999999</v>
      </c>
      <c r="J53">
        <f>Bawana_RLNG!P53</f>
        <v>0</v>
      </c>
      <c r="K53">
        <f>Bawana_Spot!P53</f>
        <v>150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993.81242720617388</v>
      </c>
      <c r="P53" s="36">
        <v>118.30477221510318</v>
      </c>
      <c r="Q53" s="36">
        <v>38.225022999080032</v>
      </c>
      <c r="R53" s="38">
        <v>47.5</v>
      </c>
      <c r="S53" s="38">
        <v>7.9</v>
      </c>
      <c r="T53" s="37">
        <f>SUMPRODUCT(LTA!J53:AN53,LTA!J$101:AN$101,LTA!J$103:AN$103)</f>
        <v>517.89</v>
      </c>
      <c r="U53" s="37">
        <f>SUMPRODUCT(LTA!J53:AN53,LTA!J$102:AN$102,LTA!J$103:AN$103)</f>
        <v>94.3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-19</v>
      </c>
      <c r="AA53" s="75">
        <f>STOA!H53</f>
        <v>886.78000000000009</v>
      </c>
      <c r="AB53" s="75">
        <f>-STOA!N53</f>
        <v>0</v>
      </c>
      <c r="AC53">
        <f t="shared" si="0"/>
        <v>28.378746729591423</v>
      </c>
      <c r="AD53">
        <f t="shared" si="1"/>
        <v>2785.6630876629797</v>
      </c>
      <c r="AE53">
        <f>'IDT-1'!B53</f>
        <v>0</v>
      </c>
      <c r="AF53" s="24"/>
      <c r="AG53">
        <f t="shared" si="2"/>
        <v>2785.6630876629797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-262</v>
      </c>
      <c r="AM53" s="34">
        <f>RTM_PXI!H53</f>
        <v>0</v>
      </c>
      <c r="AN53" s="34">
        <f>RTM_PXI!N53</f>
        <v>0</v>
      </c>
      <c r="AO53" s="147">
        <f>GDAM_IEX!H53</f>
        <v>0</v>
      </c>
      <c r="AP53" s="147">
        <f>GDAM_IEX!N53</f>
        <v>0</v>
      </c>
      <c r="AQ53" s="147">
        <f>GDAM_PXI!H53</f>
        <v>0</v>
      </c>
      <c r="AR53" s="147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10.304839999999999</v>
      </c>
      <c r="E54">
        <f>GT_NG!P54</f>
        <v>13.104771972213831</v>
      </c>
      <c r="F54">
        <f>GT_Spot!P54</f>
        <v>0</v>
      </c>
      <c r="G54">
        <f>PPCL_NG!P54</f>
        <v>82.31</v>
      </c>
      <c r="H54">
        <f>PPCL_Spot!P54</f>
        <v>0</v>
      </c>
      <c r="I54">
        <f>Bawana_NG!P54</f>
        <v>134.60491980224174</v>
      </c>
      <c r="J54">
        <f>Bawana_RLNG!P54</f>
        <v>0</v>
      </c>
      <c r="K54">
        <f>Bawana_Spot!P54</f>
        <v>150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993.61050388703177</v>
      </c>
      <c r="P54" s="36">
        <v>118.30548314435156</v>
      </c>
      <c r="Q54" s="36">
        <v>38.224392598551887</v>
      </c>
      <c r="R54" s="38">
        <v>47.5</v>
      </c>
      <c r="S54" s="38">
        <v>7.9</v>
      </c>
      <c r="T54" s="37">
        <f>SUMPRODUCT(LTA!J54:AN54,LTA!J$101:AN$101,LTA!J$103:AN$103)</f>
        <v>517.84</v>
      </c>
      <c r="U54" s="37">
        <f>SUMPRODUCT(LTA!J54:AN54,LTA!J$102:AN$102,LTA!J$103:AN$103)</f>
        <v>94.3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886.78000000000009</v>
      </c>
      <c r="AB54" s="75">
        <f>-STOA!N54</f>
        <v>0</v>
      </c>
      <c r="AC54">
        <f t="shared" si="0"/>
        <v>28.097040371569371</v>
      </c>
      <c r="AD54">
        <f t="shared" si="1"/>
        <v>2818.6878710328219</v>
      </c>
      <c r="AE54">
        <f>'IDT-1'!B54</f>
        <v>0</v>
      </c>
      <c r="AF54" s="24"/>
      <c r="AG54">
        <f t="shared" si="2"/>
        <v>2818.6878710328219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-248</v>
      </c>
      <c r="AM54" s="34">
        <f>RTM_PXI!H54</f>
        <v>0</v>
      </c>
      <c r="AN54" s="34">
        <f>RTM_PXI!N54</f>
        <v>0</v>
      </c>
      <c r="AO54" s="147">
        <f>GDAM_IEX!H54</f>
        <v>0</v>
      </c>
      <c r="AP54" s="147">
        <f>GDAM_IEX!N54</f>
        <v>0</v>
      </c>
      <c r="AQ54" s="147">
        <f>GDAM_PXI!H54</f>
        <v>0</v>
      </c>
      <c r="AR54" s="147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10.304839999999999</v>
      </c>
      <c r="E55">
        <f>GT_NG!P55</f>
        <v>13.104771972213831</v>
      </c>
      <c r="F55">
        <f>GT_Spot!P55</f>
        <v>0</v>
      </c>
      <c r="G55">
        <f>PPCL_NG!P55</f>
        <v>82.31</v>
      </c>
      <c r="H55">
        <f>PPCL_Spot!P55</f>
        <v>0</v>
      </c>
      <c r="I55">
        <f>Bawana_NG!P55</f>
        <v>134.60491980224174</v>
      </c>
      <c r="J55">
        <f>Bawana_RLNG!P55</f>
        <v>0</v>
      </c>
      <c r="K55">
        <f>Bawana_Spot!P55</f>
        <v>150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990.14860540008021</v>
      </c>
      <c r="P55" s="36">
        <v>118.30548314435156</v>
      </c>
      <c r="Q55" s="36">
        <v>38.224392598551887</v>
      </c>
      <c r="R55" s="38">
        <v>47.5</v>
      </c>
      <c r="S55" s="38">
        <v>7.9</v>
      </c>
      <c r="T55" s="37">
        <f>SUMPRODUCT(LTA!J55:AN55,LTA!J$101:AN$101,LTA!J$103:AN$103)</f>
        <v>524.73</v>
      </c>
      <c r="U55" s="37">
        <f>SUMPRODUCT(LTA!J55:AN55,LTA!J$102:AN$102,LTA!J$103:AN$103)</f>
        <v>94.3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-10</v>
      </c>
      <c r="AA55" s="75">
        <f>STOA!H55</f>
        <v>886.78000000000009</v>
      </c>
      <c r="AB55" s="75">
        <f>-STOA!N55</f>
        <v>0</v>
      </c>
      <c r="AC55">
        <f t="shared" si="0"/>
        <v>28.024182531580308</v>
      </c>
      <c r="AD55">
        <f t="shared" si="1"/>
        <v>2834.1888303858595</v>
      </c>
      <c r="AE55">
        <f>'IDT-1'!B55</f>
        <v>0</v>
      </c>
      <c r="AF55" s="24"/>
      <c r="AG55">
        <f t="shared" si="2"/>
        <v>2834.1888303858595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-226</v>
      </c>
      <c r="AM55" s="34">
        <f>RTM_PXI!H55</f>
        <v>0</v>
      </c>
      <c r="AN55" s="34">
        <f>RTM_PXI!N55</f>
        <v>0</v>
      </c>
      <c r="AO55" s="147">
        <f>GDAM_IEX!H55</f>
        <v>0</v>
      </c>
      <c r="AP55" s="147">
        <f>GDAM_IEX!N55</f>
        <v>0</v>
      </c>
      <c r="AQ55" s="147">
        <f>GDAM_PXI!H55</f>
        <v>0</v>
      </c>
      <c r="AR55" s="147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10.304839999999999</v>
      </c>
      <c r="E56">
        <f>GT_NG!P56</f>
        <v>13.104771972213831</v>
      </c>
      <c r="F56">
        <f>GT_Spot!P56</f>
        <v>0</v>
      </c>
      <c r="G56">
        <f>PPCL_NG!P56</f>
        <v>82.31</v>
      </c>
      <c r="H56">
        <f>PPCL_Spot!P56</f>
        <v>0</v>
      </c>
      <c r="I56">
        <f>Bawana_NG!P56</f>
        <v>134.60491980224174</v>
      </c>
      <c r="J56">
        <f>Bawana_RLNG!P56</f>
        <v>0</v>
      </c>
      <c r="K56">
        <f>Bawana_Spot!P56</f>
        <v>150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1001.7263640161665</v>
      </c>
      <c r="P56" s="36">
        <v>118.30548314435156</v>
      </c>
      <c r="Q56" s="36">
        <v>38.224392598551887</v>
      </c>
      <c r="R56" s="38">
        <v>47.5</v>
      </c>
      <c r="S56" s="38">
        <v>7.9</v>
      </c>
      <c r="T56" s="37">
        <f>SUMPRODUCT(LTA!J56:AN56,LTA!J$101:AN$101,LTA!J$103:AN$103)</f>
        <v>524.73</v>
      </c>
      <c r="U56" s="37">
        <f>SUMPRODUCT(LTA!J56:AN56,LTA!J$102:AN$102,LTA!J$103:AN$103)</f>
        <v>94.3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886.78000000000009</v>
      </c>
      <c r="AB56" s="75">
        <f>-STOA!N56</f>
        <v>0</v>
      </c>
      <c r="AC56">
        <f t="shared" si="0"/>
        <v>28.045195284431436</v>
      </c>
      <c r="AD56">
        <f t="shared" si="1"/>
        <v>2854.7455762490945</v>
      </c>
      <c r="AE56">
        <f>'IDT-1'!B56</f>
        <v>0</v>
      </c>
      <c r="AF56" s="24"/>
      <c r="AG56">
        <f t="shared" si="2"/>
        <v>2854.7455762490945</v>
      </c>
      <c r="AI56" s="34">
        <f>PXIL!H56</f>
        <v>0</v>
      </c>
      <c r="AJ56" s="34">
        <f>PXIL!N56</f>
        <v>0</v>
      </c>
      <c r="AK56" s="34">
        <f>RTM_IEX!H56</f>
        <v>0</v>
      </c>
      <c r="AL56" s="34">
        <f>RTM_IEX!N56</f>
        <v>-227</v>
      </c>
      <c r="AM56" s="34">
        <f>RTM_PXI!H56</f>
        <v>0</v>
      </c>
      <c r="AN56" s="34">
        <f>RTM_PXI!N56</f>
        <v>0</v>
      </c>
      <c r="AO56" s="147">
        <f>GDAM_IEX!H56</f>
        <v>0</v>
      </c>
      <c r="AP56" s="147">
        <f>GDAM_IEX!N56</f>
        <v>0</v>
      </c>
      <c r="AQ56" s="147">
        <f>GDAM_PXI!H56</f>
        <v>0</v>
      </c>
      <c r="AR56" s="147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10.304839999999999</v>
      </c>
      <c r="E57">
        <f>GT_NG!P57</f>
        <v>13.104771972213831</v>
      </c>
      <c r="F57">
        <f>GT_Spot!P57</f>
        <v>0</v>
      </c>
      <c r="G57">
        <f>PPCL_NG!P57</f>
        <v>82.31</v>
      </c>
      <c r="H57">
        <f>PPCL_Spot!P57</f>
        <v>0</v>
      </c>
      <c r="I57">
        <f>Bawana_NG!P57</f>
        <v>134.60999999999999</v>
      </c>
      <c r="J57">
        <f>Bawana_RLNG!P57</f>
        <v>0</v>
      </c>
      <c r="K57">
        <f>Bawana_Spot!P57</f>
        <v>150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1060.8077735254965</v>
      </c>
      <c r="P57" s="36">
        <v>118.30548314435156</v>
      </c>
      <c r="Q57" s="36">
        <v>38.225022999080032</v>
      </c>
      <c r="R57" s="38">
        <v>47.5</v>
      </c>
      <c r="S57" s="38">
        <v>7.9</v>
      </c>
      <c r="T57" s="37">
        <f>SUMPRODUCT(LTA!J57:AN57,LTA!J$101:AN$101,LTA!J$103:AN$103)</f>
        <v>487.04</v>
      </c>
      <c r="U57" s="37">
        <f>SUMPRODUCT(LTA!J57:AN57,LTA!J$102:AN$102,LTA!J$103:AN$103)</f>
        <v>94.3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886.78000000000009</v>
      </c>
      <c r="AB57" s="75">
        <f>-STOA!N57</f>
        <v>0</v>
      </c>
      <c r="AC57">
        <f t="shared" si="0"/>
        <v>27.877613626614963</v>
      </c>
      <c r="AD57">
        <f t="shared" si="1"/>
        <v>2917.3102780145273</v>
      </c>
      <c r="AE57">
        <f>'IDT-1'!B57</f>
        <v>0</v>
      </c>
      <c r="AF57" s="24"/>
      <c r="AG57">
        <f t="shared" si="2"/>
        <v>2917.3102780145273</v>
      </c>
      <c r="AI57" s="34">
        <f>PXIL!H57</f>
        <v>0</v>
      </c>
      <c r="AJ57" s="34">
        <f>PXIL!N57</f>
        <v>0</v>
      </c>
      <c r="AK57" s="34">
        <f>RTM_IEX!H57</f>
        <v>0</v>
      </c>
      <c r="AL57" s="34">
        <f>RTM_IEX!N57</f>
        <v>-186</v>
      </c>
      <c r="AM57" s="34">
        <f>RTM_PXI!H57</f>
        <v>0</v>
      </c>
      <c r="AN57" s="34">
        <f>RTM_PXI!N57</f>
        <v>0</v>
      </c>
      <c r="AO57" s="147">
        <f>GDAM_IEX!H57</f>
        <v>0</v>
      </c>
      <c r="AP57" s="147">
        <f>GDAM_IEX!N57</f>
        <v>0</v>
      </c>
      <c r="AQ57" s="147">
        <f>GDAM_PXI!H57</f>
        <v>0</v>
      </c>
      <c r="AR57" s="147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10.304839999999999</v>
      </c>
      <c r="E58">
        <f>GT_NG!P58</f>
        <v>13.104771972213831</v>
      </c>
      <c r="F58">
        <f>GT_Spot!P58</f>
        <v>0</v>
      </c>
      <c r="G58">
        <f>PPCL_NG!P58</f>
        <v>82.31</v>
      </c>
      <c r="H58">
        <f>PPCL_Spot!P58</f>
        <v>0</v>
      </c>
      <c r="I58">
        <f>Bawana_NG!P58</f>
        <v>134.60999999999999</v>
      </c>
      <c r="J58">
        <f>Bawana_RLNG!P58</f>
        <v>0</v>
      </c>
      <c r="K58">
        <f>Bawana_Spot!P58</f>
        <v>150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1105.6301829555875</v>
      </c>
      <c r="P58" s="36">
        <v>118.30548314435156</v>
      </c>
      <c r="Q58" s="36">
        <v>38.225023659305997</v>
      </c>
      <c r="R58" s="38">
        <v>47.5</v>
      </c>
      <c r="S58" s="38">
        <v>7.9</v>
      </c>
      <c r="T58" s="37">
        <f>SUMPRODUCT(LTA!J58:AN58,LTA!J$101:AN$101,LTA!J$103:AN$103)</f>
        <v>486.76</v>
      </c>
      <c r="U58" s="37">
        <f>SUMPRODUCT(LTA!J58:AN58,LTA!J$102:AN$102,LTA!J$103:AN$103)</f>
        <v>94.3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886.78000000000009</v>
      </c>
      <c r="AB58" s="75">
        <f>-STOA!N58</f>
        <v>0</v>
      </c>
      <c r="AC58">
        <f t="shared" si="0"/>
        <v>28.217885240474068</v>
      </c>
      <c r="AD58">
        <f t="shared" si="1"/>
        <v>2965.5124164909853</v>
      </c>
      <c r="AE58">
        <f>'IDT-1'!B58</f>
        <v>0</v>
      </c>
      <c r="AF58" s="24"/>
      <c r="AG58">
        <f t="shared" si="2"/>
        <v>2965.5124164909853</v>
      </c>
      <c r="AI58" s="34">
        <f>PXIL!H58</f>
        <v>0</v>
      </c>
      <c r="AJ58" s="34">
        <f>PXIL!N58</f>
        <v>0</v>
      </c>
      <c r="AK58" s="34">
        <f>RTM_IEX!H58</f>
        <v>0</v>
      </c>
      <c r="AL58" s="34">
        <f>RTM_IEX!N58</f>
        <v>-182</v>
      </c>
      <c r="AM58" s="34">
        <f>RTM_PXI!H58</f>
        <v>0</v>
      </c>
      <c r="AN58" s="34">
        <f>RTM_PXI!N58</f>
        <v>0</v>
      </c>
      <c r="AO58" s="147">
        <f>GDAM_IEX!H58</f>
        <v>0</v>
      </c>
      <c r="AP58" s="147">
        <f>GDAM_IEX!N58</f>
        <v>0</v>
      </c>
      <c r="AQ58" s="147">
        <f>GDAM_PXI!H58</f>
        <v>0</v>
      </c>
      <c r="AR58" s="147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10.304839999999999</v>
      </c>
      <c r="E59">
        <f>GT_NG!P59</f>
        <v>13.104771972213831</v>
      </c>
      <c r="F59">
        <f>GT_Spot!P59</f>
        <v>0</v>
      </c>
      <c r="G59">
        <f>PPCL_NG!P59</f>
        <v>82.31</v>
      </c>
      <c r="H59">
        <f>PPCL_Spot!P59</f>
        <v>0</v>
      </c>
      <c r="I59">
        <f>Bawana_NG!P59</f>
        <v>134.60999999999999</v>
      </c>
      <c r="J59">
        <f>Bawana_RLNG!P59</f>
        <v>0</v>
      </c>
      <c r="K59">
        <f>Bawana_Spot!P59</f>
        <v>150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1223.8637665514007</v>
      </c>
      <c r="P59" s="36">
        <v>118.30548314435156</v>
      </c>
      <c r="Q59" s="36">
        <v>38.225023659305997</v>
      </c>
      <c r="R59" s="38">
        <v>47.5</v>
      </c>
      <c r="S59" s="38">
        <v>7.9</v>
      </c>
      <c r="T59" s="37">
        <f>SUMPRODUCT(LTA!J59:AN59,LTA!J$101:AN$101,LTA!J$103:AN$103)</f>
        <v>478.68</v>
      </c>
      <c r="U59" s="37">
        <f>SUMPRODUCT(LTA!J59:AN59,LTA!J$102:AN$102,LTA!J$103:AN$103)</f>
        <v>94.3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692.5100000000001</v>
      </c>
      <c r="AB59" s="75">
        <f>-STOA!N59</f>
        <v>0</v>
      </c>
      <c r="AC59">
        <f t="shared" si="0"/>
        <v>26.105095160347311</v>
      </c>
      <c r="AD59">
        <f t="shared" si="1"/>
        <v>3049.5087901669249</v>
      </c>
      <c r="AE59">
        <f>'IDT-1'!B59</f>
        <v>0</v>
      </c>
      <c r="AF59" s="24"/>
      <c r="AG59">
        <f t="shared" si="2"/>
        <v>3049.5087901669249</v>
      </c>
      <c r="AI59" s="34">
        <f>PXIL!H59</f>
        <v>0</v>
      </c>
      <c r="AJ59" s="34">
        <f>PXIL!N59</f>
        <v>0</v>
      </c>
      <c r="AK59" s="34">
        <f>RTM_IEX!H59</f>
        <v>0</v>
      </c>
      <c r="AL59" s="34">
        <f>RTM_IEX!N59</f>
        <v>-16</v>
      </c>
      <c r="AM59" s="34">
        <f>RTM_PXI!H59</f>
        <v>0</v>
      </c>
      <c r="AN59" s="34">
        <f>RTM_PXI!N59</f>
        <v>0</v>
      </c>
      <c r="AO59" s="147">
        <f>GDAM_IEX!H59</f>
        <v>0</v>
      </c>
      <c r="AP59" s="147">
        <f>GDAM_IEX!N59</f>
        <v>0</v>
      </c>
      <c r="AQ59" s="147">
        <f>GDAM_PXI!H59</f>
        <v>0</v>
      </c>
      <c r="AR59" s="147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10.304839999999999</v>
      </c>
      <c r="E60">
        <f>GT_NG!P60</f>
        <v>13.104771972213831</v>
      </c>
      <c r="F60">
        <f>GT_Spot!P60</f>
        <v>0</v>
      </c>
      <c r="G60">
        <f>PPCL_NG!P60</f>
        <v>82.31</v>
      </c>
      <c r="H60">
        <f>PPCL_Spot!P60</f>
        <v>0</v>
      </c>
      <c r="I60">
        <f>Bawana_NG!P60</f>
        <v>134.60999999999999</v>
      </c>
      <c r="J60">
        <f>Bawana_RLNG!P60</f>
        <v>0</v>
      </c>
      <c r="K60">
        <f>Bawana_Spot!P60</f>
        <v>150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1226.9087432098661</v>
      </c>
      <c r="P60" s="36">
        <v>118.30548314435156</v>
      </c>
      <c r="Q60" s="36">
        <v>38.225023659305997</v>
      </c>
      <c r="R60" s="38">
        <v>47.5</v>
      </c>
      <c r="S60" s="38">
        <v>7.9</v>
      </c>
      <c r="T60" s="37">
        <f>SUMPRODUCT(LTA!J60:AN60,LTA!J$101:AN$101,LTA!J$103:AN$103)</f>
        <v>472.36</v>
      </c>
      <c r="U60" s="37">
        <f>SUMPRODUCT(LTA!J60:AN60,LTA!J$102:AN$102,LTA!J$103:AN$103)</f>
        <v>94.3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692.5100000000001</v>
      </c>
      <c r="AB60" s="75">
        <f>-STOA!N60</f>
        <v>0</v>
      </c>
      <c r="AC60">
        <f t="shared" si="0"/>
        <v>26.160866440680199</v>
      </c>
      <c r="AD60">
        <f t="shared" si="1"/>
        <v>3088.2279955450576</v>
      </c>
      <c r="AE60">
        <f>'IDT-1'!B60</f>
        <v>0</v>
      </c>
      <c r="AF60" s="24"/>
      <c r="AG60">
        <f t="shared" si="2"/>
        <v>3088.2279955450576</v>
      </c>
      <c r="AI60" s="34">
        <f>PXIL!H60</f>
        <v>0</v>
      </c>
      <c r="AJ60" s="34">
        <f>PXIL!N60</f>
        <v>0</v>
      </c>
      <c r="AK60" s="34">
        <f>RTM_IEX!H60</f>
        <v>26.05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7">
        <f>GDAM_IEX!H60</f>
        <v>0</v>
      </c>
      <c r="AP60" s="147">
        <f>GDAM_IEX!N60</f>
        <v>0</v>
      </c>
      <c r="AQ60" s="147">
        <f>GDAM_PXI!H60</f>
        <v>0</v>
      </c>
      <c r="AR60" s="147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10.304839999999999</v>
      </c>
      <c r="E61">
        <f>GT_NG!P61</f>
        <v>13.104771972213831</v>
      </c>
      <c r="F61">
        <f>GT_Spot!P61</f>
        <v>0</v>
      </c>
      <c r="G61">
        <f>PPCL_NG!P61</f>
        <v>82.31</v>
      </c>
      <c r="H61">
        <f>PPCL_Spot!P61</f>
        <v>0</v>
      </c>
      <c r="I61">
        <f>Bawana_NG!P61</f>
        <v>134.60999999999999</v>
      </c>
      <c r="J61">
        <f>Bawana_RLNG!P61</f>
        <v>0</v>
      </c>
      <c r="K61">
        <f>Bawana_Spot!P61</f>
        <v>280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1228.6765666014694</v>
      </c>
      <c r="P61" s="36">
        <v>118.30548314435156</v>
      </c>
      <c r="Q61" s="36">
        <v>38.425049947423766</v>
      </c>
      <c r="R61" s="38">
        <v>47.5</v>
      </c>
      <c r="S61" s="38">
        <v>7.9</v>
      </c>
      <c r="T61" s="37">
        <f>SUMPRODUCT(LTA!J61:AN61,LTA!J$101:AN$101,LTA!J$103:AN$103)</f>
        <v>451.01</v>
      </c>
      <c r="U61" s="37">
        <f>SUMPRODUCT(LTA!J61:AN61,LTA!J$102:AN$102,LTA!J$103:AN$103)</f>
        <v>94.3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692.5100000000001</v>
      </c>
      <c r="AB61" s="75">
        <f>-STOA!N61</f>
        <v>0</v>
      </c>
      <c r="AC61">
        <f t="shared" si="0"/>
        <v>27.201611529260525</v>
      </c>
      <c r="AD61">
        <f t="shared" si="1"/>
        <v>3132.7551001361985</v>
      </c>
      <c r="AE61">
        <f>'IDT-1'!B61</f>
        <v>0</v>
      </c>
      <c r="AF61" s="24"/>
      <c r="AG61">
        <f t="shared" si="2"/>
        <v>3132.7551001361985</v>
      </c>
      <c r="AI61" s="34">
        <f>PXIL!H61</f>
        <v>0</v>
      </c>
      <c r="AJ61" s="34">
        <f>PXIL!N61</f>
        <v>0</v>
      </c>
      <c r="AK61" s="34">
        <f>RTM_IEX!H61</f>
        <v>0</v>
      </c>
      <c r="AL61" s="34">
        <f>RTM_IEX!N61</f>
        <v>-39</v>
      </c>
      <c r="AM61" s="34">
        <f>RTM_PXI!H61</f>
        <v>0</v>
      </c>
      <c r="AN61" s="34">
        <f>RTM_PXI!N61</f>
        <v>0</v>
      </c>
      <c r="AO61" s="147">
        <f>GDAM_IEX!H61</f>
        <v>0</v>
      </c>
      <c r="AP61" s="147">
        <f>GDAM_IEX!N61</f>
        <v>0</v>
      </c>
      <c r="AQ61" s="147">
        <f>GDAM_PXI!H61</f>
        <v>0</v>
      </c>
      <c r="AR61" s="147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10.304839999999999</v>
      </c>
      <c r="E62">
        <f>GT_NG!P62</f>
        <v>13.104771972213831</v>
      </c>
      <c r="F62">
        <f>GT_Spot!P62</f>
        <v>0</v>
      </c>
      <c r="G62">
        <f>PPCL_NG!P62</f>
        <v>82.31</v>
      </c>
      <c r="H62">
        <f>PPCL_Spot!P62</f>
        <v>0</v>
      </c>
      <c r="I62">
        <f>Bawana_NG!P62</f>
        <v>134.60999999999999</v>
      </c>
      <c r="J62">
        <f>Bawana_RLNG!P62</f>
        <v>0</v>
      </c>
      <c r="K62">
        <f>Bawana_Spot!P62</f>
        <v>280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1228.2156696822694</v>
      </c>
      <c r="P62" s="36">
        <v>118.30548314435156</v>
      </c>
      <c r="Q62" s="36">
        <v>38.425049947423766</v>
      </c>
      <c r="R62" s="38">
        <v>47.5</v>
      </c>
      <c r="S62" s="38">
        <v>7.9</v>
      </c>
      <c r="T62" s="37">
        <f>SUMPRODUCT(LTA!J62:AN62,LTA!J$101:AN$101,LTA!J$103:AN$103)</f>
        <v>435.69000000000005</v>
      </c>
      <c r="U62" s="37">
        <f>SUMPRODUCT(LTA!J62:AN62,LTA!J$102:AN$102,LTA!J$103:AN$103)</f>
        <v>94.3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692.5100000000001</v>
      </c>
      <c r="AB62" s="75">
        <f>-STOA!N62</f>
        <v>0</v>
      </c>
      <c r="AC62">
        <f t="shared" si="0"/>
        <v>26.738676843868571</v>
      </c>
      <c r="AD62">
        <f t="shared" si="1"/>
        <v>3156.4371379023901</v>
      </c>
      <c r="AE62">
        <f>'IDT-1'!B62</f>
        <v>0</v>
      </c>
      <c r="AF62" s="24"/>
      <c r="AG62">
        <f t="shared" si="2"/>
        <v>3156.4371379023901</v>
      </c>
      <c r="AI62" s="34">
        <f>PXIL!H62</f>
        <v>0</v>
      </c>
      <c r="AJ62" s="34">
        <f>PXIL!N62</f>
        <v>0</v>
      </c>
      <c r="AK62" s="34">
        <f>RTM_IEX!H62</f>
        <v>0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7">
        <f>GDAM_IEX!H62</f>
        <v>0</v>
      </c>
      <c r="AP62" s="147">
        <f>GDAM_IEX!N62</f>
        <v>0</v>
      </c>
      <c r="AQ62" s="147">
        <f>GDAM_PXI!H62</f>
        <v>0</v>
      </c>
      <c r="AR62" s="147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10.304839999999999</v>
      </c>
      <c r="E63">
        <f>GT_NG!P63</f>
        <v>13.104771972213831</v>
      </c>
      <c r="F63">
        <f>GT_Spot!P63</f>
        <v>0</v>
      </c>
      <c r="G63">
        <f>PPCL_NG!P63</f>
        <v>82.31</v>
      </c>
      <c r="H63">
        <f>PPCL_Spot!P63</f>
        <v>0</v>
      </c>
      <c r="I63">
        <f>Bawana_NG!P63</f>
        <v>134.60999999999999</v>
      </c>
      <c r="J63">
        <f>Bawana_RLNG!P63</f>
        <v>0</v>
      </c>
      <c r="K63">
        <f>Bawana_Spot!P63</f>
        <v>150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1228.4900066997316</v>
      </c>
      <c r="P63" s="36">
        <v>118.30548314435156</v>
      </c>
      <c r="Q63" s="36">
        <v>38.22</v>
      </c>
      <c r="R63" s="38">
        <v>47.5</v>
      </c>
      <c r="S63" s="38">
        <v>7.9</v>
      </c>
      <c r="T63" s="37">
        <f>SUMPRODUCT(LTA!J63:AN63,LTA!J$101:AN$101,LTA!J$103:AN$103)</f>
        <v>416.56</v>
      </c>
      <c r="U63" s="37">
        <f>SUMPRODUCT(LTA!J63:AN63,LTA!J$102:AN$102,LTA!J$103:AN$103)</f>
        <v>94.3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692.5100000000001</v>
      </c>
      <c r="AB63" s="75">
        <f>-STOA!N63</f>
        <v>0</v>
      </c>
      <c r="AC63">
        <f t="shared" si="0"/>
        <v>27.253086855256896</v>
      </c>
      <c r="AD63">
        <f t="shared" si="1"/>
        <v>3217.1620149610408</v>
      </c>
      <c r="AE63">
        <f>'IDT-1'!B63</f>
        <v>24</v>
      </c>
      <c r="AF63" s="24"/>
      <c r="AG63">
        <f t="shared" si="2"/>
        <v>3241.1620149610408</v>
      </c>
      <c r="AI63" s="34">
        <f>PXIL!H63</f>
        <v>0</v>
      </c>
      <c r="AJ63" s="34">
        <f>PXIL!N63</f>
        <v>0</v>
      </c>
      <c r="AK63" s="34">
        <f>RTM_IEX!H63</f>
        <v>210.3</v>
      </c>
      <c r="AL63" s="34">
        <f>RTM_IEX!N63</f>
        <v>0</v>
      </c>
      <c r="AM63" s="34">
        <f>RTM_PXI!H63</f>
        <v>0</v>
      </c>
      <c r="AN63" s="34">
        <f>RTM_PXI!N63</f>
        <v>0</v>
      </c>
      <c r="AO63" s="147">
        <f>GDAM_IEX!H63</f>
        <v>0</v>
      </c>
      <c r="AP63" s="147">
        <f>GDAM_IEX!N63</f>
        <v>0</v>
      </c>
      <c r="AQ63" s="147">
        <f>GDAM_PXI!H63</f>
        <v>0</v>
      </c>
      <c r="AR63" s="147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10.304839999999999</v>
      </c>
      <c r="E64">
        <f>GT_NG!P64</f>
        <v>13.104771972213831</v>
      </c>
      <c r="F64">
        <f>GT_Spot!P64</f>
        <v>0</v>
      </c>
      <c r="G64">
        <f>PPCL_NG!P64</f>
        <v>82.31</v>
      </c>
      <c r="H64">
        <f>PPCL_Spot!P64</f>
        <v>0</v>
      </c>
      <c r="I64">
        <f>Bawana_NG!P64</f>
        <v>134.60491980224174</v>
      </c>
      <c r="J64">
        <f>Bawana_RLNG!P64</f>
        <v>0</v>
      </c>
      <c r="K64">
        <f>Bawana_Spot!P64</f>
        <v>150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1228.6028324248696</v>
      </c>
      <c r="P64" s="36">
        <v>118.30548314435156</v>
      </c>
      <c r="Q64" s="36">
        <v>38.224392598551887</v>
      </c>
      <c r="R64" s="38">
        <v>47.5</v>
      </c>
      <c r="S64" s="38">
        <v>7.9</v>
      </c>
      <c r="T64" s="37">
        <f>SUMPRODUCT(LTA!J64:AN64,LTA!J$101:AN$101,LTA!J$103:AN$103)</f>
        <v>392.9</v>
      </c>
      <c r="U64" s="37">
        <f>SUMPRODUCT(LTA!J64:AN64,LTA!J$102:AN$102,LTA!J$103:AN$103)</f>
        <v>94.3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692.5100000000001</v>
      </c>
      <c r="AB64" s="75">
        <f>-STOA!N64</f>
        <v>0</v>
      </c>
      <c r="AC64">
        <f t="shared" si="0"/>
        <v>27.128280815514724</v>
      </c>
      <c r="AD64">
        <f t="shared" si="1"/>
        <v>3202.4289591267143</v>
      </c>
      <c r="AE64">
        <f>'IDT-1'!B64</f>
        <v>51</v>
      </c>
      <c r="AF64" s="24"/>
      <c r="AG64">
        <f t="shared" si="2"/>
        <v>3253.4289591267143</v>
      </c>
      <c r="AI64" s="34">
        <f>PXIL!H64</f>
        <v>0</v>
      </c>
      <c r="AJ64" s="34">
        <f>PXIL!N64</f>
        <v>0</v>
      </c>
      <c r="AK64" s="34">
        <f>RTM_IEX!H64</f>
        <v>218.99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7">
        <f>GDAM_IEX!H64</f>
        <v>0</v>
      </c>
      <c r="AP64" s="147">
        <f>GDAM_IEX!N64</f>
        <v>0</v>
      </c>
      <c r="AQ64" s="147">
        <f>GDAM_PXI!H64</f>
        <v>0</v>
      </c>
      <c r="AR64" s="147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10.304839999999999</v>
      </c>
      <c r="E65">
        <f>GT_NG!P65</f>
        <v>13.104771972213831</v>
      </c>
      <c r="F65">
        <f>GT_Spot!P65</f>
        <v>0</v>
      </c>
      <c r="G65">
        <f>PPCL_NG!P65</f>
        <v>82.31</v>
      </c>
      <c r="H65">
        <f>PPCL_Spot!P65</f>
        <v>0</v>
      </c>
      <c r="I65">
        <f>Bawana_NG!P65</f>
        <v>134.60491980224174</v>
      </c>
      <c r="J65">
        <f>Bawana_RLNG!P65</f>
        <v>0</v>
      </c>
      <c r="K65">
        <f>Bawana_Spot!P65</f>
        <v>220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1232.6957555734189</v>
      </c>
      <c r="P65" s="36">
        <v>118.30548314435156</v>
      </c>
      <c r="Q65" s="36">
        <v>38.224392598551887</v>
      </c>
      <c r="R65" s="38">
        <v>47.5</v>
      </c>
      <c r="S65" s="38">
        <v>7.66</v>
      </c>
      <c r="T65" s="37">
        <f>SUMPRODUCT(LTA!J65:AN65,LTA!J$101:AN$101,LTA!J$103:AN$103)</f>
        <v>354.96000000000004</v>
      </c>
      <c r="U65" s="37">
        <f>SUMPRODUCT(LTA!J65:AN65,LTA!J$102:AN$102,LTA!J$103:AN$103)</f>
        <v>94.3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677.72000000000014</v>
      </c>
      <c r="AB65" s="75">
        <f>-STOA!N65</f>
        <v>0</v>
      </c>
      <c r="AC65">
        <f t="shared" si="0"/>
        <v>27.27320536996254</v>
      </c>
      <c r="AD65">
        <f t="shared" si="1"/>
        <v>3219.5369577208162</v>
      </c>
      <c r="AE65">
        <f>'IDT-1'!B65</f>
        <v>70</v>
      </c>
      <c r="AF65" s="24"/>
      <c r="AG65">
        <f t="shared" si="2"/>
        <v>3289.5369577208162</v>
      </c>
      <c r="AI65" s="34">
        <f>PXIL!H65</f>
        <v>0</v>
      </c>
      <c r="AJ65" s="34">
        <f>PXIL!N65</f>
        <v>0</v>
      </c>
      <c r="AK65" s="34">
        <f>RTM_IEX!H65</f>
        <v>215.12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7">
        <f>GDAM_IEX!H65</f>
        <v>0</v>
      </c>
      <c r="AP65" s="147">
        <f>GDAM_IEX!N65</f>
        <v>0</v>
      </c>
      <c r="AQ65" s="147">
        <f>GDAM_PXI!H65</f>
        <v>0</v>
      </c>
      <c r="AR65" s="147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10.304839999999999</v>
      </c>
      <c r="E66">
        <f>GT_NG!P66</f>
        <v>13.104771972213831</v>
      </c>
      <c r="F66">
        <f>GT_Spot!P66</f>
        <v>0</v>
      </c>
      <c r="G66">
        <f>PPCL_NG!P66</f>
        <v>82.31</v>
      </c>
      <c r="H66">
        <f>PPCL_Spot!P66</f>
        <v>0</v>
      </c>
      <c r="I66">
        <f>Bawana_NG!P66</f>
        <v>134.60491980224174</v>
      </c>
      <c r="J66">
        <f>Bawana_RLNG!P66</f>
        <v>0</v>
      </c>
      <c r="K66">
        <f>Bawana_Spot!P66</f>
        <v>280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1074.5067160991418</v>
      </c>
      <c r="P66" s="36">
        <v>118.30548314435156</v>
      </c>
      <c r="Q66" s="36">
        <v>38.224392598551887</v>
      </c>
      <c r="R66" s="38">
        <v>47.5</v>
      </c>
      <c r="S66" s="38">
        <v>7.66</v>
      </c>
      <c r="T66" s="37">
        <f>SUMPRODUCT(LTA!J66:AN66,LTA!J$101:AN$101,LTA!J$103:AN$103)</f>
        <v>329.73</v>
      </c>
      <c r="U66" s="37">
        <f>SUMPRODUCT(LTA!J66:AN66,LTA!J$102:AN$102,LTA!J$103:AN$103)</f>
        <v>94.3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0</v>
      </c>
      <c r="Z66" s="34">
        <f>IEX!N66</f>
        <v>0</v>
      </c>
      <c r="AA66" s="75">
        <f>STOA!H66</f>
        <v>677.72000000000014</v>
      </c>
      <c r="AB66" s="75">
        <f>-STOA!N66</f>
        <v>0</v>
      </c>
      <c r="AC66">
        <f t="shared" si="0"/>
        <v>27.541257438378612</v>
      </c>
      <c r="AD66">
        <f t="shared" si="1"/>
        <v>3251.1798661781227</v>
      </c>
      <c r="AE66">
        <f>'IDT-1'!B66</f>
        <v>52</v>
      </c>
      <c r="AF66" s="24"/>
      <c r="AG66">
        <f t="shared" si="2"/>
        <v>3303.1798661781227</v>
      </c>
      <c r="AI66" s="34">
        <f>PXIL!H66</f>
        <v>0</v>
      </c>
      <c r="AJ66" s="34">
        <f>PXIL!N66</f>
        <v>0</v>
      </c>
      <c r="AK66" s="34">
        <f>RTM_IEX!H66</f>
        <v>370.45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7">
        <f>GDAM_IEX!H66</f>
        <v>0</v>
      </c>
      <c r="AP66" s="147">
        <f>GDAM_IEX!N66</f>
        <v>0</v>
      </c>
      <c r="AQ66" s="147">
        <f>GDAM_PXI!H66</f>
        <v>0</v>
      </c>
      <c r="AR66" s="147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10.304839999999999</v>
      </c>
      <c r="E67">
        <f>GT_NG!P67</f>
        <v>13.104771972213831</v>
      </c>
      <c r="F67">
        <f>GT_Spot!P67</f>
        <v>0</v>
      </c>
      <c r="G67">
        <f>PPCL_NG!P67</f>
        <v>82.31</v>
      </c>
      <c r="H67">
        <f>PPCL_Spot!P67</f>
        <v>0</v>
      </c>
      <c r="I67">
        <f>Bawana_NG!P67</f>
        <v>134.60999999999999</v>
      </c>
      <c r="J67">
        <f>Bawana_RLNG!P67</f>
        <v>0</v>
      </c>
      <c r="K67">
        <f>Bawana_Spot!P67</f>
        <v>280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1239.8454097254264</v>
      </c>
      <c r="P67" s="36">
        <v>118.30548314435156</v>
      </c>
      <c r="Q67" s="36">
        <v>38.224392598551887</v>
      </c>
      <c r="R67" s="38">
        <v>47.5</v>
      </c>
      <c r="S67" s="38">
        <v>7.66</v>
      </c>
      <c r="T67" s="37">
        <f>SUMPRODUCT(LTA!J67:AN67,LTA!J$101:AN$101,LTA!J$103:AN$103)</f>
        <v>271.41999999999996</v>
      </c>
      <c r="U67" s="37">
        <f>SUMPRODUCT(LTA!J67:AN67,LTA!J$102:AN$102,LTA!J$103:AN$103)</f>
        <v>94.3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0</v>
      </c>
      <c r="Z67" s="34">
        <f>IEX!N67</f>
        <v>0</v>
      </c>
      <c r="AA67" s="75">
        <f>STOA!H67</f>
        <v>692.36</v>
      </c>
      <c r="AB67" s="75">
        <f>-STOA!N67</f>
        <v>0</v>
      </c>
      <c r="AC67">
        <f t="shared" si="0"/>
        <v>27.51785313850057</v>
      </c>
      <c r="AD67">
        <f t="shared" si="1"/>
        <v>3248.4170443020435</v>
      </c>
      <c r="AE67">
        <f>'IDT-1'!B67</f>
        <v>53</v>
      </c>
      <c r="AF67" s="24"/>
      <c r="AG67">
        <f t="shared" si="2"/>
        <v>3301.4170443020435</v>
      </c>
      <c r="AI67" s="34">
        <f>PXIL!H67</f>
        <v>0</v>
      </c>
      <c r="AJ67" s="34">
        <f>PXIL!N67</f>
        <v>0</v>
      </c>
      <c r="AK67" s="34">
        <f>RTM_IEX!H67</f>
        <v>245.99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7">
        <f>GDAM_IEX!H67</f>
        <v>0</v>
      </c>
      <c r="AP67" s="147">
        <f>GDAM_IEX!N67</f>
        <v>0</v>
      </c>
      <c r="AQ67" s="147">
        <f>GDAM_PXI!H67</f>
        <v>0</v>
      </c>
      <c r="AR67" s="147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10.304839999999999</v>
      </c>
      <c r="E68">
        <f>GT_NG!P68</f>
        <v>13.104771972213831</v>
      </c>
      <c r="F68">
        <f>GT_Spot!P68</f>
        <v>0</v>
      </c>
      <c r="G68">
        <f>PPCL_NG!P68</f>
        <v>82.31</v>
      </c>
      <c r="H68">
        <f>PPCL_Spot!P68</f>
        <v>0</v>
      </c>
      <c r="I68">
        <f>Bawana_NG!P68</f>
        <v>134.60999999999999</v>
      </c>
      <c r="J68">
        <f>Bawana_RLNG!P68</f>
        <v>0</v>
      </c>
      <c r="K68">
        <f>Bawana_Spot!P68</f>
        <v>280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1233.3729758968768</v>
      </c>
      <c r="P68" s="36">
        <v>118.30548314435156</v>
      </c>
      <c r="Q68" s="36">
        <v>38.224392598551887</v>
      </c>
      <c r="R68" s="38">
        <v>47.5</v>
      </c>
      <c r="S68" s="38">
        <v>7.66</v>
      </c>
      <c r="T68" s="37">
        <f>SUMPRODUCT(LTA!J68:AN68,LTA!J$101:AN$101,LTA!J$103:AN$103)</f>
        <v>247.14000000000001</v>
      </c>
      <c r="U68" s="37">
        <f>SUMPRODUCT(LTA!J68:AN68,LTA!J$102:AN$102,LTA!J$103:AN$103)</f>
        <v>94.3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0</v>
      </c>
      <c r="Z68" s="34">
        <f>IEX!N68</f>
        <v>0</v>
      </c>
      <c r="AA68" s="75">
        <f>STOA!H68</f>
        <v>692.36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27.445928694340751</v>
      </c>
      <c r="AD68">
        <f t="shared" ref="AD68:AD98" si="4">SUM(B68:AB68,AI68:AV68)-AC68</f>
        <v>3239.9265349176535</v>
      </c>
      <c r="AE68">
        <f>'IDT-1'!B68</f>
        <v>49</v>
      </c>
      <c r="AF68" s="24"/>
      <c r="AG68">
        <f t="shared" ref="AG68:AG98" si="5">SUM(AD68:AF68)</f>
        <v>3288.9265349176535</v>
      </c>
      <c r="AI68" s="34">
        <f>PXIL!H68</f>
        <v>0</v>
      </c>
      <c r="AJ68" s="34">
        <f>PXIL!N68</f>
        <v>0</v>
      </c>
      <c r="AK68" s="34">
        <f>RTM_IEX!H68</f>
        <v>268.18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7">
        <f>GDAM_IEX!H68</f>
        <v>0</v>
      </c>
      <c r="AP68" s="147">
        <f>GDAM_IEX!N68</f>
        <v>0</v>
      </c>
      <c r="AQ68" s="147">
        <f>GDAM_PXI!H68</f>
        <v>0</v>
      </c>
      <c r="AR68" s="147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10.304839999999999</v>
      </c>
      <c r="E69">
        <f>GT_NG!P69</f>
        <v>13.104771972213831</v>
      </c>
      <c r="F69">
        <f>GT_Spot!P69</f>
        <v>0</v>
      </c>
      <c r="G69">
        <f>PPCL_NG!P69</f>
        <v>82.31</v>
      </c>
      <c r="H69">
        <f>PPCL_Spot!P69</f>
        <v>0</v>
      </c>
      <c r="I69">
        <f>Bawana_NG!P69</f>
        <v>134.60999999999999</v>
      </c>
      <c r="J69">
        <f>Bawana_RLNG!P69</f>
        <v>0</v>
      </c>
      <c r="K69">
        <f>Bawana_Spot!P69</f>
        <v>220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1233.3106925056768</v>
      </c>
      <c r="P69" s="36">
        <v>118.30548314435156</v>
      </c>
      <c r="Q69" s="36">
        <v>38.224392598551887</v>
      </c>
      <c r="R69" s="38">
        <v>42.22</v>
      </c>
      <c r="S69" s="38">
        <v>7.66</v>
      </c>
      <c r="T69" s="37">
        <f>SUMPRODUCT(LTA!J69:AN69,LTA!J$101:AN$101,LTA!J$103:AN$103)</f>
        <v>234.64000000000001</v>
      </c>
      <c r="U69" s="37">
        <f>SUMPRODUCT(LTA!J69:AN69,LTA!J$102:AN$102,LTA!J$103:AN$103)</f>
        <v>94.3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0</v>
      </c>
      <c r="Z69" s="34">
        <f>IEX!N69</f>
        <v>0</v>
      </c>
      <c r="AA69" s="75">
        <f>STOA!H69</f>
        <v>692.36</v>
      </c>
      <c r="AB69" s="75">
        <f>-STOA!N69</f>
        <v>0</v>
      </c>
      <c r="AC69">
        <f t="shared" si="3"/>
        <v>26.743501513854667</v>
      </c>
      <c r="AD69">
        <f t="shared" si="4"/>
        <v>3157.0066787069395</v>
      </c>
      <c r="AE69">
        <f>'IDT-1'!B69</f>
        <v>51</v>
      </c>
      <c r="AF69" s="24"/>
      <c r="AG69">
        <f t="shared" si="5"/>
        <v>3208.0066787069395</v>
      </c>
      <c r="AI69" s="34">
        <f>PXIL!H69</f>
        <v>0</v>
      </c>
      <c r="AJ69" s="34">
        <f>PXIL!N69</f>
        <v>0</v>
      </c>
      <c r="AK69" s="34">
        <f>RTM_IEX!H69</f>
        <v>262.39999999999998</v>
      </c>
      <c r="AL69" s="34">
        <f>RTM_IEX!N69</f>
        <v>0</v>
      </c>
      <c r="AM69" s="34">
        <f>RTM_PXI!H69</f>
        <v>0</v>
      </c>
      <c r="AN69" s="34">
        <f>RTM_PXI!N69</f>
        <v>0</v>
      </c>
      <c r="AO69" s="147">
        <f>GDAM_IEX!H69</f>
        <v>0</v>
      </c>
      <c r="AP69" s="147">
        <f>GDAM_IEX!N69</f>
        <v>0</v>
      </c>
      <c r="AQ69" s="147">
        <f>GDAM_PXI!H69</f>
        <v>0</v>
      </c>
      <c r="AR69" s="147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10.304839999999999</v>
      </c>
      <c r="E70">
        <f>GT_NG!P70</f>
        <v>13.104771972213831</v>
      </c>
      <c r="F70">
        <f>GT_Spot!P70</f>
        <v>0</v>
      </c>
      <c r="G70">
        <f>PPCL_NG!P70</f>
        <v>82.31</v>
      </c>
      <c r="H70">
        <f>PPCL_Spot!P70</f>
        <v>0</v>
      </c>
      <c r="I70">
        <f>Bawana_NG!P70</f>
        <v>134.60999999999999</v>
      </c>
      <c r="J70">
        <f>Bawana_RLNG!P70</f>
        <v>0</v>
      </c>
      <c r="K70">
        <f>Bawana_Spot!P70</f>
        <v>150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1233.8089591960768</v>
      </c>
      <c r="P70" s="36">
        <v>118.30548314435156</v>
      </c>
      <c r="Q70" s="36">
        <v>38.224392598551887</v>
      </c>
      <c r="R70" s="38">
        <v>37.43</v>
      </c>
      <c r="S70" s="38">
        <v>7.66</v>
      </c>
      <c r="T70" s="37">
        <f>SUMPRODUCT(LTA!J70:AN70,LTA!J$101:AN$101,LTA!J$103:AN$103)</f>
        <v>215.48</v>
      </c>
      <c r="U70" s="37">
        <f>SUMPRODUCT(LTA!J70:AN70,LTA!J$102:AN$102,LTA!J$103:AN$103)</f>
        <v>92.28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0</v>
      </c>
      <c r="Z70" s="34">
        <f>IEX!N70</f>
        <v>0</v>
      </c>
      <c r="AA70" s="75">
        <f>STOA!H70</f>
        <v>692.36</v>
      </c>
      <c r="AB70" s="75">
        <f>-STOA!N70</f>
        <v>0</v>
      </c>
      <c r="AC70">
        <f t="shared" si="3"/>
        <v>26.40345495405403</v>
      </c>
      <c r="AD70">
        <f t="shared" si="4"/>
        <v>3116.8649919571403</v>
      </c>
      <c r="AE70">
        <f>'IDT-1'!B70</f>
        <v>42</v>
      </c>
      <c r="AF70" s="24"/>
      <c r="AG70">
        <f t="shared" si="5"/>
        <v>3158.8649919571403</v>
      </c>
      <c r="AI70" s="34">
        <f>PXIL!H70</f>
        <v>0</v>
      </c>
      <c r="AJ70" s="34">
        <f>PXIL!N70</f>
        <v>0</v>
      </c>
      <c r="AK70" s="34">
        <f>RTM_IEX!H70</f>
        <v>317.39</v>
      </c>
      <c r="AL70" s="34">
        <f>RTM_IEX!N70</f>
        <v>0</v>
      </c>
      <c r="AM70" s="34">
        <f>RTM_PXI!H70</f>
        <v>0</v>
      </c>
      <c r="AN70" s="34">
        <f>RTM_PXI!N70</f>
        <v>0</v>
      </c>
      <c r="AO70" s="147">
        <f>GDAM_IEX!H70</f>
        <v>0</v>
      </c>
      <c r="AP70" s="147">
        <f>GDAM_IEX!N70</f>
        <v>0</v>
      </c>
      <c r="AQ70" s="147">
        <f>GDAM_PXI!H70</f>
        <v>0</v>
      </c>
      <c r="AR70" s="147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10.304839999999999</v>
      </c>
      <c r="E71">
        <f>GT_NG!P71</f>
        <v>13.104771972213831</v>
      </c>
      <c r="F71">
        <f>GT_Spot!P71</f>
        <v>0</v>
      </c>
      <c r="G71">
        <f>PPCL_NG!P71</f>
        <v>82.31</v>
      </c>
      <c r="H71">
        <f>PPCL_Spot!P71</f>
        <v>0</v>
      </c>
      <c r="I71">
        <f>Bawana_NG!P71</f>
        <v>134.61000000000001</v>
      </c>
      <c r="J71">
        <f>Bawana_RLNG!P71</f>
        <v>0</v>
      </c>
      <c r="K71">
        <f>Bawana_Spot!P71</f>
        <v>150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1240.4365829982466</v>
      </c>
      <c r="P71" s="36">
        <v>118.30548314435156</v>
      </c>
      <c r="Q71" s="36">
        <v>38.224392598551887</v>
      </c>
      <c r="R71" s="38">
        <v>32.200000000000003</v>
      </c>
      <c r="S71" s="38">
        <v>7.66</v>
      </c>
      <c r="T71" s="37">
        <f>SUMPRODUCT(LTA!J71:AN71,LTA!J$101:AN$101,LTA!J$103:AN$103)</f>
        <v>178.05</v>
      </c>
      <c r="U71" s="37">
        <f>SUMPRODUCT(LTA!J71:AN71,LTA!J$102:AN$102,LTA!J$103:AN$103)</f>
        <v>92.78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0</v>
      </c>
      <c r="Z71" s="34">
        <f>IEX!N71</f>
        <v>0</v>
      </c>
      <c r="AA71" s="75">
        <f>STOA!H71</f>
        <v>692.31000000000006</v>
      </c>
      <c r="AB71" s="75">
        <f>-STOA!N71</f>
        <v>0</v>
      </c>
      <c r="AC71">
        <f t="shared" si="3"/>
        <v>25.237514993992257</v>
      </c>
      <c r="AD71">
        <f t="shared" si="4"/>
        <v>2979.2285557193718</v>
      </c>
      <c r="AE71">
        <f>'IDT-1'!B71</f>
        <v>30</v>
      </c>
      <c r="AF71" s="24"/>
      <c r="AG71">
        <f t="shared" si="5"/>
        <v>3009.2285557193718</v>
      </c>
      <c r="AI71" s="34">
        <f>PXIL!H71</f>
        <v>0</v>
      </c>
      <c r="AJ71" s="34">
        <f>PXIL!N71</f>
        <v>0</v>
      </c>
      <c r="AK71" s="34">
        <f>RTM_IEX!H71</f>
        <v>214.17</v>
      </c>
      <c r="AL71" s="34">
        <f>RTM_IEX!N71</f>
        <v>0</v>
      </c>
      <c r="AM71" s="34">
        <f>RTM_PXI!H71</f>
        <v>0</v>
      </c>
      <c r="AN71" s="34">
        <f>RTM_PXI!N71</f>
        <v>0</v>
      </c>
      <c r="AO71" s="147">
        <f>GDAM_IEX!H71</f>
        <v>0</v>
      </c>
      <c r="AP71" s="147">
        <f>GDAM_IEX!N71</f>
        <v>0</v>
      </c>
      <c r="AQ71" s="147">
        <f>GDAM_PXI!H71</f>
        <v>0</v>
      </c>
      <c r="AR71" s="147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10.304839999999999</v>
      </c>
      <c r="E72">
        <f>GT_NG!P72</f>
        <v>13.104771972213831</v>
      </c>
      <c r="F72">
        <f>GT_Spot!P72</f>
        <v>0</v>
      </c>
      <c r="G72">
        <f>PPCL_NG!P72</f>
        <v>82.31</v>
      </c>
      <c r="H72">
        <f>PPCL_Spot!P72</f>
        <v>0</v>
      </c>
      <c r="I72">
        <f>Bawana_NG!P72</f>
        <v>134.61000000000001</v>
      </c>
      <c r="J72">
        <f>Bawana_RLNG!P72</f>
        <v>0</v>
      </c>
      <c r="K72">
        <f>Bawana_Spot!P72</f>
        <v>150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1243.2008507897424</v>
      </c>
      <c r="P72" s="36">
        <v>118.30548314435156</v>
      </c>
      <c r="Q72" s="36">
        <v>38.224392598551887</v>
      </c>
      <c r="R72" s="38">
        <v>23.34</v>
      </c>
      <c r="S72" s="38">
        <v>7.66</v>
      </c>
      <c r="T72" s="37">
        <f>SUMPRODUCT(LTA!J72:AN72,LTA!J$101:AN$101,LTA!J$103:AN$103)</f>
        <v>145.43</v>
      </c>
      <c r="U72" s="37">
        <f>SUMPRODUCT(LTA!J72:AN72,LTA!J$102:AN$102,LTA!J$103:AN$103)</f>
        <v>92.78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0</v>
      </c>
      <c r="Z72" s="34">
        <f>IEX!N72</f>
        <v>0</v>
      </c>
      <c r="AA72" s="75">
        <f>STOA!H72</f>
        <v>692.31000000000006</v>
      </c>
      <c r="AB72" s="75">
        <f>-STOA!N72</f>
        <v>0</v>
      </c>
      <c r="AC72">
        <f t="shared" si="3"/>
        <v>24.92028284344082</v>
      </c>
      <c r="AD72">
        <f t="shared" si="4"/>
        <v>2941.7800556614188</v>
      </c>
      <c r="AE72">
        <f>'IDT-1'!B72</f>
        <v>18</v>
      </c>
      <c r="AF72" s="24"/>
      <c r="AG72">
        <f t="shared" si="5"/>
        <v>2959.7800556614188</v>
      </c>
      <c r="AI72" s="34">
        <f>PXIL!H72</f>
        <v>0</v>
      </c>
      <c r="AJ72" s="34">
        <f>PXIL!N72</f>
        <v>0</v>
      </c>
      <c r="AK72" s="34">
        <f>RTM_IEX!H72</f>
        <v>215.12</v>
      </c>
      <c r="AL72" s="34">
        <f>RTM_IEX!N72</f>
        <v>0</v>
      </c>
      <c r="AM72" s="34">
        <f>RTM_PXI!H72</f>
        <v>0</v>
      </c>
      <c r="AN72" s="34">
        <f>RTM_PXI!N72</f>
        <v>0</v>
      </c>
      <c r="AO72" s="147">
        <f>GDAM_IEX!H72</f>
        <v>0</v>
      </c>
      <c r="AP72" s="147">
        <f>GDAM_IEX!N72</f>
        <v>0</v>
      </c>
      <c r="AQ72" s="147">
        <f>GDAM_PXI!H72</f>
        <v>0</v>
      </c>
      <c r="AR72" s="147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10.304839999999999</v>
      </c>
      <c r="E73">
        <f>GT_NG!P73</f>
        <v>13.104771972213831</v>
      </c>
      <c r="F73">
        <f>GT_Spot!P73</f>
        <v>0</v>
      </c>
      <c r="G73">
        <f>PPCL_NG!P73</f>
        <v>82.31</v>
      </c>
      <c r="H73">
        <f>PPCL_Spot!P73</f>
        <v>0</v>
      </c>
      <c r="I73">
        <f>Bawana_NG!P73</f>
        <v>134.61000000000001</v>
      </c>
      <c r="J73">
        <f>Bawana_RLNG!P73</f>
        <v>0</v>
      </c>
      <c r="K73">
        <f>Bawana_Spot!P73</f>
        <v>150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1243.3321304752492</v>
      </c>
      <c r="P73" s="36">
        <v>118.30548314435156</v>
      </c>
      <c r="Q73" s="36">
        <v>38.224392598551887</v>
      </c>
      <c r="R73" s="38">
        <v>15.86</v>
      </c>
      <c r="S73" s="38">
        <v>7.66</v>
      </c>
      <c r="T73" s="37">
        <f>SUMPRODUCT(LTA!J73:AN73,LTA!J$101:AN$101,LTA!J$103:AN$103)</f>
        <v>119.32</v>
      </c>
      <c r="U73" s="37">
        <f>SUMPRODUCT(LTA!J73:AN73,LTA!J$102:AN$102,LTA!J$103:AN$103)</f>
        <v>92.78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0</v>
      </c>
      <c r="Z73" s="34">
        <f>IEX!N73</f>
        <v>0</v>
      </c>
      <c r="AA73" s="75">
        <f>STOA!H73</f>
        <v>692.31000000000006</v>
      </c>
      <c r="AB73" s="75">
        <f>-STOA!N73</f>
        <v>0</v>
      </c>
      <c r="AC73">
        <f t="shared" si="3"/>
        <v>24.371857592799074</v>
      </c>
      <c r="AD73">
        <f t="shared" si="4"/>
        <v>2877.0397605975672</v>
      </c>
      <c r="AE73">
        <f>'IDT-1'!B73</f>
        <v>0</v>
      </c>
      <c r="AF73" s="24"/>
      <c r="AG73">
        <f t="shared" si="5"/>
        <v>2877.0397605975672</v>
      </c>
      <c r="AI73" s="34">
        <f>PXIL!H73</f>
        <v>0</v>
      </c>
      <c r="AJ73" s="34">
        <f>PXIL!N73</f>
        <v>0</v>
      </c>
      <c r="AK73" s="34">
        <f>RTM_IEX!H73</f>
        <v>183.29</v>
      </c>
      <c r="AL73" s="34">
        <f>RTM_IEX!N73</f>
        <v>0</v>
      </c>
      <c r="AM73" s="34">
        <f>RTM_PXI!H73</f>
        <v>0</v>
      </c>
      <c r="AN73" s="34">
        <f>RTM_PXI!N73</f>
        <v>0</v>
      </c>
      <c r="AO73" s="147">
        <f>GDAM_IEX!H73</f>
        <v>0</v>
      </c>
      <c r="AP73" s="147">
        <f>GDAM_IEX!N73</f>
        <v>0</v>
      </c>
      <c r="AQ73" s="147">
        <f>GDAM_PXI!H73</f>
        <v>0</v>
      </c>
      <c r="AR73" s="147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10.304839999999999</v>
      </c>
      <c r="E74">
        <f>GT_NG!P74</f>
        <v>13.104771972213831</v>
      </c>
      <c r="F74">
        <f>GT_Spot!P74</f>
        <v>0</v>
      </c>
      <c r="G74">
        <f>PPCL_NG!P74</f>
        <v>82.31</v>
      </c>
      <c r="H74">
        <f>PPCL_Spot!P74</f>
        <v>0</v>
      </c>
      <c r="I74">
        <f>Bawana_NG!P74</f>
        <v>134.61000000000001</v>
      </c>
      <c r="J74">
        <f>Bawana_RLNG!P74</f>
        <v>0</v>
      </c>
      <c r="K74">
        <f>Bawana_Spot!P74</f>
        <v>150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1246.2810525148295</v>
      </c>
      <c r="P74" s="36">
        <v>118.30548314435156</v>
      </c>
      <c r="Q74" s="36">
        <v>38.224392598551887</v>
      </c>
      <c r="R74" s="38">
        <v>10.26520317608594</v>
      </c>
      <c r="S74" s="38">
        <v>7.66</v>
      </c>
      <c r="T74" s="37">
        <f>SUMPRODUCT(LTA!J74:AN74,LTA!J$101:AN$101,LTA!J$103:AN$103)</f>
        <v>95.02000000000001</v>
      </c>
      <c r="U74" s="37">
        <f>SUMPRODUCT(LTA!J74:AN74,LTA!J$102:AN$102,LTA!J$103:AN$103)</f>
        <v>92.78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0</v>
      </c>
      <c r="Z74" s="34">
        <f>IEX!N74</f>
        <v>0</v>
      </c>
      <c r="AA74" s="75">
        <f>STOA!H74</f>
        <v>677.5200000000001</v>
      </c>
      <c r="AB74" s="75">
        <f>-STOA!N74</f>
        <v>0</v>
      </c>
      <c r="AC74">
        <f t="shared" si="3"/>
        <v>23.843028244610672</v>
      </c>
      <c r="AD74">
        <f t="shared" si="4"/>
        <v>2814.6127151614223</v>
      </c>
      <c r="AE74">
        <f>'IDT-1'!B74</f>
        <v>0</v>
      </c>
      <c r="AF74" s="24"/>
      <c r="AG74">
        <f t="shared" si="5"/>
        <v>2814.6127151614223</v>
      </c>
      <c r="AI74" s="34">
        <f>PXIL!H74</f>
        <v>0</v>
      </c>
      <c r="AJ74" s="34">
        <f>PXIL!N74</f>
        <v>0</v>
      </c>
      <c r="AK74" s="34">
        <f>RTM_IEX!H74</f>
        <v>162.07</v>
      </c>
      <c r="AL74" s="34">
        <f>RTM_IEX!N74</f>
        <v>0</v>
      </c>
      <c r="AM74" s="34">
        <f>RTM_PXI!H74</f>
        <v>0</v>
      </c>
      <c r="AN74" s="34">
        <f>RTM_PXI!N74</f>
        <v>0</v>
      </c>
      <c r="AO74" s="147">
        <f>GDAM_IEX!H74</f>
        <v>0</v>
      </c>
      <c r="AP74" s="147">
        <f>GDAM_IEX!N74</f>
        <v>0</v>
      </c>
      <c r="AQ74" s="147">
        <f>GDAM_PXI!H74</f>
        <v>0</v>
      </c>
      <c r="AR74" s="147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10.304839999999999</v>
      </c>
      <c r="E75">
        <f>GT_NG!P75</f>
        <v>13.222832980972516</v>
      </c>
      <c r="F75">
        <f>GT_Spot!P75</f>
        <v>0</v>
      </c>
      <c r="G75">
        <f>PPCL_NG!P75</f>
        <v>82.31</v>
      </c>
      <c r="H75">
        <f>PPCL_Spot!P75</f>
        <v>0</v>
      </c>
      <c r="I75">
        <f>Bawana_NG!P75</f>
        <v>134.61000000000001</v>
      </c>
      <c r="J75">
        <f>Bawana_RLNG!P75</f>
        <v>0</v>
      </c>
      <c r="K75">
        <f>Bawana_Spot!P75</f>
        <v>150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1184.6825616741564</v>
      </c>
      <c r="P75" s="36">
        <v>118.30548314435156</v>
      </c>
      <c r="Q75" s="36">
        <v>38.224392598551887</v>
      </c>
      <c r="R75" s="38">
        <v>0</v>
      </c>
      <c r="S75" s="38">
        <v>7.66</v>
      </c>
      <c r="T75" s="37">
        <f>SUMPRODUCT(LTA!J75:AN75,LTA!J$101:AN$101,LTA!J$103:AN$103)</f>
        <v>80.650000000000006</v>
      </c>
      <c r="U75" s="37">
        <f>SUMPRODUCT(LTA!J75:AN75,LTA!J$102:AN$102,LTA!J$103:AN$103)</f>
        <v>101.78999999999999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0</v>
      </c>
      <c r="Z75" s="34">
        <f>IEX!N75</f>
        <v>0</v>
      </c>
      <c r="AA75" s="75">
        <f>STOA!H75</f>
        <v>858.74000000000012</v>
      </c>
      <c r="AB75" s="75">
        <f>-STOA!N75</f>
        <v>0</v>
      </c>
      <c r="AC75">
        <f t="shared" si="3"/>
        <v>24.0338935453346</v>
      </c>
      <c r="AD75">
        <f t="shared" si="4"/>
        <v>2676.4662168526979</v>
      </c>
      <c r="AE75">
        <f>'IDT-1'!B75</f>
        <v>0</v>
      </c>
      <c r="AF75" s="24"/>
      <c r="AG75">
        <f t="shared" si="5"/>
        <v>2676.4662168526979</v>
      </c>
      <c r="AI75" s="34">
        <f>PXIL!H75</f>
        <v>0</v>
      </c>
      <c r="AJ75" s="34">
        <f>PXIL!N75</f>
        <v>0</v>
      </c>
      <c r="AK75" s="34">
        <f>RTM_IEX!H75</f>
        <v>0</v>
      </c>
      <c r="AL75" s="34">
        <f>RTM_IEX!N75</f>
        <v>-80</v>
      </c>
      <c r="AM75" s="34">
        <f>RTM_PXI!H75</f>
        <v>0</v>
      </c>
      <c r="AN75" s="34">
        <f>RTM_PXI!N75</f>
        <v>0</v>
      </c>
      <c r="AO75" s="147">
        <f>GDAM_IEX!H75</f>
        <v>0</v>
      </c>
      <c r="AP75" s="147">
        <f>GDAM_IEX!N75</f>
        <v>0</v>
      </c>
      <c r="AQ75" s="147">
        <f>GDAM_PXI!H75</f>
        <v>0</v>
      </c>
      <c r="AR75" s="147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10.304839999999999</v>
      </c>
      <c r="E76">
        <f>GT_NG!P76</f>
        <v>13.222832980972516</v>
      </c>
      <c r="F76">
        <f>GT_Spot!P76</f>
        <v>0</v>
      </c>
      <c r="G76">
        <f>PPCL_NG!P76</f>
        <v>82.31</v>
      </c>
      <c r="H76">
        <f>PPCL_Spot!P76</f>
        <v>0</v>
      </c>
      <c r="I76">
        <f>Bawana_NG!P76</f>
        <v>134.61000000000001</v>
      </c>
      <c r="J76">
        <f>Bawana_RLNG!P76</f>
        <v>0</v>
      </c>
      <c r="K76">
        <f>Bawana_Spot!P76</f>
        <v>150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1153.6878788243957</v>
      </c>
      <c r="P76" s="36">
        <v>118.30548314435156</v>
      </c>
      <c r="Q76" s="36">
        <v>38.224392598551887</v>
      </c>
      <c r="R76" s="38">
        <v>0</v>
      </c>
      <c r="S76" s="38">
        <v>7.66</v>
      </c>
      <c r="T76" s="37">
        <f>SUMPRODUCT(LTA!J76:AN76,LTA!J$101:AN$101,LTA!J$103:AN$103)</f>
        <v>69.86</v>
      </c>
      <c r="U76" s="37">
        <f>SUMPRODUCT(LTA!J76:AN76,LTA!J$102:AN$102,LTA!J$103:AN$103)</f>
        <v>107.78999999999999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0</v>
      </c>
      <c r="Z76" s="34">
        <f>IEX!N76</f>
        <v>0</v>
      </c>
      <c r="AA76" s="75">
        <f>STOA!H76</f>
        <v>858.74000000000012</v>
      </c>
      <c r="AB76" s="75">
        <f>-STOA!N76</f>
        <v>0</v>
      </c>
      <c r="AC76">
        <f t="shared" si="3"/>
        <v>23.775657998021053</v>
      </c>
      <c r="AD76">
        <f t="shared" si="4"/>
        <v>2635.9397695502507</v>
      </c>
      <c r="AE76">
        <f>'IDT-1'!B76</f>
        <v>0</v>
      </c>
      <c r="AF76" s="24"/>
      <c r="AG76">
        <f t="shared" si="5"/>
        <v>2635.9397695502507</v>
      </c>
      <c r="AI76" s="34">
        <f>PXIL!H76</f>
        <v>0</v>
      </c>
      <c r="AJ76" s="34">
        <f>PXIL!N76</f>
        <v>0</v>
      </c>
      <c r="AK76" s="34">
        <f>RTM_IEX!H76</f>
        <v>0</v>
      </c>
      <c r="AL76" s="34">
        <f>RTM_IEX!N76</f>
        <v>-85</v>
      </c>
      <c r="AM76" s="34">
        <f>RTM_PXI!H76</f>
        <v>0</v>
      </c>
      <c r="AN76" s="34">
        <f>RTM_PXI!N76</f>
        <v>0</v>
      </c>
      <c r="AO76" s="147">
        <f>GDAM_IEX!H76</f>
        <v>0</v>
      </c>
      <c r="AP76" s="147">
        <f>GDAM_IEX!N76</f>
        <v>0</v>
      </c>
      <c r="AQ76" s="147">
        <f>GDAM_PXI!H76</f>
        <v>0</v>
      </c>
      <c r="AR76" s="147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10.304839999999999</v>
      </c>
      <c r="E77">
        <f>GT_NG!P77</f>
        <v>13.222832980972516</v>
      </c>
      <c r="F77">
        <f>GT_Spot!P77</f>
        <v>0</v>
      </c>
      <c r="G77">
        <f>PPCL_NG!P77</f>
        <v>82.31</v>
      </c>
      <c r="H77">
        <f>PPCL_Spot!P77</f>
        <v>0</v>
      </c>
      <c r="I77">
        <f>Bawana_NG!P77</f>
        <v>134.61000000000001</v>
      </c>
      <c r="J77">
        <f>Bawana_RLNG!P77</f>
        <v>0</v>
      </c>
      <c r="K77">
        <f>Bawana_Spot!P77</f>
        <v>150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1122.8512699580385</v>
      </c>
      <c r="P77" s="36">
        <v>118.30548314435156</v>
      </c>
      <c r="Q77" s="36">
        <v>38.224392598551887</v>
      </c>
      <c r="R77" s="38">
        <v>0</v>
      </c>
      <c r="S77" s="38">
        <v>7.66</v>
      </c>
      <c r="T77" s="37">
        <f>SUMPRODUCT(LTA!J77:AN77,LTA!J$101:AN$101,LTA!J$103:AN$103)</f>
        <v>71.209999999999994</v>
      </c>
      <c r="U77" s="37">
        <f>SUMPRODUCT(LTA!J77:AN77,LTA!J$102:AN$102,LTA!J$103:AN$103)</f>
        <v>128.79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858.74000000000012</v>
      </c>
      <c r="AB77" s="75">
        <f>-STOA!N77</f>
        <v>0</v>
      </c>
      <c r="AC77">
        <f t="shared" si="3"/>
        <v>24.110986054338326</v>
      </c>
      <c r="AD77">
        <f t="shared" si="4"/>
        <v>2579.1178326275763</v>
      </c>
      <c r="AE77">
        <f>'IDT-1'!B77</f>
        <v>0</v>
      </c>
      <c r="AF77" s="24"/>
      <c r="AG77">
        <f t="shared" si="5"/>
        <v>2579.1178326275763</v>
      </c>
      <c r="AI77" s="34">
        <f>PXIL!H77</f>
        <v>0</v>
      </c>
      <c r="AJ77" s="34">
        <f>PXIL!N77</f>
        <v>0</v>
      </c>
      <c r="AK77" s="34">
        <f>RTM_IEX!H77</f>
        <v>0</v>
      </c>
      <c r="AL77" s="34">
        <f>RTM_IEX!N77</f>
        <v>-133</v>
      </c>
      <c r="AM77" s="34">
        <f>RTM_PXI!H77</f>
        <v>0</v>
      </c>
      <c r="AN77" s="34">
        <f>RTM_PXI!N77</f>
        <v>0</v>
      </c>
      <c r="AO77" s="147">
        <f>GDAM_IEX!H77</f>
        <v>0</v>
      </c>
      <c r="AP77" s="147">
        <f>GDAM_IEX!N77</f>
        <v>0</v>
      </c>
      <c r="AQ77" s="147">
        <f>GDAM_PXI!H77</f>
        <v>0</v>
      </c>
      <c r="AR77" s="147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10.304839999999999</v>
      </c>
      <c r="E78">
        <f>GT_NG!P78</f>
        <v>13.222832980972516</v>
      </c>
      <c r="F78">
        <f>GT_Spot!P78</f>
        <v>0</v>
      </c>
      <c r="G78">
        <f>PPCL_NG!P78</f>
        <v>82.31</v>
      </c>
      <c r="H78">
        <f>PPCL_Spot!P78</f>
        <v>0</v>
      </c>
      <c r="I78">
        <f>Bawana_NG!P78</f>
        <v>134.61000000000001</v>
      </c>
      <c r="J78">
        <f>Bawana_RLNG!P78</f>
        <v>0</v>
      </c>
      <c r="K78">
        <f>Bawana_Spot!P78</f>
        <v>150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1149.2526916833149</v>
      </c>
      <c r="P78" s="36">
        <v>118.30548314435156</v>
      </c>
      <c r="Q78" s="36">
        <v>38.224392598551887</v>
      </c>
      <c r="R78" s="38">
        <v>0</v>
      </c>
      <c r="S78" s="38">
        <v>7.66</v>
      </c>
      <c r="T78" s="37">
        <f>SUMPRODUCT(LTA!J78:AN78,LTA!J$101:AN$101,LTA!J$103:AN$103)</f>
        <v>63.61</v>
      </c>
      <c r="U78" s="37">
        <f>SUMPRODUCT(LTA!J78:AN78,LTA!J$102:AN$102,LTA!J$103:AN$103)</f>
        <v>130.29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0</v>
      </c>
      <c r="Z78" s="34">
        <f>IEX!N78</f>
        <v>0</v>
      </c>
      <c r="AA78" s="75">
        <f>STOA!H78</f>
        <v>858.74000000000012</v>
      </c>
      <c r="AB78" s="75">
        <f>-STOA!N78</f>
        <v>0</v>
      </c>
      <c r="AC78">
        <f t="shared" si="3"/>
        <v>24.722018198524879</v>
      </c>
      <c r="AD78">
        <f t="shared" si="4"/>
        <v>2546.8082222086659</v>
      </c>
      <c r="AE78">
        <f>'IDT-1'!B78</f>
        <v>0</v>
      </c>
      <c r="AF78" s="24"/>
      <c r="AG78">
        <f t="shared" si="5"/>
        <v>2546.8082222086659</v>
      </c>
      <c r="AI78" s="34">
        <f>PXIL!H78</f>
        <v>0</v>
      </c>
      <c r="AJ78" s="34">
        <f>PXIL!N78</f>
        <v>0</v>
      </c>
      <c r="AK78" s="34">
        <f>RTM_IEX!H78</f>
        <v>0</v>
      </c>
      <c r="AL78" s="34">
        <f>RTM_IEX!N78</f>
        <v>-185</v>
      </c>
      <c r="AM78" s="34">
        <f>RTM_PXI!H78</f>
        <v>0</v>
      </c>
      <c r="AN78" s="34">
        <f>RTM_PXI!N78</f>
        <v>0</v>
      </c>
      <c r="AO78" s="147">
        <f>GDAM_IEX!H78</f>
        <v>0</v>
      </c>
      <c r="AP78" s="147">
        <f>GDAM_IEX!N78</f>
        <v>0</v>
      </c>
      <c r="AQ78" s="147">
        <f>GDAM_PXI!H78</f>
        <v>0</v>
      </c>
      <c r="AR78" s="147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10.304839999999999</v>
      </c>
      <c r="E79">
        <f>GT_NG!P79</f>
        <v>13.222832980972516</v>
      </c>
      <c r="F79">
        <f>GT_Spot!P79</f>
        <v>0</v>
      </c>
      <c r="G79">
        <f>PPCL_NG!P79</f>
        <v>82.31</v>
      </c>
      <c r="H79">
        <f>PPCL_Spot!P79</f>
        <v>0</v>
      </c>
      <c r="I79">
        <f>Bawana_NG!P79</f>
        <v>112.55560329674623</v>
      </c>
      <c r="J79">
        <f>Bawana_RLNG!P79</f>
        <v>0</v>
      </c>
      <c r="K79">
        <f>Bawana_Spot!P79</f>
        <v>150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1281.82142443626</v>
      </c>
      <c r="P79" s="36">
        <v>118.30548314435156</v>
      </c>
      <c r="Q79" s="36">
        <v>38.224392598551887</v>
      </c>
      <c r="R79" s="38">
        <v>0</v>
      </c>
      <c r="S79" s="38">
        <v>7.66</v>
      </c>
      <c r="T79" s="37">
        <f>SUMPRODUCT(LTA!J79:AN79,LTA!J$101:AN$101,LTA!J$103:AN$103)</f>
        <v>68.13</v>
      </c>
      <c r="U79" s="37">
        <f>SUMPRODUCT(LTA!J79:AN79,LTA!J$102:AN$102,LTA!J$103:AN$103)</f>
        <v>113.28999999999999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865.2700000000001</v>
      </c>
      <c r="AB79" s="75">
        <f>-STOA!N79</f>
        <v>0</v>
      </c>
      <c r="AC79">
        <f t="shared" si="3"/>
        <v>26.591484075154309</v>
      </c>
      <c r="AD79">
        <f t="shared" si="4"/>
        <v>2532.503092381728</v>
      </c>
      <c r="AE79">
        <f>'IDT-1'!B79</f>
        <v>0</v>
      </c>
      <c r="AF79" s="24"/>
      <c r="AG79">
        <f t="shared" si="5"/>
        <v>2532.503092381728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-302</v>
      </c>
      <c r="AM79" s="34">
        <f>RTM_PXI!H79</f>
        <v>0</v>
      </c>
      <c r="AN79" s="34">
        <f>RTM_PXI!N79</f>
        <v>0</v>
      </c>
      <c r="AO79" s="147">
        <f>GDAM_IEX!H79</f>
        <v>0</v>
      </c>
      <c r="AP79" s="147">
        <f>GDAM_IEX!N79</f>
        <v>0</v>
      </c>
      <c r="AQ79" s="147">
        <f>GDAM_PXI!H79</f>
        <v>0</v>
      </c>
      <c r="AR79" s="147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10.304839999999999</v>
      </c>
      <c r="E80">
        <f>GT_NG!P80</f>
        <v>13.222832980972516</v>
      </c>
      <c r="F80">
        <f>GT_Spot!P80</f>
        <v>0</v>
      </c>
      <c r="G80">
        <f>PPCL_NG!P80</f>
        <v>82.31</v>
      </c>
      <c r="H80">
        <f>PPCL_Spot!P80</f>
        <v>0</v>
      </c>
      <c r="I80">
        <f>Bawana_NG!P80</f>
        <v>112.55560329674623</v>
      </c>
      <c r="J80">
        <f>Bawana_RLNG!P80</f>
        <v>0</v>
      </c>
      <c r="K80">
        <f>Bawana_Spot!P80</f>
        <v>150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1281.8144531378036</v>
      </c>
      <c r="P80" s="36">
        <v>118.30548314435156</v>
      </c>
      <c r="Q80" s="36">
        <v>38.224392598551887</v>
      </c>
      <c r="R80" s="38">
        <v>0</v>
      </c>
      <c r="S80" s="38">
        <v>7.66</v>
      </c>
      <c r="T80" s="37">
        <f>SUMPRODUCT(LTA!J80:AN80,LTA!J$101:AN$101,LTA!J$103:AN$103)</f>
        <v>70.88</v>
      </c>
      <c r="U80" s="37">
        <f>SUMPRODUCT(LTA!J80:AN80,LTA!J$102:AN$102,LTA!J$103:AN$103)</f>
        <v>113.19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865.2700000000001</v>
      </c>
      <c r="AB80" s="75">
        <f>-STOA!N80</f>
        <v>0</v>
      </c>
      <c r="AC80">
        <f t="shared" si="3"/>
        <v>26.520502781273496</v>
      </c>
      <c r="AD80">
        <f t="shared" si="4"/>
        <v>2546.2171023771525</v>
      </c>
      <c r="AE80">
        <f>'IDT-1'!B80</f>
        <v>0</v>
      </c>
      <c r="AF80" s="24"/>
      <c r="AG80">
        <f t="shared" si="5"/>
        <v>2546.2171023771525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-291</v>
      </c>
      <c r="AM80" s="34">
        <f>RTM_PXI!H80</f>
        <v>0</v>
      </c>
      <c r="AN80" s="34">
        <f>RTM_PXI!N80</f>
        <v>0</v>
      </c>
      <c r="AO80" s="147">
        <f>GDAM_IEX!H80</f>
        <v>0</v>
      </c>
      <c r="AP80" s="147">
        <f>GDAM_IEX!N80</f>
        <v>0</v>
      </c>
      <c r="AQ80" s="147">
        <f>GDAM_PXI!H80</f>
        <v>0</v>
      </c>
      <c r="AR80" s="147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11.2644</v>
      </c>
      <c r="E81">
        <f>GT_NG!P81</f>
        <v>13.222832980972516</v>
      </c>
      <c r="F81">
        <f>GT_Spot!P81</f>
        <v>0</v>
      </c>
      <c r="G81">
        <f>PPCL_NG!P81</f>
        <v>82.31</v>
      </c>
      <c r="H81">
        <f>PPCL_Spot!P81</f>
        <v>0</v>
      </c>
      <c r="I81">
        <f>Bawana_NG!P81</f>
        <v>112.55560329674623</v>
      </c>
      <c r="J81">
        <f>Bawana_RLNG!P81</f>
        <v>0</v>
      </c>
      <c r="K81">
        <f>Bawana_Spot!P81</f>
        <v>150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1281.8144531378036</v>
      </c>
      <c r="P81" s="36">
        <v>118.30548314435156</v>
      </c>
      <c r="Q81" s="36">
        <v>38.224392598551887</v>
      </c>
      <c r="R81" s="38">
        <v>0</v>
      </c>
      <c r="S81" s="38">
        <v>7.66</v>
      </c>
      <c r="T81" s="37">
        <f>SUMPRODUCT(LTA!J81:AN81,LTA!J$101:AN$101,LTA!J$103:AN$103)</f>
        <v>71.38</v>
      </c>
      <c r="U81" s="37">
        <f>SUMPRODUCT(LTA!J81:AN81,LTA!J$102:AN$102,LTA!J$103:AN$103)</f>
        <v>112.89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865.2700000000001</v>
      </c>
      <c r="AB81" s="75">
        <f>-STOA!N81</f>
        <v>0</v>
      </c>
      <c r="AC81">
        <f t="shared" si="3"/>
        <v>25.996560148605486</v>
      </c>
      <c r="AD81">
        <f t="shared" si="4"/>
        <v>2610.9006050098205</v>
      </c>
      <c r="AE81">
        <f>'IDT-1'!B81</f>
        <v>0</v>
      </c>
      <c r="AF81" s="24"/>
      <c r="AG81">
        <f t="shared" si="5"/>
        <v>2610.9006050098205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-228</v>
      </c>
      <c r="AM81" s="34">
        <f>RTM_PXI!H81</f>
        <v>0</v>
      </c>
      <c r="AN81" s="34">
        <f>RTM_PXI!N81</f>
        <v>0</v>
      </c>
      <c r="AO81" s="147">
        <f>GDAM_IEX!H81</f>
        <v>0</v>
      </c>
      <c r="AP81" s="147">
        <f>GDAM_IEX!N81</f>
        <v>0</v>
      </c>
      <c r="AQ81" s="147">
        <f>GDAM_PXI!H81</f>
        <v>0</v>
      </c>
      <c r="AR81" s="147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11.2644</v>
      </c>
      <c r="E82">
        <f>GT_NG!P82</f>
        <v>13.222832980972516</v>
      </c>
      <c r="F82">
        <f>GT_Spot!P82</f>
        <v>0</v>
      </c>
      <c r="G82">
        <f>PPCL_NG!P82</f>
        <v>82.31</v>
      </c>
      <c r="H82">
        <f>PPCL_Spot!P82</f>
        <v>0</v>
      </c>
      <c r="I82">
        <f>Bawana_NG!P82</f>
        <v>112.55560329674623</v>
      </c>
      <c r="J82">
        <f>Bawana_RLNG!P82</f>
        <v>0</v>
      </c>
      <c r="K82">
        <f>Bawana_Spot!P82</f>
        <v>150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1257.8324884393453</v>
      </c>
      <c r="P82" s="36">
        <v>118.30548314435156</v>
      </c>
      <c r="Q82" s="36">
        <v>38.224392598551887</v>
      </c>
      <c r="R82" s="38">
        <v>0</v>
      </c>
      <c r="S82" s="38">
        <v>7.66</v>
      </c>
      <c r="T82" s="37">
        <f>SUMPRODUCT(LTA!J82:AN82,LTA!J$101:AN$101,LTA!J$103:AN$103)</f>
        <v>73.260000000000005</v>
      </c>
      <c r="U82" s="37">
        <f>SUMPRODUCT(LTA!J82:AN82,LTA!J$102:AN$102,LTA!J$103:AN$103)</f>
        <v>113.1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865.2700000000001</v>
      </c>
      <c r="AB82" s="75">
        <f>-STOA!N82</f>
        <v>0</v>
      </c>
      <c r="AC82">
        <f t="shared" si="3"/>
        <v>25.278984708470421</v>
      </c>
      <c r="AD82">
        <f t="shared" si="4"/>
        <v>2652.726215751497</v>
      </c>
      <c r="AE82">
        <f>'IDT-1'!B82</f>
        <v>0</v>
      </c>
      <c r="AF82" s="24"/>
      <c r="AG82">
        <f t="shared" si="5"/>
        <v>2652.726215751497</v>
      </c>
      <c r="AI82" s="34">
        <f>PXIL!H82</f>
        <v>0</v>
      </c>
      <c r="AJ82" s="34">
        <f>PXIL!N82</f>
        <v>0</v>
      </c>
      <c r="AK82" s="34">
        <f>RTM_IEX!H82</f>
        <v>0</v>
      </c>
      <c r="AL82" s="34">
        <f>RTM_IEX!N82</f>
        <v>-165</v>
      </c>
      <c r="AM82" s="34">
        <f>RTM_PXI!H82</f>
        <v>0</v>
      </c>
      <c r="AN82" s="34">
        <f>RTM_PXI!N82</f>
        <v>0</v>
      </c>
      <c r="AO82" s="147">
        <f>GDAM_IEX!H82</f>
        <v>0</v>
      </c>
      <c r="AP82" s="147">
        <f>GDAM_IEX!N82</f>
        <v>0</v>
      </c>
      <c r="AQ82" s="147">
        <f>GDAM_PXI!H82</f>
        <v>0</v>
      </c>
      <c r="AR82" s="147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11.2644</v>
      </c>
      <c r="E83">
        <f>GT_NG!P83</f>
        <v>14.22140134857813</v>
      </c>
      <c r="F83">
        <f>GT_Spot!P83</f>
        <v>0</v>
      </c>
      <c r="G83">
        <f>PPCL_NG!P83</f>
        <v>82.31</v>
      </c>
      <c r="H83">
        <f>PPCL_Spot!P83</f>
        <v>0</v>
      </c>
      <c r="I83">
        <f>Bawana_NG!P83</f>
        <v>99.956095465020894</v>
      </c>
      <c r="J83">
        <f>Bawana_RLNG!P83</f>
        <v>0</v>
      </c>
      <c r="K83">
        <f>Bawana_Spot!P83</f>
        <v>150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1249.1604802124409</v>
      </c>
      <c r="P83" s="36">
        <v>118.30548314435156</v>
      </c>
      <c r="Q83" s="36">
        <v>38.224392598551887</v>
      </c>
      <c r="R83" s="38">
        <v>0</v>
      </c>
      <c r="S83" s="38">
        <v>7.66</v>
      </c>
      <c r="T83" s="37">
        <f>SUMPRODUCT(LTA!J83:AN83,LTA!J$101:AN$101,LTA!J$103:AN$103)</f>
        <v>44.81</v>
      </c>
      <c r="U83" s="37">
        <f>SUMPRODUCT(LTA!J83:AN83,LTA!J$102:AN$102,LTA!J$103:AN$103)</f>
        <v>96.199999999999989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1009.99</v>
      </c>
      <c r="AB83" s="75">
        <f>-STOA!N83</f>
        <v>0</v>
      </c>
      <c r="AC83">
        <f t="shared" si="3"/>
        <v>26.510967515433386</v>
      </c>
      <c r="AD83">
        <f t="shared" si="4"/>
        <v>2663.5912852535098</v>
      </c>
      <c r="AE83">
        <f>'IDT-1'!B83</f>
        <v>0</v>
      </c>
      <c r="AF83" s="24"/>
      <c r="AG83">
        <f t="shared" si="5"/>
        <v>2663.5912852535098</v>
      </c>
      <c r="AI83" s="34">
        <f>PXIL!H83</f>
        <v>0</v>
      </c>
      <c r="AJ83" s="34">
        <f>PXIL!N83</f>
        <v>0</v>
      </c>
      <c r="AK83" s="34">
        <f>RTM_IEX!H83</f>
        <v>0</v>
      </c>
      <c r="AL83" s="34">
        <f>RTM_IEX!N83</f>
        <v>-232</v>
      </c>
      <c r="AM83" s="34">
        <f>RTM_PXI!H83</f>
        <v>0</v>
      </c>
      <c r="AN83" s="34">
        <f>RTM_PXI!N83</f>
        <v>0</v>
      </c>
      <c r="AO83" s="147">
        <f>GDAM_IEX!H83</f>
        <v>0</v>
      </c>
      <c r="AP83" s="147">
        <f>GDAM_IEX!N83</f>
        <v>0</v>
      </c>
      <c r="AQ83" s="147">
        <f>GDAM_PXI!H83</f>
        <v>0</v>
      </c>
      <c r="AR83" s="147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11.2644</v>
      </c>
      <c r="E84">
        <f>GT_NG!P84</f>
        <v>14.22140134857813</v>
      </c>
      <c r="F84">
        <f>GT_Spot!P84</f>
        <v>0</v>
      </c>
      <c r="G84">
        <f>PPCL_NG!P84</f>
        <v>82.31</v>
      </c>
      <c r="H84">
        <f>PPCL_Spot!P84</f>
        <v>0</v>
      </c>
      <c r="I84">
        <f>Bawana_NG!P84</f>
        <v>99.956095465020894</v>
      </c>
      <c r="J84">
        <f>Bawana_RLNG!P84</f>
        <v>0</v>
      </c>
      <c r="K84">
        <f>Bawana_Spot!P84</f>
        <v>150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1262.9421316303346</v>
      </c>
      <c r="P84" s="36">
        <v>118.30548314435156</v>
      </c>
      <c r="Q84" s="36">
        <v>38.224392598551887</v>
      </c>
      <c r="R84" s="38">
        <v>0</v>
      </c>
      <c r="S84" s="38">
        <v>7.66</v>
      </c>
      <c r="T84" s="37">
        <f>SUMPRODUCT(LTA!J84:AN84,LTA!J$101:AN$101,LTA!J$103:AN$103)</f>
        <v>43.84</v>
      </c>
      <c r="U84" s="37">
        <f>SUMPRODUCT(LTA!J84:AN84,LTA!J$102:AN$102,LTA!J$103:AN$103)</f>
        <v>95.5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1009.99</v>
      </c>
      <c r="AB84" s="75">
        <f>-STOA!N84</f>
        <v>0</v>
      </c>
      <c r="AC84">
        <f t="shared" si="3"/>
        <v>26.333157182422354</v>
      </c>
      <c r="AD84">
        <f t="shared" si="4"/>
        <v>2708.8807470044148</v>
      </c>
      <c r="AE84">
        <f>'IDT-1'!B84</f>
        <v>0</v>
      </c>
      <c r="AF84" s="24"/>
      <c r="AG84">
        <f t="shared" si="5"/>
        <v>2708.8807470044148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-199</v>
      </c>
      <c r="AM84" s="34">
        <f>RTM_PXI!H84</f>
        <v>0</v>
      </c>
      <c r="AN84" s="34">
        <f>RTM_PXI!N84</f>
        <v>0</v>
      </c>
      <c r="AO84" s="147">
        <f>GDAM_IEX!H84</f>
        <v>0</v>
      </c>
      <c r="AP84" s="147">
        <f>GDAM_IEX!N84</f>
        <v>0</v>
      </c>
      <c r="AQ84" s="147">
        <f>GDAM_PXI!H84</f>
        <v>0</v>
      </c>
      <c r="AR84" s="147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11.2644</v>
      </c>
      <c r="E85">
        <f>GT_NG!P85</f>
        <v>14.22140134857813</v>
      </c>
      <c r="F85">
        <f>GT_Spot!P85</f>
        <v>0</v>
      </c>
      <c r="G85">
        <f>PPCL_NG!P85</f>
        <v>82.31</v>
      </c>
      <c r="H85">
        <f>PPCL_Spot!P85</f>
        <v>0</v>
      </c>
      <c r="I85">
        <f>Bawana_NG!P85</f>
        <v>99.956095465020894</v>
      </c>
      <c r="J85">
        <f>Bawana_RLNG!P85</f>
        <v>0</v>
      </c>
      <c r="K85">
        <f>Bawana_Spot!P85</f>
        <v>150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1262.6929980655348</v>
      </c>
      <c r="P85" s="36">
        <v>118.30548314435156</v>
      </c>
      <c r="Q85" s="36">
        <v>38.224392598551887</v>
      </c>
      <c r="R85" s="38">
        <v>0</v>
      </c>
      <c r="S85" s="38">
        <v>7.66</v>
      </c>
      <c r="T85" s="37">
        <f>SUMPRODUCT(LTA!J85:AN85,LTA!J$101:AN$101,LTA!J$103:AN$103)</f>
        <v>43.68</v>
      </c>
      <c r="U85" s="37">
        <f>SUMPRODUCT(LTA!J85:AN85,LTA!J$102:AN$102,LTA!J$103:AN$103)</f>
        <v>82.5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1009.99</v>
      </c>
      <c r="AB85" s="75">
        <f>-STOA!N85</f>
        <v>0</v>
      </c>
      <c r="AC85">
        <f t="shared" si="3"/>
        <v>25.144683429417125</v>
      </c>
      <c r="AD85">
        <f t="shared" si="4"/>
        <v>2823.6600871926203</v>
      </c>
      <c r="AE85">
        <f>'IDT-1'!B85</f>
        <v>0</v>
      </c>
      <c r="AF85" s="24"/>
      <c r="AG85">
        <f t="shared" si="5"/>
        <v>2823.6600871926203</v>
      </c>
      <c r="AI85" s="34">
        <f>PXIL!H85</f>
        <v>0</v>
      </c>
      <c r="AJ85" s="34">
        <f>PXIL!N85</f>
        <v>0</v>
      </c>
      <c r="AK85" s="34">
        <f>RTM_IEX!H85</f>
        <v>0</v>
      </c>
      <c r="AL85" s="34">
        <f>RTM_IEX!N85</f>
        <v>-72</v>
      </c>
      <c r="AM85" s="34">
        <f>RTM_PXI!H85</f>
        <v>0</v>
      </c>
      <c r="AN85" s="34">
        <f>RTM_PXI!N85</f>
        <v>0</v>
      </c>
      <c r="AO85" s="147">
        <f>GDAM_IEX!H85</f>
        <v>0</v>
      </c>
      <c r="AP85" s="147">
        <f>GDAM_IEX!N85</f>
        <v>0</v>
      </c>
      <c r="AQ85" s="147">
        <f>GDAM_PXI!H85</f>
        <v>0</v>
      </c>
      <c r="AR85" s="147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11.2644</v>
      </c>
      <c r="E86">
        <f>GT_NG!P86</f>
        <v>14.22140134857813</v>
      </c>
      <c r="F86">
        <f>GT_Spot!P86</f>
        <v>0</v>
      </c>
      <c r="G86">
        <f>PPCL_NG!P86</f>
        <v>82.31</v>
      </c>
      <c r="H86">
        <f>PPCL_Spot!P86</f>
        <v>0</v>
      </c>
      <c r="I86">
        <f>Bawana_NG!P86</f>
        <v>99.956095465020894</v>
      </c>
      <c r="J86">
        <f>Bawana_RLNG!P86</f>
        <v>0</v>
      </c>
      <c r="K86">
        <f>Bawana_Spot!P86</f>
        <v>156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1253.3734573952659</v>
      </c>
      <c r="P86" s="36">
        <v>118.30548314435156</v>
      </c>
      <c r="Q86" s="36">
        <v>38.224392598551887</v>
      </c>
      <c r="R86" s="38">
        <v>0</v>
      </c>
      <c r="S86" s="38">
        <v>7.66</v>
      </c>
      <c r="T86" s="37">
        <f>SUMPRODUCT(LTA!J86:AN86,LTA!J$101:AN$101,LTA!J$103:AN$103)</f>
        <v>43.83</v>
      </c>
      <c r="U86" s="37">
        <f>SUMPRODUCT(LTA!J86:AN86,LTA!J$102:AN$102,LTA!J$103:AN$103)</f>
        <v>82.300000000000011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1009.99</v>
      </c>
      <c r="AB86" s="75">
        <f>-STOA!N86</f>
        <v>0</v>
      </c>
      <c r="AC86">
        <f t="shared" si="3"/>
        <v>24.50645593159485</v>
      </c>
      <c r="AD86">
        <f t="shared" si="4"/>
        <v>2892.9287740201735</v>
      </c>
      <c r="AE86">
        <f>'IDT-1'!B86</f>
        <v>0</v>
      </c>
      <c r="AF86" s="24"/>
      <c r="AG86">
        <f t="shared" si="5"/>
        <v>2892.9287740201735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0</v>
      </c>
      <c r="AM86" s="34">
        <f>RTM_PXI!H86</f>
        <v>0</v>
      </c>
      <c r="AN86" s="34">
        <f>RTM_PXI!N86</f>
        <v>0</v>
      </c>
      <c r="AO86" s="147">
        <f>GDAM_IEX!H86</f>
        <v>0</v>
      </c>
      <c r="AP86" s="147">
        <f>GDAM_IEX!N86</f>
        <v>0</v>
      </c>
      <c r="AQ86" s="147">
        <f>GDAM_PXI!H86</f>
        <v>0</v>
      </c>
      <c r="AR86" s="147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11.2644</v>
      </c>
      <c r="E87">
        <f>GT_NG!P87</f>
        <v>14.22140134857813</v>
      </c>
      <c r="F87">
        <f>GT_Spot!P87</f>
        <v>0</v>
      </c>
      <c r="G87">
        <f>PPCL_NG!P87</f>
        <v>82.31</v>
      </c>
      <c r="H87">
        <f>PPCL_Spot!P87</f>
        <v>0</v>
      </c>
      <c r="I87">
        <f>Bawana_NG!P87</f>
        <v>99.956095465020894</v>
      </c>
      <c r="J87">
        <f>Bawana_RLNG!P87</f>
        <v>0</v>
      </c>
      <c r="K87">
        <f>Bawana_Spot!P87</f>
        <v>211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1253.3734573952659</v>
      </c>
      <c r="P87" s="36">
        <v>118.30548314435156</v>
      </c>
      <c r="Q87" s="36">
        <v>38.224392598551887</v>
      </c>
      <c r="R87" s="38">
        <v>0</v>
      </c>
      <c r="S87" s="38">
        <v>7.66</v>
      </c>
      <c r="T87" s="37">
        <f>SUMPRODUCT(LTA!J87:AN87,LTA!J$101:AN$101,LTA!J$103:AN$103)</f>
        <v>37.17</v>
      </c>
      <c r="U87" s="37">
        <f>SUMPRODUCT(LTA!J87:AN87,LTA!J$102:AN$102,LTA!J$103:AN$103)</f>
        <v>80.599999999999994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1008.0600000000001</v>
      </c>
      <c r="AB87" s="75">
        <f>-STOA!N87</f>
        <v>0</v>
      </c>
      <c r="AC87">
        <f t="shared" si="3"/>
        <v>24.903355931594852</v>
      </c>
      <c r="AD87">
        <f t="shared" si="4"/>
        <v>2939.7818740201733</v>
      </c>
      <c r="AE87">
        <f>'IDT-1'!B87</f>
        <v>0</v>
      </c>
      <c r="AF87" s="24"/>
      <c r="AG87">
        <f t="shared" si="5"/>
        <v>2939.7818740201733</v>
      </c>
      <c r="AI87" s="34">
        <f>PXIL!H87</f>
        <v>0</v>
      </c>
      <c r="AJ87" s="34">
        <f>PXIL!N87</f>
        <v>0</v>
      </c>
      <c r="AK87" s="34">
        <f>RTM_IEX!H87</f>
        <v>2.54</v>
      </c>
      <c r="AL87" s="34">
        <f>RTM_IEX!N87</f>
        <v>0</v>
      </c>
      <c r="AM87" s="34">
        <f>RTM_PXI!H87</f>
        <v>0</v>
      </c>
      <c r="AN87" s="34">
        <f>RTM_PXI!N87</f>
        <v>0</v>
      </c>
      <c r="AO87" s="147">
        <f>GDAM_IEX!H87</f>
        <v>0</v>
      </c>
      <c r="AP87" s="147">
        <f>GDAM_IEX!N87</f>
        <v>0</v>
      </c>
      <c r="AQ87" s="147">
        <f>GDAM_PXI!H87</f>
        <v>0</v>
      </c>
      <c r="AR87" s="147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11.2644</v>
      </c>
      <c r="E88">
        <f>GT_NG!P88</f>
        <v>14.22140134857813</v>
      </c>
      <c r="F88">
        <f>GT_Spot!P88</f>
        <v>0</v>
      </c>
      <c r="G88">
        <f>PPCL_NG!P88</f>
        <v>82.31</v>
      </c>
      <c r="H88">
        <f>PPCL_Spot!P88</f>
        <v>0</v>
      </c>
      <c r="I88">
        <f>Bawana_NG!P88</f>
        <v>99.956095465020894</v>
      </c>
      <c r="J88">
        <f>Bawana_RLNG!P88</f>
        <v>0</v>
      </c>
      <c r="K88">
        <f>Bawana_Spot!P88</f>
        <v>265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1253.3734573952659</v>
      </c>
      <c r="P88" s="36">
        <v>118.30548314435156</v>
      </c>
      <c r="Q88" s="36">
        <v>38.224392598551887</v>
      </c>
      <c r="R88" s="38">
        <v>0</v>
      </c>
      <c r="S88" s="38">
        <v>7.66</v>
      </c>
      <c r="T88" s="37">
        <f>SUMPRODUCT(LTA!J88:AN88,LTA!J$101:AN$101,LTA!J$103:AN$103)</f>
        <v>35.909999999999997</v>
      </c>
      <c r="U88" s="37">
        <f>SUMPRODUCT(LTA!J88:AN88,LTA!J$102:AN$102,LTA!J$103:AN$103)</f>
        <v>81.400000000000006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1008.0600000000001</v>
      </c>
      <c r="AB88" s="75">
        <f>-STOA!N88</f>
        <v>0</v>
      </c>
      <c r="AC88">
        <f t="shared" si="3"/>
        <v>25.381231931594854</v>
      </c>
      <c r="AD88">
        <f t="shared" si="4"/>
        <v>2996.1939980201737</v>
      </c>
      <c r="AE88">
        <f>'IDT-1'!B88</f>
        <v>0</v>
      </c>
      <c r="AF88" s="24"/>
      <c r="AG88">
        <f t="shared" si="5"/>
        <v>2996.1939980201737</v>
      </c>
      <c r="AI88" s="34">
        <f>PXIL!H88</f>
        <v>0</v>
      </c>
      <c r="AJ88" s="34">
        <f>PXIL!N88</f>
        <v>0</v>
      </c>
      <c r="AK88" s="34">
        <f>RTM_IEX!H88</f>
        <v>5.89</v>
      </c>
      <c r="AL88" s="34">
        <f>RTM_IEX!N88</f>
        <v>0</v>
      </c>
      <c r="AM88" s="34">
        <f>RTM_PXI!H88</f>
        <v>0</v>
      </c>
      <c r="AN88" s="34">
        <f>RTM_PXI!N88</f>
        <v>0</v>
      </c>
      <c r="AO88" s="147">
        <f>GDAM_IEX!H88</f>
        <v>0</v>
      </c>
      <c r="AP88" s="147">
        <f>GDAM_IEX!N88</f>
        <v>0</v>
      </c>
      <c r="AQ88" s="147">
        <f>GDAM_PXI!H88</f>
        <v>0</v>
      </c>
      <c r="AR88" s="147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11.2644</v>
      </c>
      <c r="E89">
        <f>GT_NG!P89</f>
        <v>14.22140134857813</v>
      </c>
      <c r="F89">
        <f>GT_Spot!P89</f>
        <v>0</v>
      </c>
      <c r="G89">
        <f>PPCL_NG!P89</f>
        <v>82.31</v>
      </c>
      <c r="H89">
        <f>PPCL_Spot!P89</f>
        <v>0</v>
      </c>
      <c r="I89">
        <f>Bawana_NG!P89</f>
        <v>99.956095465020894</v>
      </c>
      <c r="J89">
        <f>Bawana_RLNG!P89</f>
        <v>0</v>
      </c>
      <c r="K89">
        <f>Bawana_Spot!P89</f>
        <v>285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1252.8307171234349</v>
      </c>
      <c r="P89" s="36">
        <v>118.30548314435156</v>
      </c>
      <c r="Q89" s="36">
        <v>38.224392598551887</v>
      </c>
      <c r="R89" s="38">
        <v>0</v>
      </c>
      <c r="S89" s="38">
        <v>7.66</v>
      </c>
      <c r="T89" s="37">
        <f>SUMPRODUCT(LTA!J89:AN89,LTA!J$101:AN$101,LTA!J$103:AN$103)</f>
        <v>34.47</v>
      </c>
      <c r="U89" s="37">
        <f>SUMPRODUCT(LTA!J89:AN89,LTA!J$102:AN$102,LTA!J$103:AN$103)</f>
        <v>87.800000000000011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1008.0600000000001</v>
      </c>
      <c r="AB89" s="75">
        <f>-STOA!N89</f>
        <v>0</v>
      </c>
      <c r="AC89">
        <f t="shared" si="3"/>
        <v>25.847828913311471</v>
      </c>
      <c r="AD89">
        <f t="shared" si="4"/>
        <v>3051.2746607666259</v>
      </c>
      <c r="AE89">
        <f>'IDT-1'!B89</f>
        <v>0</v>
      </c>
      <c r="AF89" s="24"/>
      <c r="AG89">
        <f t="shared" si="5"/>
        <v>3051.2746607666259</v>
      </c>
      <c r="AI89" s="34">
        <f>PXIL!H89</f>
        <v>0</v>
      </c>
      <c r="AJ89" s="34">
        <f>PXIL!N89</f>
        <v>0</v>
      </c>
      <c r="AK89" s="34">
        <f>RTM_IEX!H89</f>
        <v>37.020000000000003</v>
      </c>
      <c r="AL89" s="34">
        <f>RTM_IEX!N89</f>
        <v>0</v>
      </c>
      <c r="AM89" s="34">
        <f>RTM_PXI!H89</f>
        <v>0</v>
      </c>
      <c r="AN89" s="34">
        <f>RTM_PXI!N89</f>
        <v>0</v>
      </c>
      <c r="AO89" s="147">
        <f>GDAM_IEX!H89</f>
        <v>0</v>
      </c>
      <c r="AP89" s="147">
        <f>GDAM_IEX!N89</f>
        <v>0</v>
      </c>
      <c r="AQ89" s="147">
        <f>GDAM_PXI!H89</f>
        <v>0</v>
      </c>
      <c r="AR89" s="147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11.2644</v>
      </c>
      <c r="E90">
        <f>GT_NG!P90</f>
        <v>14.22140134857813</v>
      </c>
      <c r="F90">
        <f>GT_Spot!P90</f>
        <v>0</v>
      </c>
      <c r="G90">
        <f>PPCL_NG!P90</f>
        <v>82.31</v>
      </c>
      <c r="H90">
        <f>PPCL_Spot!P90</f>
        <v>0</v>
      </c>
      <c r="I90">
        <f>Bawana_NG!P90</f>
        <v>99.956095465020894</v>
      </c>
      <c r="J90">
        <f>Bawana_RLNG!P90</f>
        <v>0</v>
      </c>
      <c r="K90">
        <f>Bawana_Spot!P90</f>
        <v>285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1262.1502577937038</v>
      </c>
      <c r="P90" s="36">
        <v>118.30548314435156</v>
      </c>
      <c r="Q90" s="36">
        <v>38.224392598551887</v>
      </c>
      <c r="R90" s="38">
        <v>0</v>
      </c>
      <c r="S90" s="38">
        <v>7.66</v>
      </c>
      <c r="T90" s="37">
        <f>SUMPRODUCT(LTA!J90:AN90,LTA!J$101:AN$101,LTA!J$103:AN$103)</f>
        <v>32.18</v>
      </c>
      <c r="U90" s="37">
        <f>SUMPRODUCT(LTA!J90:AN90,LTA!J$102:AN$102,LTA!J$103:AN$103)</f>
        <v>88.710000000000008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0</v>
      </c>
      <c r="Z90" s="34">
        <f>IEX!N90</f>
        <v>0</v>
      </c>
      <c r="AA90" s="75">
        <f>STOA!H90</f>
        <v>1008.0600000000001</v>
      </c>
      <c r="AB90" s="75">
        <f>-STOA!N90</f>
        <v>0</v>
      </c>
      <c r="AC90">
        <f t="shared" si="3"/>
        <v>26.162657054941732</v>
      </c>
      <c r="AD90">
        <f t="shared" si="4"/>
        <v>3088.4393732952649</v>
      </c>
      <c r="AE90">
        <f>'IDT-1'!B90</f>
        <v>0</v>
      </c>
      <c r="AF90" s="24"/>
      <c r="AG90">
        <f t="shared" si="5"/>
        <v>3088.4393732952649</v>
      </c>
      <c r="AI90" s="34">
        <f>PXIL!H90</f>
        <v>0</v>
      </c>
      <c r="AJ90" s="34">
        <f>PXIL!N90</f>
        <v>0</v>
      </c>
      <c r="AK90" s="34">
        <f>RTM_IEX!H90</f>
        <v>66.56</v>
      </c>
      <c r="AL90" s="34">
        <f>RTM_IEX!N90</f>
        <v>0</v>
      </c>
      <c r="AM90" s="34">
        <f>RTM_PXI!H90</f>
        <v>0</v>
      </c>
      <c r="AN90" s="34">
        <f>RTM_PXI!N90</f>
        <v>0</v>
      </c>
      <c r="AO90" s="147">
        <f>GDAM_IEX!H90</f>
        <v>0</v>
      </c>
      <c r="AP90" s="147">
        <f>GDAM_IEX!N90</f>
        <v>0</v>
      </c>
      <c r="AQ90" s="147">
        <f>GDAM_PXI!H90</f>
        <v>0</v>
      </c>
      <c r="AR90" s="147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11.2644</v>
      </c>
      <c r="E91">
        <f>GT_NG!P91</f>
        <v>14.22140134857813</v>
      </c>
      <c r="F91">
        <f>GT_Spot!P91</f>
        <v>0</v>
      </c>
      <c r="G91">
        <f>PPCL_NG!P91</f>
        <v>82.31</v>
      </c>
      <c r="H91">
        <f>PPCL_Spot!P91</f>
        <v>0</v>
      </c>
      <c r="I91">
        <f>Bawana_NG!P91</f>
        <v>99.956095465020894</v>
      </c>
      <c r="J91">
        <f>Bawana_RLNG!P91</f>
        <v>0</v>
      </c>
      <c r="K91">
        <f>Bawana_Spot!P91</f>
        <v>285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1262.3238540385235</v>
      </c>
      <c r="P91" s="36">
        <v>118.30548314435156</v>
      </c>
      <c r="Q91" s="36">
        <v>38.224392598551887</v>
      </c>
      <c r="R91" s="38">
        <v>0</v>
      </c>
      <c r="S91" s="38">
        <v>7.66</v>
      </c>
      <c r="T91" s="37">
        <f>SUMPRODUCT(LTA!J91:AN91,LTA!J$101:AN$101,LTA!J$103:AN$103)</f>
        <v>30.36</v>
      </c>
      <c r="U91" s="37">
        <f>SUMPRODUCT(LTA!J91:AN91,LTA!J$102:AN$102,LTA!J$103:AN$103)</f>
        <v>100.79999999999998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0</v>
      </c>
      <c r="Z91" s="34">
        <f>IEX!N91</f>
        <v>0</v>
      </c>
      <c r="AA91" s="75">
        <f>STOA!H91</f>
        <v>1116.53</v>
      </c>
      <c r="AB91" s="75">
        <f>-STOA!N91</f>
        <v>0</v>
      </c>
      <c r="AC91">
        <f t="shared" si="3"/>
        <v>26.602427263398216</v>
      </c>
      <c r="AD91">
        <f t="shared" si="4"/>
        <v>3140.3531993316278</v>
      </c>
      <c r="AE91">
        <f>'IDT-1'!B91</f>
        <v>0</v>
      </c>
      <c r="AF91" s="24"/>
      <c r="AG91">
        <f t="shared" si="5"/>
        <v>3140.3531993316278</v>
      </c>
      <c r="AI91" s="34">
        <f>PXIL!H91</f>
        <v>0</v>
      </c>
      <c r="AJ91" s="34">
        <f>PXIL!N91</f>
        <v>0</v>
      </c>
      <c r="AK91" s="34">
        <f>RTM_IEX!H91</f>
        <v>0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7">
        <f>GDAM_IEX!H91</f>
        <v>0</v>
      </c>
      <c r="AP91" s="147">
        <f>GDAM_IEX!N91</f>
        <v>0</v>
      </c>
      <c r="AQ91" s="147">
        <f>GDAM_PXI!H91</f>
        <v>0</v>
      </c>
      <c r="AR91" s="147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11.2644</v>
      </c>
      <c r="E92">
        <f>GT_NG!P92</f>
        <v>14.22140134857813</v>
      </c>
      <c r="F92">
        <f>GT_Spot!P92</f>
        <v>0</v>
      </c>
      <c r="G92">
        <f>PPCL_NG!P92</f>
        <v>82.31</v>
      </c>
      <c r="H92">
        <f>PPCL_Spot!P92</f>
        <v>0</v>
      </c>
      <c r="I92">
        <f>Bawana_NG!P92</f>
        <v>99.956095465020894</v>
      </c>
      <c r="J92">
        <f>Bawana_RLNG!P92</f>
        <v>0</v>
      </c>
      <c r="K92">
        <f>Bawana_Spot!P92</f>
        <v>285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1262.3238540385235</v>
      </c>
      <c r="P92" s="36">
        <v>118.30548314435156</v>
      </c>
      <c r="Q92" s="36">
        <v>38.224392598551887</v>
      </c>
      <c r="R92" s="38">
        <v>0</v>
      </c>
      <c r="S92" s="38">
        <v>7.66</v>
      </c>
      <c r="T92" s="37">
        <f>SUMPRODUCT(LTA!J92:AN92,LTA!J$101:AN$101,LTA!J$103:AN$103)</f>
        <v>29.53</v>
      </c>
      <c r="U92" s="37">
        <f>SUMPRODUCT(LTA!J92:AN92,LTA!J$102:AN$102,LTA!J$103:AN$103)</f>
        <v>99.799999999999983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0</v>
      </c>
      <c r="Z92" s="34">
        <f>IEX!N92</f>
        <v>0</v>
      </c>
      <c r="AA92" s="75">
        <f>STOA!H92</f>
        <v>1116.53</v>
      </c>
      <c r="AB92" s="75">
        <f>-STOA!N92</f>
        <v>0</v>
      </c>
      <c r="AC92">
        <f t="shared" si="3"/>
        <v>26.625443263398218</v>
      </c>
      <c r="AD92">
        <f t="shared" si="4"/>
        <v>3143.070183331628</v>
      </c>
      <c r="AE92">
        <f>'IDT-1'!B92</f>
        <v>0</v>
      </c>
      <c r="AF92" s="24"/>
      <c r="AG92">
        <f t="shared" si="5"/>
        <v>3143.070183331628</v>
      </c>
      <c r="AI92" s="34">
        <f>PXIL!H92</f>
        <v>0</v>
      </c>
      <c r="AJ92" s="34">
        <f>PXIL!N92</f>
        <v>0</v>
      </c>
      <c r="AK92" s="34">
        <f>RTM_IEX!H92</f>
        <v>4.57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7">
        <f>GDAM_IEX!H92</f>
        <v>0</v>
      </c>
      <c r="AP92" s="147">
        <f>GDAM_IEX!N92</f>
        <v>0</v>
      </c>
      <c r="AQ92" s="147">
        <f>GDAM_PXI!H92</f>
        <v>0</v>
      </c>
      <c r="AR92" s="147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11.2644</v>
      </c>
      <c r="E93">
        <f>GT_NG!P93</f>
        <v>14.22140134857813</v>
      </c>
      <c r="F93">
        <f>GT_Spot!P93</f>
        <v>0</v>
      </c>
      <c r="G93">
        <f>PPCL_NG!P93</f>
        <v>82.31</v>
      </c>
      <c r="H93">
        <f>PPCL_Spot!P93</f>
        <v>0</v>
      </c>
      <c r="I93">
        <f>Bawana_NG!P93</f>
        <v>99.956095465020894</v>
      </c>
      <c r="J93">
        <f>Bawana_RLNG!P93</f>
        <v>0</v>
      </c>
      <c r="K93">
        <f>Bawana_Spot!P93</f>
        <v>285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1262.8221207289234</v>
      </c>
      <c r="P93" s="36">
        <v>118.30548314435156</v>
      </c>
      <c r="Q93" s="36">
        <v>38.224392598551887</v>
      </c>
      <c r="R93" s="38">
        <v>0</v>
      </c>
      <c r="S93" s="38">
        <v>7.66</v>
      </c>
      <c r="T93" s="37">
        <f>SUMPRODUCT(LTA!J93:AN93,LTA!J$101:AN$101,LTA!J$103:AN$103)</f>
        <v>37.879999999999995</v>
      </c>
      <c r="U93" s="37">
        <f>SUMPRODUCT(LTA!J93:AN93,LTA!J$102:AN$102,LTA!J$103:AN$103)</f>
        <v>98.799999999999983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0</v>
      </c>
      <c r="Z93" s="34">
        <f>IEX!N93</f>
        <v>0</v>
      </c>
      <c r="AA93" s="75">
        <f>STOA!H93</f>
        <v>1116.53</v>
      </c>
      <c r="AB93" s="75">
        <f>-STOA!N93</f>
        <v>0</v>
      </c>
      <c r="AC93">
        <f t="shared" si="3"/>
        <v>26.652980703597578</v>
      </c>
      <c r="AD93">
        <f t="shared" si="4"/>
        <v>3146.3209125818285</v>
      </c>
      <c r="AE93">
        <f>'IDT-1'!B93</f>
        <v>31</v>
      </c>
      <c r="AF93" s="24"/>
      <c r="AG93">
        <f t="shared" si="5"/>
        <v>3177.3209125818285</v>
      </c>
      <c r="AI93" s="34">
        <f>PXIL!H93</f>
        <v>0</v>
      </c>
      <c r="AJ93" s="34">
        <f>PXIL!N93</f>
        <v>0</v>
      </c>
      <c r="AK93" s="34">
        <f>RTM_IEX!H93</f>
        <v>0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7">
        <f>GDAM_IEX!H93</f>
        <v>0</v>
      </c>
      <c r="AP93" s="147">
        <f>GDAM_IEX!N93</f>
        <v>0</v>
      </c>
      <c r="AQ93" s="147">
        <f>GDAM_PXI!H93</f>
        <v>0</v>
      </c>
      <c r="AR93" s="147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11.2644</v>
      </c>
      <c r="E94">
        <f>GT_NG!P94</f>
        <v>14.22140134857813</v>
      </c>
      <c r="F94">
        <f>GT_Spot!P94</f>
        <v>0</v>
      </c>
      <c r="G94">
        <f>PPCL_NG!P94</f>
        <v>82.31</v>
      </c>
      <c r="H94">
        <f>PPCL_Spot!P94</f>
        <v>0</v>
      </c>
      <c r="I94">
        <f>Bawana_NG!P94</f>
        <v>99.956095465020894</v>
      </c>
      <c r="J94">
        <f>Bawana_RLNG!P94</f>
        <v>0</v>
      </c>
      <c r="K94">
        <f>Bawana_Spot!P94</f>
        <v>277.03899999999999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1252.1737517262641</v>
      </c>
      <c r="P94" s="36">
        <v>118.30548314435156</v>
      </c>
      <c r="Q94" s="36">
        <v>38.224392598551887</v>
      </c>
      <c r="R94" s="38">
        <v>0</v>
      </c>
      <c r="S94" s="38">
        <v>7.66</v>
      </c>
      <c r="T94" s="37">
        <f>SUMPRODUCT(LTA!J94:AN94,LTA!J$101:AN$101,LTA!J$103:AN$103)</f>
        <v>37.25</v>
      </c>
      <c r="U94" s="37">
        <f>SUMPRODUCT(LTA!J94:AN94,LTA!J$102:AN$102,LTA!J$103:AN$103)</f>
        <v>97.299999999999983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0</v>
      </c>
      <c r="Z94" s="34">
        <f>IEX!N94</f>
        <v>0</v>
      </c>
      <c r="AA94" s="75">
        <f>STOA!H94</f>
        <v>1116.53</v>
      </c>
      <c r="AB94" s="75">
        <f>-STOA!N94</f>
        <v>0</v>
      </c>
      <c r="AC94">
        <f t="shared" si="3"/>
        <v>26.741375893446797</v>
      </c>
      <c r="AD94">
        <f t="shared" si="4"/>
        <v>3094.4931483893197</v>
      </c>
      <c r="AE94">
        <f>'IDT-1'!B94</f>
        <v>94</v>
      </c>
      <c r="AF94" s="24"/>
      <c r="AG94">
        <f t="shared" si="5"/>
        <v>3188.4931483893197</v>
      </c>
      <c r="AI94" s="34">
        <f>PXIL!H94</f>
        <v>0</v>
      </c>
      <c r="AJ94" s="34">
        <f>PXIL!N94</f>
        <v>0</v>
      </c>
      <c r="AK94" s="34">
        <f>RTM_IEX!H94</f>
        <v>0</v>
      </c>
      <c r="AL94" s="34">
        <f>RTM_IEX!N94</f>
        <v>-31</v>
      </c>
      <c r="AM94" s="34">
        <f>RTM_PXI!H94</f>
        <v>0</v>
      </c>
      <c r="AN94" s="34">
        <f>RTM_PXI!N94</f>
        <v>0</v>
      </c>
      <c r="AO94" s="147">
        <f>GDAM_IEX!H94</f>
        <v>0</v>
      </c>
      <c r="AP94" s="147">
        <f>GDAM_IEX!N94</f>
        <v>0</v>
      </c>
      <c r="AQ94" s="147">
        <f>GDAM_PXI!H94</f>
        <v>0</v>
      </c>
      <c r="AR94" s="147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11.2644</v>
      </c>
      <c r="E95">
        <f>GT_NG!P95</f>
        <v>14.22140134857813</v>
      </c>
      <c r="F95">
        <f>GT_Spot!P95</f>
        <v>0</v>
      </c>
      <c r="G95">
        <f>PPCL_NG!P95</f>
        <v>82.31</v>
      </c>
      <c r="H95">
        <f>PPCL_Spot!P95</f>
        <v>0</v>
      </c>
      <c r="I95">
        <f>Bawana_NG!P95</f>
        <v>99.956095465020894</v>
      </c>
      <c r="J95">
        <f>Bawana_RLNG!P95</f>
        <v>0</v>
      </c>
      <c r="K95">
        <f>Bawana_Spot!P95</f>
        <v>277.03899999999999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1251.9424524610517</v>
      </c>
      <c r="P95" s="36">
        <v>118.30548314435156</v>
      </c>
      <c r="Q95" s="36">
        <v>38.224392598551887</v>
      </c>
      <c r="R95" s="38">
        <v>0</v>
      </c>
      <c r="S95" s="38">
        <v>7.66</v>
      </c>
      <c r="T95" s="37">
        <f>SUMPRODUCT(LTA!J95:AN95,LTA!J$101:AN$101,LTA!J$103:AN$103)</f>
        <v>35.020000000000003</v>
      </c>
      <c r="U95" s="37">
        <f>SUMPRODUCT(LTA!J95:AN95,LTA!J$102:AN$102,LTA!J$103:AN$103)</f>
        <v>95.799999999999983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0</v>
      </c>
      <c r="Z95" s="34">
        <f>IEX!N95</f>
        <v>0</v>
      </c>
      <c r="AA95" s="75">
        <f>STOA!H95</f>
        <v>1114.5099999999998</v>
      </c>
      <c r="AB95" s="75">
        <f>-STOA!N95</f>
        <v>0</v>
      </c>
      <c r="AC95">
        <f t="shared" si="3"/>
        <v>26.631834875544786</v>
      </c>
      <c r="AD95">
        <f t="shared" si="4"/>
        <v>3095.6213901420087</v>
      </c>
      <c r="AE95">
        <f>'IDT-1'!B95</f>
        <v>97.619</v>
      </c>
      <c r="AF95" s="24"/>
      <c r="AG95">
        <f t="shared" si="5"/>
        <v>3193.2403901420089</v>
      </c>
      <c r="AI95" s="34">
        <f>PXIL!H95</f>
        <v>0</v>
      </c>
      <c r="AJ95" s="34">
        <f>PXIL!N95</f>
        <v>0</v>
      </c>
      <c r="AK95" s="34">
        <f>RTM_IEX!H95</f>
        <v>0</v>
      </c>
      <c r="AL95" s="34">
        <f>RTM_IEX!N95</f>
        <v>-24</v>
      </c>
      <c r="AM95" s="34">
        <f>RTM_PXI!H95</f>
        <v>0</v>
      </c>
      <c r="AN95" s="34">
        <f>RTM_PXI!N95</f>
        <v>0</v>
      </c>
      <c r="AO95" s="147">
        <f>GDAM_IEX!H95</f>
        <v>0</v>
      </c>
      <c r="AP95" s="147">
        <f>GDAM_IEX!N95</f>
        <v>0</v>
      </c>
      <c r="AQ95" s="147">
        <f>GDAM_PXI!H95</f>
        <v>0</v>
      </c>
      <c r="AR95" s="147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11.2644</v>
      </c>
      <c r="E96">
        <f>GT_NG!P96</f>
        <v>14.22140134857813</v>
      </c>
      <c r="F96">
        <f>GT_Spot!P96</f>
        <v>0</v>
      </c>
      <c r="G96">
        <f>PPCL_NG!P96</f>
        <v>82.31</v>
      </c>
      <c r="H96">
        <f>PPCL_Spot!P96</f>
        <v>0</v>
      </c>
      <c r="I96">
        <f>Bawana_NG!P96</f>
        <v>99.956095465020894</v>
      </c>
      <c r="J96">
        <f>Bawana_RLNG!P96</f>
        <v>0</v>
      </c>
      <c r="K96">
        <f>Bawana_Spot!P96</f>
        <v>277.03899999999999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1251.9424524610517</v>
      </c>
      <c r="P96" s="36">
        <v>118.30548314435156</v>
      </c>
      <c r="Q96" s="36">
        <v>38.224392598551887</v>
      </c>
      <c r="R96" s="38">
        <v>0</v>
      </c>
      <c r="S96" s="38">
        <v>7.66</v>
      </c>
      <c r="T96" s="37">
        <f>SUMPRODUCT(LTA!J96:AN96,LTA!J$101:AN$101,LTA!J$103:AN$103)</f>
        <v>33.78</v>
      </c>
      <c r="U96" s="37">
        <f>SUMPRODUCT(LTA!J96:AN96,LTA!J$102:AN$102,LTA!J$103:AN$103)</f>
        <v>95.799999999999983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0</v>
      </c>
      <c r="Z96" s="34">
        <f>IEX!N96</f>
        <v>0</v>
      </c>
      <c r="AA96" s="75">
        <f>STOA!H96</f>
        <v>1114.5099999999998</v>
      </c>
      <c r="AB96" s="75">
        <f>-STOA!N96</f>
        <v>0</v>
      </c>
      <c r="AC96">
        <f t="shared" si="3"/>
        <v>26.621418875544791</v>
      </c>
      <c r="AD96">
        <f t="shared" si="4"/>
        <v>3094.391806142009</v>
      </c>
      <c r="AE96">
        <f>'IDT-1'!B96</f>
        <v>92.195999999999998</v>
      </c>
      <c r="AF96" s="24"/>
      <c r="AG96">
        <f t="shared" si="5"/>
        <v>3186.587806142009</v>
      </c>
      <c r="AI96" s="34">
        <f>PXIL!H96</f>
        <v>0</v>
      </c>
      <c r="AJ96" s="34">
        <f>PXIL!N96</f>
        <v>0</v>
      </c>
      <c r="AK96" s="34">
        <f>RTM_IEX!H96</f>
        <v>0</v>
      </c>
      <c r="AL96" s="34">
        <f>RTM_IEX!N96</f>
        <v>-24</v>
      </c>
      <c r="AM96" s="34">
        <f>RTM_PXI!H96</f>
        <v>0</v>
      </c>
      <c r="AN96" s="34">
        <f>RTM_PXI!N96</f>
        <v>0</v>
      </c>
      <c r="AO96" s="147">
        <f>GDAM_IEX!H96</f>
        <v>0</v>
      </c>
      <c r="AP96" s="147">
        <f>GDAM_IEX!N96</f>
        <v>0</v>
      </c>
      <c r="AQ96" s="147">
        <f>GDAM_PXI!H96</f>
        <v>0</v>
      </c>
      <c r="AR96" s="147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11.2644</v>
      </c>
      <c r="E97">
        <f>GT_NG!P97</f>
        <v>14.22140134857813</v>
      </c>
      <c r="F97">
        <f>GT_Spot!P97</f>
        <v>0</v>
      </c>
      <c r="G97">
        <f>PPCL_NG!P97</f>
        <v>82.31</v>
      </c>
      <c r="H97">
        <f>PPCL_Spot!P97</f>
        <v>0</v>
      </c>
      <c r="I97">
        <f>Bawana_NG!P97</f>
        <v>99.956095465020894</v>
      </c>
      <c r="J97">
        <f>Bawana_RLNG!P97</f>
        <v>0</v>
      </c>
      <c r="K97">
        <f>Bawana_Spot!P97</f>
        <v>277.03899999999999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1249.0795227676906</v>
      </c>
      <c r="P97" s="36">
        <v>118.30548314435156</v>
      </c>
      <c r="Q97" s="36">
        <v>38.224392598551887</v>
      </c>
      <c r="R97" s="38">
        <v>0</v>
      </c>
      <c r="S97" s="38">
        <v>7.66</v>
      </c>
      <c r="T97" s="37">
        <f>SUMPRODUCT(LTA!J97:AN97,LTA!J$101:AN$101,LTA!J$103:AN$103)</f>
        <v>29.36</v>
      </c>
      <c r="U97" s="37">
        <f>SUMPRODUCT(LTA!J97:AN97,LTA!J$102:AN$102,LTA!J$103:AN$103)</f>
        <v>95.799999999999983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0</v>
      </c>
      <c r="Z97" s="34">
        <f>IEX!N97</f>
        <v>0</v>
      </c>
      <c r="AA97" s="75">
        <f>STOA!H97</f>
        <v>1114.5099999999998</v>
      </c>
      <c r="AB97" s="75">
        <f>-STOA!N97</f>
        <v>0</v>
      </c>
      <c r="AC97">
        <f t="shared" si="3"/>
        <v>26.37659048072322</v>
      </c>
      <c r="AD97">
        <f t="shared" si="4"/>
        <v>3113.6937048434697</v>
      </c>
      <c r="AE97">
        <f>'IDT-1'!B97</f>
        <v>92.195999999999998</v>
      </c>
      <c r="AF97" s="24"/>
      <c r="AG97">
        <f t="shared" si="5"/>
        <v>3205.8897048434696</v>
      </c>
      <c r="AI97" s="34">
        <f>PXIL!H97</f>
        <v>0</v>
      </c>
      <c r="AJ97" s="34">
        <f>PXIL!N97</f>
        <v>0</v>
      </c>
      <c r="AK97" s="34">
        <f>RTM_IEX!H97</f>
        <v>2.34</v>
      </c>
      <c r="AL97" s="34">
        <f>RTM_IEX!N97</f>
        <v>0</v>
      </c>
      <c r="AM97" s="34">
        <f>RTM_PXI!H97</f>
        <v>0</v>
      </c>
      <c r="AN97" s="34">
        <f>RTM_PXI!N97</f>
        <v>0</v>
      </c>
      <c r="AO97" s="147">
        <f>GDAM_IEX!H97</f>
        <v>0</v>
      </c>
      <c r="AP97" s="147">
        <f>GDAM_IEX!N97</f>
        <v>0</v>
      </c>
      <c r="AQ97" s="147">
        <f>GDAM_PXI!H97</f>
        <v>0</v>
      </c>
      <c r="AR97" s="147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11.2644</v>
      </c>
      <c r="E98">
        <f>GT_NG!P98</f>
        <v>14.22140134857813</v>
      </c>
      <c r="F98">
        <f>GT_Spot!P98</f>
        <v>0</v>
      </c>
      <c r="G98">
        <f>PPCL_NG!P98</f>
        <v>82.31</v>
      </c>
      <c r="H98">
        <f>PPCL_Spot!P98</f>
        <v>0</v>
      </c>
      <c r="I98">
        <f>Bawana_NG!P98</f>
        <v>99.956095465020894</v>
      </c>
      <c r="J98">
        <f>Bawana_RLNG!P98</f>
        <v>0</v>
      </c>
      <c r="K98">
        <f>Bawana_Spot!P98</f>
        <v>277.03899999999999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1249.0795227676906</v>
      </c>
      <c r="P98" s="36">
        <v>118.30548314435156</v>
      </c>
      <c r="Q98" s="36">
        <v>38.224392598551887</v>
      </c>
      <c r="R98" s="38">
        <v>0</v>
      </c>
      <c r="S98" s="38">
        <v>7.66</v>
      </c>
      <c r="T98" s="37">
        <f>SUMPRODUCT(LTA!J98:AN98,LTA!J$101:AN$101,LTA!J$103:AN$103)</f>
        <v>28.93</v>
      </c>
      <c r="U98" s="37">
        <f>SUMPRODUCT(LTA!J98:AN98,LTA!J$102:AN$102,LTA!J$103:AN$103)</f>
        <v>95.799999999999983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0</v>
      </c>
      <c r="Z98" s="34">
        <f>IEX!N98</f>
        <v>0</v>
      </c>
      <c r="AA98" s="75">
        <f>STOA!H98</f>
        <v>1114.5099999999998</v>
      </c>
      <c r="AB98" s="75">
        <f>-STOA!N98</f>
        <v>0</v>
      </c>
      <c r="AC98">
        <f t="shared" si="3"/>
        <v>26.46344753114678</v>
      </c>
      <c r="AD98">
        <f t="shared" si="4"/>
        <v>3097.8368477930462</v>
      </c>
      <c r="AE98">
        <f>'IDT-1'!B98</f>
        <v>97.619</v>
      </c>
      <c r="AF98" s="24"/>
      <c r="AG98">
        <f t="shared" si="5"/>
        <v>3195.4558477930464</v>
      </c>
      <c r="AI98" s="34">
        <f>PXIL!H98</f>
        <v>0</v>
      </c>
      <c r="AJ98" s="34">
        <f>PXIL!N98</f>
        <v>0</v>
      </c>
      <c r="AK98" s="34">
        <f>RTM_IEX!H98</f>
        <v>0</v>
      </c>
      <c r="AL98" s="34">
        <f>RTM_IEX!N98</f>
        <v>-13</v>
      </c>
      <c r="AM98" s="34">
        <f>RTM_PXI!H98</f>
        <v>0</v>
      </c>
      <c r="AN98" s="34">
        <f>RTM_PXI!N98</f>
        <v>0</v>
      </c>
      <c r="AO98" s="147">
        <f>GDAM_IEX!H98</f>
        <v>0</v>
      </c>
      <c r="AP98" s="147">
        <f>GDAM_IEX!N98</f>
        <v>0</v>
      </c>
      <c r="AQ98" s="147">
        <f>GDAM_PXI!H98</f>
        <v>0</v>
      </c>
      <c r="AR98" s="147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0.25976958000000022</v>
      </c>
      <c r="E99">
        <f t="shared" si="6"/>
        <v>0.33629869008371599</v>
      </c>
      <c r="F99">
        <f t="shared" si="6"/>
        <v>0</v>
      </c>
      <c r="G99">
        <f t="shared" si="6"/>
        <v>1.9754400000000041</v>
      </c>
      <c r="H99">
        <f t="shared" si="6"/>
        <v>0</v>
      </c>
      <c r="I99">
        <f t="shared" si="6"/>
        <v>2.89423921140417</v>
      </c>
      <c r="J99">
        <f t="shared" si="6"/>
        <v>0</v>
      </c>
      <c r="K99">
        <f t="shared" si="6"/>
        <v>4.7630487500000012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27.848018992144862</v>
      </c>
      <c r="P99" s="36">
        <f t="shared" si="6"/>
        <v>2.8146732407088266</v>
      </c>
      <c r="Q99" s="36">
        <f t="shared" si="6"/>
        <v>0.80607032392664979</v>
      </c>
      <c r="R99" s="38">
        <f t="shared" si="6"/>
        <v>0.50879757195015973</v>
      </c>
      <c r="S99" s="38">
        <f t="shared" si="6"/>
        <v>0.1870599999999997</v>
      </c>
      <c r="T99" s="37">
        <f t="shared" si="6"/>
        <v>4.1714024999999992</v>
      </c>
      <c r="U99" s="37">
        <f t="shared" si="6"/>
        <v>2.388329999999999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-1.3544974999999999</v>
      </c>
      <c r="AA99" s="75">
        <f t="shared" si="6"/>
        <v>21.363817499999989</v>
      </c>
      <c r="AB99" s="75">
        <f t="shared" si="6"/>
        <v>0</v>
      </c>
      <c r="AC99">
        <f t="shared" si="6"/>
        <v>0.62240292540042097</v>
      </c>
      <c r="AD99">
        <f t="shared" si="6"/>
        <v>68.044295934817939</v>
      </c>
      <c r="AE99">
        <f t="shared" si="6"/>
        <v>0.24290750000000003</v>
      </c>
      <c r="AG99">
        <f t="shared" si="6"/>
        <v>68.28720343481794</v>
      </c>
      <c r="AI99">
        <f t="shared" si="6"/>
        <v>0</v>
      </c>
      <c r="AJ99">
        <f t="shared" si="6"/>
        <v>0</v>
      </c>
      <c r="AK99">
        <f t="shared" si="6"/>
        <v>1.0527275000000003</v>
      </c>
      <c r="AL99">
        <f t="shared" si="6"/>
        <v>-1.3484974999999999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1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1"/>
      <c r="AU102" s="33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9">
        <f>Allocation_SG!A1</f>
        <v>45469</v>
      </c>
      <c r="B1" s="227"/>
      <c r="C1" s="227"/>
      <c r="D1" s="230" t="s">
        <v>434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452</v>
      </c>
      <c r="T1" s="40" t="s">
        <v>282</v>
      </c>
      <c r="U1" s="233" t="s">
        <v>283</v>
      </c>
      <c r="V1" s="65" t="s">
        <v>295</v>
      </c>
      <c r="W1" s="65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5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521</v>
      </c>
      <c r="AT1" s="231" t="s">
        <v>522</v>
      </c>
      <c r="AU1" s="231" t="s">
        <v>527</v>
      </c>
      <c r="AV1" s="231" t="s">
        <v>528</v>
      </c>
    </row>
    <row r="2" spans="1:48">
      <c r="A2" s="25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0" t="s">
        <v>294</v>
      </c>
      <c r="U2" s="233"/>
      <c r="V2" s="65" t="s">
        <v>284</v>
      </c>
      <c r="W2" s="65" t="s">
        <v>284</v>
      </c>
      <c r="X2" s="221"/>
      <c r="Y2" s="231"/>
      <c r="Z2" s="231"/>
      <c r="AA2" s="234"/>
      <c r="AB2" s="234"/>
      <c r="AC2" s="25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TWEPL!Q3</f>
        <v>6.3690899999999999</v>
      </c>
      <c r="E3">
        <f>GT_NG!Q3</f>
        <v>8.3495016611295689</v>
      </c>
      <c r="F3">
        <f>GT_Spot!Q3</f>
        <v>0</v>
      </c>
      <c r="G3">
        <f>PPCL_NG!Q3</f>
        <v>46.6</v>
      </c>
      <c r="H3">
        <f>PPCL_Spot!Q3</f>
        <v>0</v>
      </c>
      <c r="I3">
        <f>Bawana_NG!Q3</f>
        <v>57.597750087887192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834.92578203139476</v>
      </c>
      <c r="P3" s="36">
        <v>68.417387851716114</v>
      </c>
      <c r="Q3" s="36">
        <v>22.102539937938168</v>
      </c>
      <c r="R3" s="38">
        <v>0</v>
      </c>
      <c r="S3" s="38">
        <v>0</v>
      </c>
      <c r="T3" s="37">
        <f>SUMPRODUCT(LTA!J3:AN3,LTA!J$101:AN$101,LTA!J$104:AN$104)</f>
        <v>31.67</v>
      </c>
      <c r="U3" s="37">
        <f>SUMPRODUCT(LTA!J3:AN3,LTA!J$102:AN$102,LTA!J$104:AN$104)</f>
        <v>116.34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-85</v>
      </c>
      <c r="AA3" s="75">
        <f>STOA!I3</f>
        <v>665.59999999999991</v>
      </c>
      <c r="AB3" s="75">
        <f>-STOA!O3</f>
        <v>0</v>
      </c>
      <c r="AC3">
        <f>SUMIF(B3:AB3,"&gt;0")*$AC$2-SUMIF(B3:AB3,"&lt;0")*($AC$2/(1-$AC$2))+SUMIF(AI3:AR3,"&gt;0")*$AC$2-SUMIF(AI3:AR3,"&lt;0")*($AC$2/(1-$AC$2))</f>
        <v>16.826811945572576</v>
      </c>
      <c r="AD3">
        <f>SUM(B3:AB3,AI3:AV3)-AC3</f>
        <v>1697.1452396244931</v>
      </c>
      <c r="AE3">
        <f>'IDT-1'!C3</f>
        <v>-97</v>
      </c>
      <c r="AF3" s="24"/>
      <c r="AG3">
        <f>SUM(AD3:AF3)</f>
        <v>1600.1452396244931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-59</v>
      </c>
      <c r="AM3" s="34">
        <f>RTM_PXI!I3</f>
        <v>0</v>
      </c>
      <c r="AN3" s="34">
        <f>RTM_PXI!O3</f>
        <v>0</v>
      </c>
      <c r="AO3" s="147">
        <f>GDAM_IEX!I3</f>
        <v>0</v>
      </c>
      <c r="AP3" s="147">
        <f>GDAM_IEX!O3</f>
        <v>0</v>
      </c>
      <c r="AQ3" s="147">
        <f>GDAM_PXI!I3</f>
        <v>0</v>
      </c>
      <c r="AR3" s="147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6.3690899999999999</v>
      </c>
      <c r="E4">
        <f>GT_NG!Q4</f>
        <v>8.3495016611295689</v>
      </c>
      <c r="F4">
        <f>GT_Spot!Q4</f>
        <v>0</v>
      </c>
      <c r="G4">
        <f>PPCL_NG!Q4</f>
        <v>46.6</v>
      </c>
      <c r="H4">
        <f>PPCL_Spot!Q4</f>
        <v>0</v>
      </c>
      <c r="I4">
        <f>Bawana_NG!Q4</f>
        <v>57.597750087887192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834.92698072156531</v>
      </c>
      <c r="P4" s="36">
        <v>68.417387851716114</v>
      </c>
      <c r="Q4" s="36">
        <v>22.102539937938168</v>
      </c>
      <c r="R4" s="38">
        <v>0</v>
      </c>
      <c r="S4" s="38">
        <v>0</v>
      </c>
      <c r="T4" s="37">
        <f>SUMPRODUCT(LTA!J4:AN4,LTA!J$101:AN$101,LTA!J$104:AN$104)</f>
        <v>31.67</v>
      </c>
      <c r="U4" s="37">
        <f>SUMPRODUCT(LTA!J4:AN4,LTA!J$102:AN$102,LTA!J$104:AN$104)</f>
        <v>116.16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-125</v>
      </c>
      <c r="AA4" s="75">
        <f>STOA!I4</f>
        <v>665.59999999999991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17.248867900814467</v>
      </c>
      <c r="AD4">
        <f t="shared" ref="AD4:AD67" si="1">SUM(B4:AB4,AI4:AV4)-AC4</f>
        <v>1646.5443823594219</v>
      </c>
      <c r="AE4">
        <f>'IDT-1'!C4</f>
        <v>-70</v>
      </c>
      <c r="AF4" s="24"/>
      <c r="AG4">
        <f t="shared" ref="AG4:AG67" si="2">SUM(AD4:AF4)</f>
        <v>1576.5443823594219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-69</v>
      </c>
      <c r="AM4" s="34">
        <f>RTM_PXI!I4</f>
        <v>0</v>
      </c>
      <c r="AN4" s="34">
        <f>RTM_PXI!O4</f>
        <v>0</v>
      </c>
      <c r="AO4" s="147">
        <f>GDAM_IEX!I4</f>
        <v>0</v>
      </c>
      <c r="AP4" s="147">
        <f>GDAM_IEX!O4</f>
        <v>0</v>
      </c>
      <c r="AQ4" s="147">
        <f>GDAM_PXI!I4</f>
        <v>0</v>
      </c>
      <c r="AR4" s="147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6.3690899999999999</v>
      </c>
      <c r="E5">
        <f>GT_NG!Q5</f>
        <v>8.3495016611295689</v>
      </c>
      <c r="F5">
        <f>GT_Spot!Q5</f>
        <v>0</v>
      </c>
      <c r="G5">
        <f>PPCL_NG!Q5</f>
        <v>46.6</v>
      </c>
      <c r="H5">
        <f>PPCL_Spot!Q5</f>
        <v>0</v>
      </c>
      <c r="I5">
        <f>Bawana_NG!Q5</f>
        <v>57.597750087887192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834.92698072156531</v>
      </c>
      <c r="P5" s="36">
        <v>68.417387851716114</v>
      </c>
      <c r="Q5" s="36">
        <v>22.102539937938168</v>
      </c>
      <c r="R5" s="38">
        <v>0</v>
      </c>
      <c r="S5" s="38">
        <v>0</v>
      </c>
      <c r="T5" s="37">
        <f>SUMPRODUCT(LTA!J5:AN5,LTA!J$101:AN$101,LTA!J$104:AN$104)</f>
        <v>32</v>
      </c>
      <c r="U5" s="37">
        <f>SUMPRODUCT(LTA!J5:AN5,LTA!J$102:AN$102,LTA!J$104:AN$104)</f>
        <v>116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-140</v>
      </c>
      <c r="AA5" s="75">
        <f>STOA!I5</f>
        <v>665.59999999999991</v>
      </c>
      <c r="AB5" s="75">
        <f>-STOA!O5</f>
        <v>0</v>
      </c>
      <c r="AC5">
        <f t="shared" si="0"/>
        <v>17.241824743089577</v>
      </c>
      <c r="AD5">
        <f t="shared" si="1"/>
        <v>1647.7214255171466</v>
      </c>
      <c r="AE5">
        <f>'IDT-1'!C5</f>
        <v>-70</v>
      </c>
      <c r="AF5" s="24"/>
      <c r="AG5">
        <f t="shared" si="2"/>
        <v>1577.7214255171466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-53</v>
      </c>
      <c r="AM5" s="34">
        <f>RTM_PXI!I5</f>
        <v>0</v>
      </c>
      <c r="AN5" s="34">
        <f>RTM_PXI!O5</f>
        <v>0</v>
      </c>
      <c r="AO5" s="147">
        <f>GDAM_IEX!I5</f>
        <v>0</v>
      </c>
      <c r="AP5" s="147">
        <f>GDAM_IEX!O5</f>
        <v>0</v>
      </c>
      <c r="AQ5" s="147">
        <f>GDAM_PXI!I5</f>
        <v>0</v>
      </c>
      <c r="AR5" s="147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6.3690899999999999</v>
      </c>
      <c r="E6">
        <f>GT_NG!Q6</f>
        <v>8.3495016611295689</v>
      </c>
      <c r="F6">
        <f>GT_Spot!Q6</f>
        <v>0</v>
      </c>
      <c r="G6">
        <f>PPCL_NG!Q6</f>
        <v>46.6</v>
      </c>
      <c r="H6">
        <f>PPCL_Spot!Q6</f>
        <v>0</v>
      </c>
      <c r="I6">
        <f>Bawana_NG!Q6</f>
        <v>57.597750087887192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834.92698072156531</v>
      </c>
      <c r="P6" s="36">
        <v>68.417387851716114</v>
      </c>
      <c r="Q6" s="36">
        <v>22.102539937938168</v>
      </c>
      <c r="R6" s="38">
        <v>0</v>
      </c>
      <c r="S6" s="38">
        <v>0</v>
      </c>
      <c r="T6" s="37">
        <f>SUMPRODUCT(LTA!J6:AN6,LTA!J$101:AN$101,LTA!J$104:AN$104)</f>
        <v>26.67</v>
      </c>
      <c r="U6" s="37">
        <f>SUMPRODUCT(LTA!J6:AN6,LTA!J$102:AN$102,LTA!J$104:AN$104)</f>
        <v>113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-150</v>
      </c>
      <c r="AA6" s="75">
        <f>STOA!I6</f>
        <v>665.59999999999991</v>
      </c>
      <c r="AB6" s="75">
        <f>-STOA!O6</f>
        <v>0</v>
      </c>
      <c r="AC6">
        <f t="shared" si="0"/>
        <v>17.324333582137577</v>
      </c>
      <c r="AD6">
        <f t="shared" si="1"/>
        <v>1621.3089166780987</v>
      </c>
      <c r="AE6">
        <f>'IDT-1'!C6</f>
        <v>-70</v>
      </c>
      <c r="AF6" s="24"/>
      <c r="AG6">
        <f t="shared" si="2"/>
        <v>1551.3089166780987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-61</v>
      </c>
      <c r="AM6" s="34">
        <f>RTM_PXI!I6</f>
        <v>0</v>
      </c>
      <c r="AN6" s="34">
        <f>RTM_PXI!O6</f>
        <v>0</v>
      </c>
      <c r="AO6" s="147">
        <f>GDAM_IEX!I6</f>
        <v>0</v>
      </c>
      <c r="AP6" s="147">
        <f>GDAM_IEX!O6</f>
        <v>0</v>
      </c>
      <c r="AQ6" s="147">
        <f>GDAM_PXI!I6</f>
        <v>0</v>
      </c>
      <c r="AR6" s="147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6.3690899999999999</v>
      </c>
      <c r="E7">
        <f>GT_NG!Q7</f>
        <v>8.11164910281971</v>
      </c>
      <c r="F7">
        <f>GT_Spot!Q7</f>
        <v>0</v>
      </c>
      <c r="G7">
        <f>PPCL_NG!Q7</f>
        <v>46.6</v>
      </c>
      <c r="H7">
        <f>PPCL_Spot!Q7</f>
        <v>0</v>
      </c>
      <c r="I7">
        <f>Bawana_NG!Q7</f>
        <v>57.597750087887192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834.9265020586696</v>
      </c>
      <c r="P7" s="36">
        <v>68.417387851716114</v>
      </c>
      <c r="Q7" s="36">
        <v>22.102539937938168</v>
      </c>
      <c r="R7" s="38">
        <v>0</v>
      </c>
      <c r="S7" s="38">
        <v>0</v>
      </c>
      <c r="T7" s="37">
        <f>SUMPRODUCT(LTA!J7:AN7,LTA!J$101:AN$101,LTA!J$104:AN$104)</f>
        <v>26</v>
      </c>
      <c r="U7" s="37">
        <f>SUMPRODUCT(LTA!J7:AN7,LTA!J$102:AN$102,LTA!J$104:AN$104)</f>
        <v>112.5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-190</v>
      </c>
      <c r="AA7" s="75">
        <f>STOA!I7</f>
        <v>665.59999999999991</v>
      </c>
      <c r="AB7" s="75">
        <f>-STOA!O7</f>
        <v>0</v>
      </c>
      <c r="AC7">
        <f t="shared" si="0"/>
        <v>17.676763382049678</v>
      </c>
      <c r="AD7">
        <f t="shared" si="1"/>
        <v>1576.548155656981</v>
      </c>
      <c r="AE7">
        <f>'IDT-1'!C7</f>
        <v>-50</v>
      </c>
      <c r="AF7" s="24"/>
      <c r="AG7">
        <f t="shared" si="2"/>
        <v>1526.548155656981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-64</v>
      </c>
      <c r="AM7" s="34">
        <f>RTM_PXI!I7</f>
        <v>0</v>
      </c>
      <c r="AN7" s="34">
        <f>RTM_PXI!O7</f>
        <v>0</v>
      </c>
      <c r="AO7" s="147">
        <f>GDAM_IEX!I7</f>
        <v>0</v>
      </c>
      <c r="AP7" s="147">
        <f>GDAM_IEX!O7</f>
        <v>0</v>
      </c>
      <c r="AQ7" s="147">
        <f>GDAM_PXI!I7</f>
        <v>0</v>
      </c>
      <c r="AR7" s="147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6.3690899999999999</v>
      </c>
      <c r="E8">
        <f>GT_NG!Q8</f>
        <v>8.11164910281971</v>
      </c>
      <c r="F8">
        <f>GT_Spot!Q8</f>
        <v>0</v>
      </c>
      <c r="G8">
        <f>PPCL_NG!Q8</f>
        <v>46.6</v>
      </c>
      <c r="H8">
        <f>PPCL_Spot!Q8</f>
        <v>0</v>
      </c>
      <c r="I8">
        <f>Bawana_NG!Q8</f>
        <v>57.597750087887192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834.9265020586696</v>
      </c>
      <c r="P8" s="36">
        <v>68.417387851716114</v>
      </c>
      <c r="Q8" s="36">
        <v>22.102539937938168</v>
      </c>
      <c r="R8" s="38">
        <v>0</v>
      </c>
      <c r="S8" s="38">
        <v>0</v>
      </c>
      <c r="T8" s="37">
        <f>SUMPRODUCT(LTA!J8:AN8,LTA!J$101:AN$101,LTA!J$104:AN$104)</f>
        <v>25.33</v>
      </c>
      <c r="U8" s="37">
        <f>SUMPRODUCT(LTA!J8:AN8,LTA!J$102:AN$102,LTA!J$104:AN$104)</f>
        <v>112.16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-204.99</v>
      </c>
      <c r="AA8" s="75">
        <f>STOA!I8</f>
        <v>665.59999999999991</v>
      </c>
      <c r="AB8" s="75">
        <f>-STOA!O8</f>
        <v>0</v>
      </c>
      <c r="AC8">
        <f t="shared" si="0"/>
        <v>17.786790878620877</v>
      </c>
      <c r="AD8">
        <f t="shared" si="1"/>
        <v>1561.4381281604099</v>
      </c>
      <c r="AE8">
        <f>'IDT-1'!C8</f>
        <v>-50</v>
      </c>
      <c r="AF8" s="24"/>
      <c r="AG8">
        <f t="shared" si="2"/>
        <v>1511.4381281604099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-63</v>
      </c>
      <c r="AM8" s="34">
        <f>RTM_PXI!I8</f>
        <v>0</v>
      </c>
      <c r="AN8" s="34">
        <f>RTM_PXI!O8</f>
        <v>0</v>
      </c>
      <c r="AO8" s="147">
        <f>GDAM_IEX!I8</f>
        <v>0</v>
      </c>
      <c r="AP8" s="147">
        <f>GDAM_IEX!O8</f>
        <v>0</v>
      </c>
      <c r="AQ8" s="147">
        <f>GDAM_PXI!I8</f>
        <v>0</v>
      </c>
      <c r="AR8" s="147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6.3690899999999999</v>
      </c>
      <c r="E9">
        <f>GT_NG!Q9</f>
        <v>8.11164910281971</v>
      </c>
      <c r="F9">
        <f>GT_Spot!Q9</f>
        <v>0</v>
      </c>
      <c r="G9">
        <f>PPCL_NG!Q9</f>
        <v>46.6</v>
      </c>
      <c r="H9">
        <f>PPCL_Spot!Q9</f>
        <v>0</v>
      </c>
      <c r="I9">
        <f>Bawana_NG!Q9</f>
        <v>57.597750087887192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836.52424703847157</v>
      </c>
      <c r="P9" s="36">
        <v>68.417387851716114</v>
      </c>
      <c r="Q9" s="36">
        <v>22.102539937938168</v>
      </c>
      <c r="R9" s="38">
        <v>0</v>
      </c>
      <c r="S9" s="38">
        <v>0</v>
      </c>
      <c r="T9" s="37">
        <f>SUMPRODUCT(LTA!J9:AN9,LTA!J$101:AN$101,LTA!J$104:AN$104)</f>
        <v>25</v>
      </c>
      <c r="U9" s="37">
        <f>SUMPRODUCT(LTA!J9:AN9,LTA!J$102:AN$102,LTA!J$104:AN$104)</f>
        <v>111.84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-234.99</v>
      </c>
      <c r="AA9" s="75">
        <f>STOA!I9</f>
        <v>665.59999999999991</v>
      </c>
      <c r="AB9" s="75">
        <f>-STOA!O9</f>
        <v>0</v>
      </c>
      <c r="AC9">
        <f t="shared" si="0"/>
        <v>17.92181930232455</v>
      </c>
      <c r="AD9">
        <f t="shared" si="1"/>
        <v>1547.250844716508</v>
      </c>
      <c r="AE9">
        <f>'IDT-1'!C9</f>
        <v>-50</v>
      </c>
      <c r="AF9" s="24"/>
      <c r="AG9">
        <f t="shared" si="2"/>
        <v>1497.250844716508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-48</v>
      </c>
      <c r="AM9" s="34">
        <f>RTM_PXI!I9</f>
        <v>0</v>
      </c>
      <c r="AN9" s="34">
        <f>RTM_PXI!O9</f>
        <v>0</v>
      </c>
      <c r="AO9" s="147">
        <f>GDAM_IEX!I9</f>
        <v>0</v>
      </c>
      <c r="AP9" s="147">
        <f>GDAM_IEX!O9</f>
        <v>0</v>
      </c>
      <c r="AQ9" s="147">
        <f>GDAM_PXI!I9</f>
        <v>0</v>
      </c>
      <c r="AR9" s="147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6.3690899999999999</v>
      </c>
      <c r="E10">
        <f>GT_NG!Q10</f>
        <v>8.11164910281971</v>
      </c>
      <c r="F10">
        <f>GT_Spot!Q10</f>
        <v>0</v>
      </c>
      <c r="G10">
        <f>PPCL_NG!Q10</f>
        <v>46.6</v>
      </c>
      <c r="H10">
        <f>PPCL_Spot!Q10</f>
        <v>0</v>
      </c>
      <c r="I10">
        <f>Bawana_NG!Q10</f>
        <v>57.597750087887192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836.52424703847157</v>
      </c>
      <c r="P10" s="36">
        <v>68.417387851716114</v>
      </c>
      <c r="Q10" s="36">
        <v>22.102539937938168</v>
      </c>
      <c r="R10" s="38">
        <v>0</v>
      </c>
      <c r="S10" s="38">
        <v>0</v>
      </c>
      <c r="T10" s="37">
        <f>SUMPRODUCT(LTA!J10:AN10,LTA!J$101:AN$101,LTA!J$104:AN$104)</f>
        <v>24.67</v>
      </c>
      <c r="U10" s="37">
        <f>SUMPRODUCT(LTA!J10:AN10,LTA!J$102:AN$102,LTA!J$104:AN$104)</f>
        <v>111.5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-260</v>
      </c>
      <c r="AA10" s="75">
        <f>STOA!I10</f>
        <v>665.59999999999991</v>
      </c>
      <c r="AB10" s="75">
        <f>-STOA!O10</f>
        <v>0</v>
      </c>
      <c r="AC10">
        <f t="shared" si="0"/>
        <v>18.094170326124473</v>
      </c>
      <c r="AD10">
        <f t="shared" si="1"/>
        <v>1525.3984936927084</v>
      </c>
      <c r="AE10">
        <f>'IDT-1'!C10</f>
        <v>-50</v>
      </c>
      <c r="AF10" s="24"/>
      <c r="AG10">
        <f t="shared" si="2"/>
        <v>1475.3984936927084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-44</v>
      </c>
      <c r="AM10" s="34">
        <f>RTM_PXI!I10</f>
        <v>0</v>
      </c>
      <c r="AN10" s="34">
        <f>RTM_PXI!O10</f>
        <v>0</v>
      </c>
      <c r="AO10" s="147">
        <f>GDAM_IEX!I10</f>
        <v>0</v>
      </c>
      <c r="AP10" s="147">
        <f>GDAM_IEX!O10</f>
        <v>0</v>
      </c>
      <c r="AQ10" s="147">
        <f>GDAM_PXI!I10</f>
        <v>0</v>
      </c>
      <c r="AR10" s="147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6.3690899999999999</v>
      </c>
      <c r="E11">
        <f>GT_NG!Q11</f>
        <v>8.11164910281971</v>
      </c>
      <c r="F11">
        <f>GT_Spot!Q11</f>
        <v>0</v>
      </c>
      <c r="G11">
        <f>PPCL_NG!Q11</f>
        <v>46.6</v>
      </c>
      <c r="H11">
        <f>PPCL_Spot!Q11</f>
        <v>0</v>
      </c>
      <c r="I11">
        <f>Bawana_NG!Q11</f>
        <v>57.597750087887192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837.24464641047166</v>
      </c>
      <c r="P11" s="36">
        <v>68.417387851716114</v>
      </c>
      <c r="Q11" s="36">
        <v>22.102539937938168</v>
      </c>
      <c r="R11" s="38">
        <v>0</v>
      </c>
      <c r="S11" s="38">
        <v>0</v>
      </c>
      <c r="T11" s="37">
        <f>SUMPRODUCT(LTA!J11:AN11,LTA!J$101:AN$101,LTA!J$104:AN$104)</f>
        <v>49.33</v>
      </c>
      <c r="U11" s="37">
        <f>SUMPRODUCT(LTA!J11:AN11,LTA!J$102:AN$102,LTA!J$104:AN$104)</f>
        <v>123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-335</v>
      </c>
      <c r="AA11" s="75">
        <f>STOA!I11</f>
        <v>665.59999999999991</v>
      </c>
      <c r="AB11" s="75">
        <f>-STOA!O11</f>
        <v>0</v>
      </c>
      <c r="AC11">
        <f t="shared" si="0"/>
        <v>19.013889037041281</v>
      </c>
      <c r="AD11">
        <f t="shared" si="1"/>
        <v>1489.3591743537913</v>
      </c>
      <c r="AE11">
        <f>'IDT-1'!C11</f>
        <v>0</v>
      </c>
      <c r="AF11" s="24"/>
      <c r="AG11">
        <f t="shared" si="2"/>
        <v>1489.3591743537913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-41</v>
      </c>
      <c r="AM11" s="34">
        <f>RTM_PXI!I11</f>
        <v>0</v>
      </c>
      <c r="AN11" s="34">
        <f>RTM_PXI!O11</f>
        <v>0</v>
      </c>
      <c r="AO11" s="147">
        <f>GDAM_IEX!I11</f>
        <v>0</v>
      </c>
      <c r="AP11" s="147">
        <f>GDAM_IEX!O11</f>
        <v>0</v>
      </c>
      <c r="AQ11" s="147">
        <f>GDAM_PXI!I11</f>
        <v>0</v>
      </c>
      <c r="AR11" s="147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6.3690899999999999</v>
      </c>
      <c r="E12">
        <f>GT_NG!Q12</f>
        <v>8.11164910281971</v>
      </c>
      <c r="F12">
        <f>GT_Spot!Q12</f>
        <v>0</v>
      </c>
      <c r="G12">
        <f>PPCL_NG!Q12</f>
        <v>46.6</v>
      </c>
      <c r="H12">
        <f>PPCL_Spot!Q12</f>
        <v>0</v>
      </c>
      <c r="I12">
        <f>Bawana_NG!Q12</f>
        <v>57.597750087887192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848.42453466188965</v>
      </c>
      <c r="P12" s="36">
        <v>68.417387851716114</v>
      </c>
      <c r="Q12" s="36">
        <v>22.102539937938168</v>
      </c>
      <c r="R12" s="38">
        <v>0</v>
      </c>
      <c r="S12" s="38">
        <v>0</v>
      </c>
      <c r="T12" s="37">
        <f>SUMPRODUCT(LTA!J12:AN12,LTA!J$101:AN$101,LTA!J$104:AN$104)</f>
        <v>48.33</v>
      </c>
      <c r="U12" s="37">
        <f>SUMPRODUCT(LTA!J12:AN12,LTA!J$102:AN$102,LTA!J$104:AN$104)</f>
        <v>121.84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-350</v>
      </c>
      <c r="AA12" s="75">
        <f>STOA!I12</f>
        <v>665.59999999999991</v>
      </c>
      <c r="AB12" s="75">
        <f>-STOA!O12</f>
        <v>0</v>
      </c>
      <c r="AC12">
        <f t="shared" si="0"/>
        <v>19.3183773569252</v>
      </c>
      <c r="AD12">
        <f t="shared" si="1"/>
        <v>1471.0745742853255</v>
      </c>
      <c r="AE12">
        <f>'IDT-1'!C12</f>
        <v>0</v>
      </c>
      <c r="AF12" s="24"/>
      <c r="AG12">
        <f t="shared" si="2"/>
        <v>1471.0745742853255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-53</v>
      </c>
      <c r="AM12" s="34">
        <f>RTM_PXI!I12</f>
        <v>0</v>
      </c>
      <c r="AN12" s="34">
        <f>RTM_PXI!O12</f>
        <v>0</v>
      </c>
      <c r="AO12" s="147">
        <f>GDAM_IEX!I12</f>
        <v>0</v>
      </c>
      <c r="AP12" s="147">
        <f>GDAM_IEX!O12</f>
        <v>0</v>
      </c>
      <c r="AQ12" s="147">
        <f>GDAM_PXI!I12</f>
        <v>0</v>
      </c>
      <c r="AR12" s="147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6.3690899999999999</v>
      </c>
      <c r="E13">
        <f>GT_NG!Q13</f>
        <v>8.11164910281971</v>
      </c>
      <c r="F13">
        <f>GT_Spot!Q13</f>
        <v>0</v>
      </c>
      <c r="G13">
        <f>PPCL_NG!Q13</f>
        <v>46.6</v>
      </c>
      <c r="H13">
        <f>PPCL_Spot!Q13</f>
        <v>0</v>
      </c>
      <c r="I13">
        <f>Bawana_NG!Q13</f>
        <v>57.597750087887192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856.31973460240113</v>
      </c>
      <c r="P13" s="36">
        <v>68.417387851716114</v>
      </c>
      <c r="Q13" s="36">
        <v>22.102539937938168</v>
      </c>
      <c r="R13" s="38">
        <v>0</v>
      </c>
      <c r="S13" s="38">
        <v>0</v>
      </c>
      <c r="T13" s="37">
        <f>SUMPRODUCT(LTA!J13:AN13,LTA!J$101:AN$101,LTA!J$104:AN$104)</f>
        <v>30</v>
      </c>
      <c r="U13" s="37">
        <f>SUMPRODUCT(LTA!J13:AN13,LTA!J$102:AN$102,LTA!J$104:AN$104)</f>
        <v>120.84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-370</v>
      </c>
      <c r="AA13" s="75">
        <f>STOA!I13</f>
        <v>665.59999999999991</v>
      </c>
      <c r="AB13" s="75">
        <f>-STOA!O13</f>
        <v>0</v>
      </c>
      <c r="AC13">
        <f t="shared" si="0"/>
        <v>19.501873241346832</v>
      </c>
      <c r="AD13">
        <f t="shared" si="1"/>
        <v>1426.4562783414153</v>
      </c>
      <c r="AE13">
        <f>'IDT-1'!C13</f>
        <v>0</v>
      </c>
      <c r="AF13" s="24"/>
      <c r="AG13">
        <f t="shared" si="2"/>
        <v>1426.4562783414153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-66</v>
      </c>
      <c r="AM13" s="34">
        <f>RTM_PXI!I13</f>
        <v>0</v>
      </c>
      <c r="AN13" s="34">
        <f>RTM_PXI!O13</f>
        <v>0</v>
      </c>
      <c r="AO13" s="147">
        <f>GDAM_IEX!I13</f>
        <v>0</v>
      </c>
      <c r="AP13" s="147">
        <f>GDAM_IEX!O13</f>
        <v>0</v>
      </c>
      <c r="AQ13" s="147">
        <f>GDAM_PXI!I13</f>
        <v>0</v>
      </c>
      <c r="AR13" s="147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6.3690899999999999</v>
      </c>
      <c r="E14">
        <f>GT_NG!Q14</f>
        <v>8.11164910281971</v>
      </c>
      <c r="F14">
        <f>GT_Spot!Q14</f>
        <v>0</v>
      </c>
      <c r="G14">
        <f>PPCL_NG!Q14</f>
        <v>46.6</v>
      </c>
      <c r="H14">
        <f>PPCL_Spot!Q14</f>
        <v>0</v>
      </c>
      <c r="I14">
        <f>Bawana_NG!Q14</f>
        <v>57.597750087887192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847.4523322226172</v>
      </c>
      <c r="P14" s="36">
        <v>68.417387851716114</v>
      </c>
      <c r="Q14" s="36">
        <v>22.102539937938168</v>
      </c>
      <c r="R14" s="38">
        <v>0</v>
      </c>
      <c r="S14" s="38">
        <v>0</v>
      </c>
      <c r="T14" s="37">
        <f>SUMPRODUCT(LTA!J14:AN14,LTA!J$101:AN$101,LTA!J$104:AN$104)</f>
        <v>28.33</v>
      </c>
      <c r="U14" s="37">
        <f>SUMPRODUCT(LTA!J14:AN14,LTA!J$102:AN$102,LTA!J$104:AN$104)</f>
        <v>120.5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-385</v>
      </c>
      <c r="AA14" s="75">
        <f>STOA!I14</f>
        <v>665.59999999999991</v>
      </c>
      <c r="AB14" s="75">
        <f>-STOA!O14</f>
        <v>0</v>
      </c>
      <c r="AC14">
        <f t="shared" si="0"/>
        <v>19.546041584954875</v>
      </c>
      <c r="AD14">
        <f t="shared" si="1"/>
        <v>1399.5347076180235</v>
      </c>
      <c r="AE14">
        <f>'IDT-1'!C14</f>
        <v>0</v>
      </c>
      <c r="AF14" s="24"/>
      <c r="AG14">
        <f t="shared" si="2"/>
        <v>1399.5347076180235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-67</v>
      </c>
      <c r="AM14" s="34">
        <f>RTM_PXI!I14</f>
        <v>0</v>
      </c>
      <c r="AN14" s="34">
        <f>RTM_PXI!O14</f>
        <v>0</v>
      </c>
      <c r="AO14" s="147">
        <f>GDAM_IEX!I14</f>
        <v>0</v>
      </c>
      <c r="AP14" s="147">
        <f>GDAM_IEX!O14</f>
        <v>0</v>
      </c>
      <c r="AQ14" s="147">
        <f>GDAM_PXI!I14</f>
        <v>0</v>
      </c>
      <c r="AR14" s="147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6.3690899999999999</v>
      </c>
      <c r="E15">
        <f>GT_NG!Q15</f>
        <v>8.11164910281971</v>
      </c>
      <c r="F15">
        <f>GT_Spot!Q15</f>
        <v>0</v>
      </c>
      <c r="G15">
        <f>PPCL_NG!Q15</f>
        <v>46.6</v>
      </c>
      <c r="H15">
        <f>PPCL_Spot!Q15</f>
        <v>0</v>
      </c>
      <c r="I15">
        <f>Bawana_NG!Q15</f>
        <v>57.597750087887192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844.02517788451382</v>
      </c>
      <c r="P15" s="36">
        <v>68.417387851716114</v>
      </c>
      <c r="Q15" s="36">
        <v>22.102539937938168</v>
      </c>
      <c r="R15" s="38">
        <v>0</v>
      </c>
      <c r="S15" s="38">
        <v>0</v>
      </c>
      <c r="T15" s="37">
        <f>SUMPRODUCT(LTA!J15:AN15,LTA!J$101:AN$101,LTA!J$104:AN$104)</f>
        <v>18.329999999999998</v>
      </c>
      <c r="U15" s="37">
        <f>SUMPRODUCT(LTA!J15:AN15,LTA!J$102:AN$102,LTA!J$104:AN$104)</f>
        <v>108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-400</v>
      </c>
      <c r="AA15" s="75">
        <f>STOA!I15</f>
        <v>665.59999999999991</v>
      </c>
      <c r="AB15" s="75">
        <f>-STOA!O15</f>
        <v>0</v>
      </c>
      <c r="AC15">
        <f t="shared" si="0"/>
        <v>19.429907381213475</v>
      </c>
      <c r="AD15">
        <f t="shared" si="1"/>
        <v>1361.7236874836613</v>
      </c>
      <c r="AE15">
        <f>'IDT-1'!C15</f>
        <v>0</v>
      </c>
      <c r="AF15" s="24"/>
      <c r="AG15">
        <f t="shared" si="2"/>
        <v>1361.7236874836613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-64</v>
      </c>
      <c r="AM15" s="34">
        <f>RTM_PXI!I15</f>
        <v>0</v>
      </c>
      <c r="AN15" s="34">
        <f>RTM_PXI!O15</f>
        <v>0</v>
      </c>
      <c r="AO15" s="147">
        <f>GDAM_IEX!I15</f>
        <v>0</v>
      </c>
      <c r="AP15" s="147">
        <f>GDAM_IEX!O15</f>
        <v>0</v>
      </c>
      <c r="AQ15" s="147">
        <f>GDAM_PXI!I15</f>
        <v>0</v>
      </c>
      <c r="AR15" s="147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6.3690899999999999</v>
      </c>
      <c r="E16">
        <f>GT_NG!Q16</f>
        <v>8.11164910281971</v>
      </c>
      <c r="F16">
        <f>GT_Spot!Q16</f>
        <v>0</v>
      </c>
      <c r="G16">
        <f>PPCL_NG!Q16</f>
        <v>46.6</v>
      </c>
      <c r="H16">
        <f>PPCL_Spot!Q16</f>
        <v>0</v>
      </c>
      <c r="I16">
        <f>Bawana_NG!Q16</f>
        <v>57.597750087887192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838.81467404647424</v>
      </c>
      <c r="P16" s="36">
        <v>68.417387851716114</v>
      </c>
      <c r="Q16" s="36">
        <v>22.102539937938168</v>
      </c>
      <c r="R16" s="38">
        <v>0</v>
      </c>
      <c r="S16" s="38">
        <v>0</v>
      </c>
      <c r="T16" s="37">
        <f>SUMPRODUCT(LTA!J16:AN16,LTA!J$101:AN$101,LTA!J$104:AN$104)</f>
        <v>17.329999999999998</v>
      </c>
      <c r="U16" s="37">
        <f>SUMPRODUCT(LTA!J16:AN16,LTA!J$102:AN$102,LTA!J$104:AN$104)</f>
        <v>108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-420</v>
      </c>
      <c r="AA16" s="75">
        <f>STOA!I16</f>
        <v>665.59999999999991</v>
      </c>
      <c r="AB16" s="75">
        <f>-STOA!O16</f>
        <v>0</v>
      </c>
      <c r="AC16">
        <f t="shared" si="0"/>
        <v>19.513277672572169</v>
      </c>
      <c r="AD16">
        <f t="shared" si="1"/>
        <v>1339.4298133542629</v>
      </c>
      <c r="AE16">
        <f>'IDT-1'!C16</f>
        <v>0</v>
      </c>
      <c r="AF16" s="24"/>
      <c r="AG16">
        <f t="shared" si="2"/>
        <v>1339.4298133542629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-60</v>
      </c>
      <c r="AM16" s="34">
        <f>RTM_PXI!I16</f>
        <v>0</v>
      </c>
      <c r="AN16" s="34">
        <f>RTM_PXI!O16</f>
        <v>0</v>
      </c>
      <c r="AO16" s="147">
        <f>GDAM_IEX!I16</f>
        <v>0</v>
      </c>
      <c r="AP16" s="147">
        <f>GDAM_IEX!O16</f>
        <v>0</v>
      </c>
      <c r="AQ16" s="147">
        <f>GDAM_PXI!I16</f>
        <v>0</v>
      </c>
      <c r="AR16" s="147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6.3690899999999999</v>
      </c>
      <c r="E17">
        <f>GT_NG!Q17</f>
        <v>8.11164910281971</v>
      </c>
      <c r="F17">
        <f>GT_Spot!Q17</f>
        <v>0</v>
      </c>
      <c r="G17">
        <f>PPCL_NG!Q17</f>
        <v>46.6</v>
      </c>
      <c r="H17">
        <f>PPCL_Spot!Q17</f>
        <v>0</v>
      </c>
      <c r="I17">
        <f>Bawana_NG!Q17</f>
        <v>57.597750087887192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838.66107277634569</v>
      </c>
      <c r="P17" s="36">
        <v>68.417387851716114</v>
      </c>
      <c r="Q17" s="36">
        <v>22.102539937938168</v>
      </c>
      <c r="R17" s="38">
        <v>0</v>
      </c>
      <c r="S17" s="38">
        <v>0</v>
      </c>
      <c r="T17" s="37">
        <f>SUMPRODUCT(LTA!J17:AN17,LTA!J$101:AN$101,LTA!J$104:AN$104)</f>
        <v>17.329999999999998</v>
      </c>
      <c r="U17" s="37">
        <f>SUMPRODUCT(LTA!J17:AN17,LTA!J$102:AN$102,LTA!J$104:AN$104)</f>
        <v>108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-435</v>
      </c>
      <c r="AA17" s="75">
        <f>STOA!I17</f>
        <v>665.59999999999991</v>
      </c>
      <c r="AB17" s="75">
        <f>-STOA!O17</f>
        <v>0</v>
      </c>
      <c r="AC17">
        <f t="shared" si="0"/>
        <v>19.435747002379085</v>
      </c>
      <c r="AD17">
        <f t="shared" si="1"/>
        <v>1348.3537427543276</v>
      </c>
      <c r="AE17">
        <f>'IDT-1'!C17</f>
        <v>0</v>
      </c>
      <c r="AF17" s="24"/>
      <c r="AG17">
        <f t="shared" si="2"/>
        <v>1348.3537427543276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-36</v>
      </c>
      <c r="AM17" s="34">
        <f>RTM_PXI!I17</f>
        <v>0</v>
      </c>
      <c r="AN17" s="34">
        <f>RTM_PXI!O17</f>
        <v>0</v>
      </c>
      <c r="AO17" s="147">
        <f>GDAM_IEX!I17</f>
        <v>0</v>
      </c>
      <c r="AP17" s="147">
        <f>GDAM_IEX!O17</f>
        <v>0</v>
      </c>
      <c r="AQ17" s="147">
        <f>GDAM_PXI!I17</f>
        <v>0</v>
      </c>
      <c r="AR17" s="147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6.3690899999999999</v>
      </c>
      <c r="E18">
        <f>GT_NG!Q18</f>
        <v>8.11164910281971</v>
      </c>
      <c r="F18">
        <f>GT_Spot!Q18</f>
        <v>0</v>
      </c>
      <c r="G18">
        <f>PPCL_NG!Q18</f>
        <v>46.6</v>
      </c>
      <c r="H18">
        <f>PPCL_Spot!Q18</f>
        <v>0</v>
      </c>
      <c r="I18">
        <f>Bawana_NG!Q18</f>
        <v>57.597750087887192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838.6592158483918</v>
      </c>
      <c r="P18" s="36">
        <v>68.417387851716114</v>
      </c>
      <c r="Q18" s="36">
        <v>22.102539937938168</v>
      </c>
      <c r="R18" s="38">
        <v>0</v>
      </c>
      <c r="S18" s="38">
        <v>0</v>
      </c>
      <c r="T18" s="37">
        <f>SUMPRODUCT(LTA!J18:AN18,LTA!J$101:AN$101,LTA!J$104:AN$104)</f>
        <v>16.329999999999998</v>
      </c>
      <c r="U18" s="37">
        <f>SUMPRODUCT(LTA!J18:AN18,LTA!J$102:AN$102,LTA!J$104:AN$104)</f>
        <v>108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-455</v>
      </c>
      <c r="AA18" s="75">
        <f>STOA!I18</f>
        <v>665.59999999999991</v>
      </c>
      <c r="AB18" s="75">
        <f>-STOA!O18</f>
        <v>0</v>
      </c>
      <c r="AC18">
        <f t="shared" si="0"/>
        <v>19.55439877005761</v>
      </c>
      <c r="AD18">
        <f t="shared" si="1"/>
        <v>1332.2332340586952</v>
      </c>
      <c r="AE18">
        <f>'IDT-1'!C18</f>
        <v>0</v>
      </c>
      <c r="AF18" s="24"/>
      <c r="AG18">
        <f t="shared" si="2"/>
        <v>1332.2332340586952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-31</v>
      </c>
      <c r="AM18" s="34">
        <f>RTM_PXI!I18</f>
        <v>0</v>
      </c>
      <c r="AN18" s="34">
        <f>RTM_PXI!O18</f>
        <v>0</v>
      </c>
      <c r="AO18" s="147">
        <f>GDAM_IEX!I18</f>
        <v>0</v>
      </c>
      <c r="AP18" s="147">
        <f>GDAM_IEX!O18</f>
        <v>0</v>
      </c>
      <c r="AQ18" s="147">
        <f>GDAM_PXI!I18</f>
        <v>0</v>
      </c>
      <c r="AR18" s="147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6.3690899999999999</v>
      </c>
      <c r="E19">
        <f>GT_NG!Q19</f>
        <v>8.11164910281971</v>
      </c>
      <c r="F19">
        <f>GT_Spot!Q19</f>
        <v>0</v>
      </c>
      <c r="G19">
        <f>PPCL_NG!Q19</f>
        <v>46.6</v>
      </c>
      <c r="H19">
        <f>PPCL_Spot!Q19</f>
        <v>0</v>
      </c>
      <c r="I19">
        <f>Bawana_NG!Q19</f>
        <v>57.597750087887192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841.805565138112</v>
      </c>
      <c r="P19" s="36">
        <v>68.417387851716114</v>
      </c>
      <c r="Q19" s="36">
        <v>22.102539937938168</v>
      </c>
      <c r="R19" s="38">
        <v>0</v>
      </c>
      <c r="S19" s="38">
        <v>0</v>
      </c>
      <c r="T19" s="37">
        <f>SUMPRODUCT(LTA!J19:AN19,LTA!J$101:AN$101,LTA!J$104:AN$104)</f>
        <v>16</v>
      </c>
      <c r="U19" s="37">
        <f>SUMPRODUCT(LTA!J19:AN19,LTA!J$102:AN$102,LTA!J$104:AN$104)</f>
        <v>108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-475</v>
      </c>
      <c r="AA19" s="75">
        <f>STOA!I19</f>
        <v>665.59999999999991</v>
      </c>
      <c r="AB19" s="75">
        <f>-STOA!O19</f>
        <v>0</v>
      </c>
      <c r="AC19">
        <f t="shared" si="0"/>
        <v>19.899960097637045</v>
      </c>
      <c r="AD19">
        <f t="shared" si="1"/>
        <v>1296.7040220208362</v>
      </c>
      <c r="AE19">
        <f>'IDT-1'!C19</f>
        <v>0</v>
      </c>
      <c r="AF19" s="24"/>
      <c r="AG19">
        <f t="shared" si="2"/>
        <v>1296.7040220208362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-49</v>
      </c>
      <c r="AM19" s="34">
        <f>RTM_PXI!I19</f>
        <v>0</v>
      </c>
      <c r="AN19" s="34">
        <f>RTM_PXI!O19</f>
        <v>0</v>
      </c>
      <c r="AO19" s="147">
        <f>GDAM_IEX!I19</f>
        <v>0</v>
      </c>
      <c r="AP19" s="147">
        <f>GDAM_IEX!O19</f>
        <v>0</v>
      </c>
      <c r="AQ19" s="147">
        <f>GDAM_PXI!I19</f>
        <v>0</v>
      </c>
      <c r="AR19" s="147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6.3690899999999999</v>
      </c>
      <c r="E20">
        <f>GT_NG!Q20</f>
        <v>8.11164910281971</v>
      </c>
      <c r="F20">
        <f>GT_Spot!Q20</f>
        <v>0</v>
      </c>
      <c r="G20">
        <f>PPCL_NG!Q20</f>
        <v>46.6</v>
      </c>
      <c r="H20">
        <f>PPCL_Spot!Q20</f>
        <v>0</v>
      </c>
      <c r="I20">
        <f>Bawana_NG!Q20</f>
        <v>57.597750087887192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842.32687998563995</v>
      </c>
      <c r="P20" s="36">
        <v>68.417387851716114</v>
      </c>
      <c r="Q20" s="36">
        <v>22.102539937938168</v>
      </c>
      <c r="R20" s="38">
        <v>0</v>
      </c>
      <c r="S20" s="38">
        <v>0</v>
      </c>
      <c r="T20" s="37">
        <f>SUMPRODUCT(LTA!J20:AN20,LTA!J$101:AN$101,LTA!J$104:AN$104)</f>
        <v>15.67</v>
      </c>
      <c r="U20" s="37">
        <f>SUMPRODUCT(LTA!J20:AN20,LTA!J$102:AN$102,LTA!J$104:AN$104)</f>
        <v>108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-485</v>
      </c>
      <c r="AA20" s="75">
        <f>STOA!I20</f>
        <v>665.59999999999991</v>
      </c>
      <c r="AB20" s="75">
        <f>-STOA!O20</f>
        <v>0</v>
      </c>
      <c r="AC20">
        <f t="shared" si="0"/>
        <v>20.062519139129172</v>
      </c>
      <c r="AD20">
        <f t="shared" si="1"/>
        <v>1277.7327778268721</v>
      </c>
      <c r="AE20">
        <f>'IDT-1'!C20</f>
        <v>0</v>
      </c>
      <c r="AF20" s="24"/>
      <c r="AG20">
        <f t="shared" si="2"/>
        <v>1277.7327778268721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-58</v>
      </c>
      <c r="AM20" s="34">
        <f>RTM_PXI!I20</f>
        <v>0</v>
      </c>
      <c r="AN20" s="34">
        <f>RTM_PXI!O20</f>
        <v>0</v>
      </c>
      <c r="AO20" s="147">
        <f>GDAM_IEX!I20</f>
        <v>0</v>
      </c>
      <c r="AP20" s="147">
        <f>GDAM_IEX!O20</f>
        <v>0</v>
      </c>
      <c r="AQ20" s="147">
        <f>GDAM_PXI!I20</f>
        <v>0</v>
      </c>
      <c r="AR20" s="147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6.3690899999999999</v>
      </c>
      <c r="E21">
        <f>GT_NG!Q21</f>
        <v>8.11164910281971</v>
      </c>
      <c r="F21">
        <f>GT_Spot!Q21</f>
        <v>0</v>
      </c>
      <c r="G21">
        <f>PPCL_NG!Q21</f>
        <v>46.6</v>
      </c>
      <c r="H21">
        <f>PPCL_Spot!Q21</f>
        <v>0</v>
      </c>
      <c r="I21">
        <f>Bawana_NG!Q21</f>
        <v>57.597750087887192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842.32914414990273</v>
      </c>
      <c r="P21" s="36">
        <v>69.524691150645197</v>
      </c>
      <c r="Q21" s="36">
        <v>22.449999999999996</v>
      </c>
      <c r="R21" s="38">
        <v>0</v>
      </c>
      <c r="S21" s="38">
        <v>0</v>
      </c>
      <c r="T21" s="37">
        <f>SUMPRODUCT(LTA!J21:AN21,LTA!J$101:AN$101,LTA!J$104:AN$104)</f>
        <v>14.33</v>
      </c>
      <c r="U21" s="37">
        <f>SUMPRODUCT(LTA!J21:AN21,LTA!J$102:AN$102,LTA!J$104:AN$104)</f>
        <v>108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-500</v>
      </c>
      <c r="AA21" s="75">
        <f>STOA!I21</f>
        <v>665.59999999999991</v>
      </c>
      <c r="AB21" s="75">
        <f>-STOA!O21</f>
        <v>0</v>
      </c>
      <c r="AC21">
        <f t="shared" si="0"/>
        <v>20.038088697166636</v>
      </c>
      <c r="AD21">
        <f t="shared" si="1"/>
        <v>1280.874235794088</v>
      </c>
      <c r="AE21">
        <f>'IDT-1'!C21</f>
        <v>0</v>
      </c>
      <c r="AF21" s="24"/>
      <c r="AG21">
        <f t="shared" si="2"/>
        <v>1280.874235794088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-40</v>
      </c>
      <c r="AM21" s="34">
        <f>RTM_PXI!I21</f>
        <v>0</v>
      </c>
      <c r="AN21" s="34">
        <f>RTM_PXI!O21</f>
        <v>0</v>
      </c>
      <c r="AO21" s="147">
        <f>GDAM_IEX!I21</f>
        <v>0</v>
      </c>
      <c r="AP21" s="147">
        <f>GDAM_IEX!O21</f>
        <v>0</v>
      </c>
      <c r="AQ21" s="147">
        <f>GDAM_PXI!I21</f>
        <v>0</v>
      </c>
      <c r="AR21" s="147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6.3690899999999999</v>
      </c>
      <c r="E22">
        <f>GT_NG!Q22</f>
        <v>8.11164910281971</v>
      </c>
      <c r="F22">
        <f>GT_Spot!Q22</f>
        <v>0</v>
      </c>
      <c r="G22">
        <f>PPCL_NG!Q22</f>
        <v>46.6</v>
      </c>
      <c r="H22">
        <f>PPCL_Spot!Q22</f>
        <v>0</v>
      </c>
      <c r="I22">
        <f>Bawana_NG!Q22</f>
        <v>57.597750087887192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842.32734609990507</v>
      </c>
      <c r="P22" s="36">
        <v>69.524691150645197</v>
      </c>
      <c r="Q22" s="36">
        <v>22.449999999999996</v>
      </c>
      <c r="R22" s="38">
        <v>0</v>
      </c>
      <c r="S22" s="38">
        <v>0</v>
      </c>
      <c r="T22" s="37">
        <f>SUMPRODUCT(LTA!J22:AN22,LTA!J$101:AN$101,LTA!J$104:AN$104)</f>
        <v>14.33</v>
      </c>
      <c r="U22" s="37">
        <f>SUMPRODUCT(LTA!J22:AN22,LTA!J$102:AN$102,LTA!J$104:AN$104)</f>
        <v>108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-510</v>
      </c>
      <c r="AA22" s="75">
        <f>STOA!I22</f>
        <v>665.59999999999991</v>
      </c>
      <c r="AB22" s="75">
        <f>-STOA!O22</f>
        <v>0</v>
      </c>
      <c r="AC22">
        <f t="shared" si="0"/>
        <v>20.122785170795545</v>
      </c>
      <c r="AD22">
        <f t="shared" si="1"/>
        <v>1270.7877412704613</v>
      </c>
      <c r="AE22">
        <f>'IDT-1'!C22</f>
        <v>0</v>
      </c>
      <c r="AF22" s="24"/>
      <c r="AG22">
        <f t="shared" si="2"/>
        <v>1270.7877412704613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-40</v>
      </c>
      <c r="AM22" s="34">
        <f>RTM_PXI!I22</f>
        <v>0</v>
      </c>
      <c r="AN22" s="34">
        <f>RTM_PXI!O22</f>
        <v>0</v>
      </c>
      <c r="AO22" s="147">
        <f>GDAM_IEX!I22</f>
        <v>0</v>
      </c>
      <c r="AP22" s="147">
        <f>GDAM_IEX!O22</f>
        <v>0</v>
      </c>
      <c r="AQ22" s="147">
        <f>GDAM_PXI!I22</f>
        <v>0</v>
      </c>
      <c r="AR22" s="147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6.3690899999999999</v>
      </c>
      <c r="E23">
        <f>GT_NG!Q23</f>
        <v>8.11164910281971</v>
      </c>
      <c r="F23">
        <f>GT_Spot!Q23</f>
        <v>0</v>
      </c>
      <c r="G23">
        <f>PPCL_NG!Q23</f>
        <v>46.6</v>
      </c>
      <c r="H23">
        <f>PPCL_Spot!Q23</f>
        <v>0</v>
      </c>
      <c r="I23">
        <f>Bawana_NG!Q23</f>
        <v>45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740.98539342615197</v>
      </c>
      <c r="P23" s="36">
        <v>68.417387851716114</v>
      </c>
      <c r="Q23" s="36">
        <v>11.171468191377498</v>
      </c>
      <c r="R23" s="38">
        <v>0</v>
      </c>
      <c r="S23" s="38">
        <v>0</v>
      </c>
      <c r="T23" s="37">
        <f>SUMPRODUCT(LTA!J23:AN23,LTA!J$101:AN$101,LTA!J$104:AN$104)</f>
        <v>14.33</v>
      </c>
      <c r="U23" s="37">
        <f>SUMPRODUCT(LTA!J23:AN23,LTA!J$102:AN$102,LTA!J$104:AN$104)</f>
        <v>108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-176</v>
      </c>
      <c r="AA23" s="75">
        <f>STOA!I23</f>
        <v>430.21999999999997</v>
      </c>
      <c r="AB23" s="75">
        <f>-STOA!O23</f>
        <v>0</v>
      </c>
      <c r="AC23">
        <f t="shared" si="0"/>
        <v>14.153438079882719</v>
      </c>
      <c r="AD23">
        <f t="shared" si="1"/>
        <v>1261.0515504921827</v>
      </c>
      <c r="AE23">
        <f>'IDT-1'!C23</f>
        <v>0</v>
      </c>
      <c r="AF23" s="24"/>
      <c r="AG23">
        <f t="shared" si="2"/>
        <v>1261.0515504921827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-28</v>
      </c>
      <c r="AM23" s="34">
        <f>RTM_PXI!I23</f>
        <v>0</v>
      </c>
      <c r="AN23" s="34">
        <f>RTM_PXI!O23</f>
        <v>0</v>
      </c>
      <c r="AO23" s="147">
        <f>GDAM_IEX!I23</f>
        <v>0</v>
      </c>
      <c r="AP23" s="147">
        <f>GDAM_IEX!O23</f>
        <v>0</v>
      </c>
      <c r="AQ23" s="147">
        <f>GDAM_PXI!I23</f>
        <v>0</v>
      </c>
      <c r="AR23" s="147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6.3690899999999999</v>
      </c>
      <c r="E24">
        <f>GT_NG!Q24</f>
        <v>8.11164910281971</v>
      </c>
      <c r="F24">
        <f>GT_Spot!Q24</f>
        <v>0</v>
      </c>
      <c r="G24">
        <f>PPCL_NG!Q24</f>
        <v>46.6</v>
      </c>
      <c r="H24">
        <f>PPCL_Spot!Q24</f>
        <v>0</v>
      </c>
      <c r="I24">
        <f>Bawana_NG!Q24</f>
        <v>45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740.13374473137924</v>
      </c>
      <c r="P24" s="36">
        <v>68.417387851716114</v>
      </c>
      <c r="Q24" s="36">
        <v>11.171468191377498</v>
      </c>
      <c r="R24" s="38">
        <v>0</v>
      </c>
      <c r="S24" s="38">
        <v>0</v>
      </c>
      <c r="T24" s="37">
        <f>SUMPRODUCT(LTA!J24:AN24,LTA!J$101:AN$101,LTA!J$104:AN$104)</f>
        <v>14.33</v>
      </c>
      <c r="U24" s="37">
        <f>SUMPRODUCT(LTA!J24:AN24,LTA!J$102:AN$102,LTA!J$104:AN$104)</f>
        <v>108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-191</v>
      </c>
      <c r="AA24" s="75">
        <f>STOA!I24</f>
        <v>430.21999999999997</v>
      </c>
      <c r="AB24" s="75">
        <f>-STOA!O24</f>
        <v>0</v>
      </c>
      <c r="AC24">
        <f t="shared" si="0"/>
        <v>14.273351596719964</v>
      </c>
      <c r="AD24">
        <f t="shared" si="1"/>
        <v>1245.0799882805727</v>
      </c>
      <c r="AE24">
        <f>'IDT-1'!C24</f>
        <v>0</v>
      </c>
      <c r="AF24" s="24"/>
      <c r="AG24">
        <f t="shared" si="2"/>
        <v>1245.0799882805727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-28</v>
      </c>
      <c r="AM24" s="34">
        <f>RTM_PXI!I24</f>
        <v>0</v>
      </c>
      <c r="AN24" s="34">
        <f>RTM_PXI!O24</f>
        <v>0</v>
      </c>
      <c r="AO24" s="147">
        <f>GDAM_IEX!I24</f>
        <v>0</v>
      </c>
      <c r="AP24" s="147">
        <f>GDAM_IEX!O24</f>
        <v>0</v>
      </c>
      <c r="AQ24" s="147">
        <f>GDAM_PXI!I24</f>
        <v>0</v>
      </c>
      <c r="AR24" s="147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6.3690899999999999</v>
      </c>
      <c r="E25">
        <f>GT_NG!Q25</f>
        <v>8.11164910281971</v>
      </c>
      <c r="F25">
        <f>GT_Spot!Q25</f>
        <v>0</v>
      </c>
      <c r="G25">
        <f>PPCL_NG!Q25</f>
        <v>46.6</v>
      </c>
      <c r="H25">
        <f>PPCL_Spot!Q25</f>
        <v>0</v>
      </c>
      <c r="I25">
        <f>Bawana_NG!Q25</f>
        <v>45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787.57102608099683</v>
      </c>
      <c r="P25" s="36">
        <v>68.417387851716114</v>
      </c>
      <c r="Q25" s="36">
        <v>22.1</v>
      </c>
      <c r="R25" s="38">
        <v>0</v>
      </c>
      <c r="S25" s="38">
        <v>0</v>
      </c>
      <c r="T25" s="37">
        <f>SUMPRODUCT(LTA!J25:AN25,LTA!J$101:AN$101,LTA!J$104:AN$104)</f>
        <v>14.33</v>
      </c>
      <c r="U25" s="37">
        <f>SUMPRODUCT(LTA!J25:AN25,LTA!J$102:AN$102,LTA!J$104:AN$104)</f>
        <v>108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-295</v>
      </c>
      <c r="AA25" s="75">
        <f>STOA!I25</f>
        <v>430.21999999999997</v>
      </c>
      <c r="AB25" s="75">
        <f>-STOA!O25</f>
        <v>0</v>
      </c>
      <c r="AC25">
        <f t="shared" si="0"/>
        <v>15.40743241434075</v>
      </c>
      <c r="AD25">
        <f t="shared" si="1"/>
        <v>1226.3117206211921</v>
      </c>
      <c r="AE25">
        <f>'IDT-1'!C25</f>
        <v>0</v>
      </c>
      <c r="AF25" s="24"/>
      <c r="AG25">
        <f t="shared" si="2"/>
        <v>1226.3117206211921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0</v>
      </c>
      <c r="AM25" s="34">
        <f>RTM_PXI!I25</f>
        <v>0</v>
      </c>
      <c r="AN25" s="34">
        <f>RTM_PXI!O25</f>
        <v>0</v>
      </c>
      <c r="AO25" s="147">
        <f>GDAM_IEX!I25</f>
        <v>0</v>
      </c>
      <c r="AP25" s="147">
        <f>GDAM_IEX!O25</f>
        <v>0</v>
      </c>
      <c r="AQ25" s="147">
        <f>GDAM_PXI!I25</f>
        <v>0</v>
      </c>
      <c r="AR25" s="147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6.3690899999999999</v>
      </c>
      <c r="E26">
        <f>GT_NG!Q26</f>
        <v>8.11164910281971</v>
      </c>
      <c r="F26">
        <f>GT_Spot!Q26</f>
        <v>0</v>
      </c>
      <c r="G26">
        <f>PPCL_NG!Q26</f>
        <v>46.6</v>
      </c>
      <c r="H26">
        <f>PPCL_Spot!Q26</f>
        <v>0</v>
      </c>
      <c r="I26">
        <f>Bawana_NG!Q26</f>
        <v>45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798.00742011004911</v>
      </c>
      <c r="P26" s="36">
        <v>68.417387851716114</v>
      </c>
      <c r="Q26" s="36">
        <v>22.100000000000005</v>
      </c>
      <c r="R26" s="38">
        <v>0</v>
      </c>
      <c r="S26" s="38">
        <v>0</v>
      </c>
      <c r="T26" s="37">
        <f>SUMPRODUCT(LTA!J26:AN26,LTA!J$101:AN$101,LTA!J$104:AN$104)</f>
        <v>14.64</v>
      </c>
      <c r="U26" s="37">
        <f>SUMPRODUCT(LTA!J26:AN26,LTA!J$102:AN$102,LTA!J$104:AN$104)</f>
        <v>108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-320</v>
      </c>
      <c r="AA26" s="75">
        <f>STOA!I26</f>
        <v>430.21999999999997</v>
      </c>
      <c r="AB26" s="75">
        <f>-STOA!O26</f>
        <v>0</v>
      </c>
      <c r="AC26">
        <f t="shared" si="0"/>
        <v>15.709481067307015</v>
      </c>
      <c r="AD26">
        <f t="shared" si="1"/>
        <v>1211.756065997278</v>
      </c>
      <c r="AE26">
        <f>'IDT-1'!C26</f>
        <v>0</v>
      </c>
      <c r="AF26" s="24"/>
      <c r="AG26">
        <f t="shared" si="2"/>
        <v>1211.756065997278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0</v>
      </c>
      <c r="AM26" s="34">
        <f>RTM_PXI!I26</f>
        <v>0</v>
      </c>
      <c r="AN26" s="34">
        <f>RTM_PXI!O26</f>
        <v>0</v>
      </c>
      <c r="AO26" s="147">
        <f>GDAM_IEX!I26</f>
        <v>0</v>
      </c>
      <c r="AP26" s="147">
        <f>GDAM_IEX!O26</f>
        <v>0</v>
      </c>
      <c r="AQ26" s="147">
        <f>GDAM_PXI!I26</f>
        <v>0</v>
      </c>
      <c r="AR26" s="147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6.3690899999999999</v>
      </c>
      <c r="E27">
        <f>GT_NG!Q27</f>
        <v>8.11164910281971</v>
      </c>
      <c r="F27">
        <f>GT_Spot!Q27</f>
        <v>0</v>
      </c>
      <c r="G27">
        <f>PPCL_NG!Q27</f>
        <v>46.6</v>
      </c>
      <c r="H27">
        <f>PPCL_Spot!Q27</f>
        <v>0</v>
      </c>
      <c r="I27">
        <f>Bawana_NG!Q27</f>
        <v>44.998381644249442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840.66234501683994</v>
      </c>
      <c r="P27" s="36">
        <v>68.417387851716114</v>
      </c>
      <c r="Q27" s="36">
        <v>22.100000000000005</v>
      </c>
      <c r="R27" s="38">
        <v>4.28</v>
      </c>
      <c r="S27" s="38">
        <v>0</v>
      </c>
      <c r="T27" s="37">
        <f>SUMPRODUCT(LTA!J27:AN27,LTA!J$101:AN$101,LTA!J$104:AN$104)</f>
        <v>17.03</v>
      </c>
      <c r="U27" s="37">
        <f>SUMPRODUCT(LTA!J27:AN27,LTA!J$102:AN$102,LTA!J$104:AN$104)</f>
        <v>108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-270</v>
      </c>
      <c r="AA27" s="75">
        <f>STOA!I27</f>
        <v>380.53</v>
      </c>
      <c r="AB27" s="75">
        <f>-STOA!O27</f>
        <v>0</v>
      </c>
      <c r="AC27">
        <f t="shared" si="0"/>
        <v>15.72334315778553</v>
      </c>
      <c r="AD27">
        <f t="shared" si="1"/>
        <v>1209.3755104578395</v>
      </c>
      <c r="AE27">
        <f>'IDT-1'!C27</f>
        <v>0</v>
      </c>
      <c r="AF27" s="24"/>
      <c r="AG27">
        <f t="shared" si="2"/>
        <v>1209.3755104578395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-52</v>
      </c>
      <c r="AM27" s="34">
        <f>RTM_PXI!I27</f>
        <v>0</v>
      </c>
      <c r="AN27" s="34">
        <f>RTM_PXI!O27</f>
        <v>0</v>
      </c>
      <c r="AO27" s="147">
        <f>GDAM_IEX!I27</f>
        <v>0</v>
      </c>
      <c r="AP27" s="147">
        <f>GDAM_IEX!O27</f>
        <v>0</v>
      </c>
      <c r="AQ27" s="147">
        <f>GDAM_PXI!I27</f>
        <v>0</v>
      </c>
      <c r="AR27" s="147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6.3690899999999999</v>
      </c>
      <c r="E28">
        <f>GT_NG!Q28</f>
        <v>8.11164910281971</v>
      </c>
      <c r="F28">
        <f>GT_Spot!Q28</f>
        <v>0</v>
      </c>
      <c r="G28">
        <f>PPCL_NG!Q28</f>
        <v>46.6</v>
      </c>
      <c r="H28">
        <f>PPCL_Spot!Q28</f>
        <v>0</v>
      </c>
      <c r="I28">
        <f>Bawana_NG!Q28</f>
        <v>44.998381644249442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846.92977278454771</v>
      </c>
      <c r="P28" s="36">
        <v>68.417387851716114</v>
      </c>
      <c r="Q28" s="36">
        <v>22.100000000000005</v>
      </c>
      <c r="R28" s="38">
        <v>7.55</v>
      </c>
      <c r="S28" s="38">
        <v>0</v>
      </c>
      <c r="T28" s="37">
        <f>SUMPRODUCT(LTA!J28:AN28,LTA!J$101:AN$101,LTA!J$104:AN$104)</f>
        <v>19.93</v>
      </c>
      <c r="U28" s="37">
        <f>SUMPRODUCT(LTA!J28:AN28,LTA!J$102:AN$102,LTA!J$104:AN$104)</f>
        <v>108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-275</v>
      </c>
      <c r="AA28" s="75">
        <f>STOA!I28</f>
        <v>380.53</v>
      </c>
      <c r="AB28" s="75">
        <f>-STOA!O28</f>
        <v>0</v>
      </c>
      <c r="AC28">
        <f t="shared" si="0"/>
        <v>15.97182723235739</v>
      </c>
      <c r="AD28">
        <f t="shared" si="1"/>
        <v>1204.5644541509755</v>
      </c>
      <c r="AE28">
        <f>'IDT-1'!C28</f>
        <v>0</v>
      </c>
      <c r="AF28" s="24"/>
      <c r="AG28">
        <f t="shared" si="2"/>
        <v>1204.5644541509755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-64</v>
      </c>
      <c r="AM28" s="34">
        <f>RTM_PXI!I28</f>
        <v>0</v>
      </c>
      <c r="AN28" s="34">
        <f>RTM_PXI!O28</f>
        <v>0</v>
      </c>
      <c r="AO28" s="147">
        <f>GDAM_IEX!I28</f>
        <v>0</v>
      </c>
      <c r="AP28" s="147">
        <f>GDAM_IEX!O28</f>
        <v>0</v>
      </c>
      <c r="AQ28" s="147">
        <f>GDAM_PXI!I28</f>
        <v>0</v>
      </c>
      <c r="AR28" s="147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6.3690899999999999</v>
      </c>
      <c r="E29">
        <f>GT_NG!Q29</f>
        <v>8.11164910281971</v>
      </c>
      <c r="F29">
        <f>GT_Spot!Q29</f>
        <v>0</v>
      </c>
      <c r="G29">
        <f>PPCL_NG!Q29</f>
        <v>46.6</v>
      </c>
      <c r="H29">
        <f>PPCL_Spot!Q29</f>
        <v>0</v>
      </c>
      <c r="I29">
        <f>Bawana_NG!Q29</f>
        <v>44.998381644249442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854.41687999888086</v>
      </c>
      <c r="P29" s="36">
        <v>68.417030897413653</v>
      </c>
      <c r="Q29" s="36">
        <v>22.100000000000005</v>
      </c>
      <c r="R29" s="38">
        <v>11.69</v>
      </c>
      <c r="S29" s="38">
        <v>0</v>
      </c>
      <c r="T29" s="37">
        <f>SUMPRODUCT(LTA!J29:AN29,LTA!J$101:AN$101,LTA!J$104:AN$104)</f>
        <v>28.41</v>
      </c>
      <c r="U29" s="37">
        <f>SUMPRODUCT(LTA!J29:AN29,LTA!J$102:AN$102,LTA!J$104:AN$104)</f>
        <v>108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-270</v>
      </c>
      <c r="AA29" s="75">
        <f>STOA!I29</f>
        <v>380.53</v>
      </c>
      <c r="AB29" s="75">
        <f>-STOA!O29</f>
        <v>0</v>
      </c>
      <c r="AC29">
        <f t="shared" si="0"/>
        <v>16.352502877663873</v>
      </c>
      <c r="AD29">
        <f t="shared" si="1"/>
        <v>1199.2905287656997</v>
      </c>
      <c r="AE29">
        <f>'IDT-1'!C29</f>
        <v>0</v>
      </c>
      <c r="AF29" s="24"/>
      <c r="AG29">
        <f t="shared" si="2"/>
        <v>1199.2905287656997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-94</v>
      </c>
      <c r="AM29" s="34">
        <f>RTM_PXI!I29</f>
        <v>0</v>
      </c>
      <c r="AN29" s="34">
        <f>RTM_PXI!O29</f>
        <v>0</v>
      </c>
      <c r="AO29" s="147">
        <f>GDAM_IEX!I29</f>
        <v>0</v>
      </c>
      <c r="AP29" s="147">
        <f>GDAM_IEX!O29</f>
        <v>0</v>
      </c>
      <c r="AQ29" s="147">
        <f>GDAM_PXI!I29</f>
        <v>0</v>
      </c>
      <c r="AR29" s="147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6.3690899999999999</v>
      </c>
      <c r="E30">
        <f>GT_NG!Q30</f>
        <v>8.11164910281971</v>
      </c>
      <c r="F30">
        <f>GT_Spot!Q30</f>
        <v>0</v>
      </c>
      <c r="G30">
        <f>PPCL_NG!Q30</f>
        <v>46.6</v>
      </c>
      <c r="H30">
        <f>PPCL_Spot!Q30</f>
        <v>0</v>
      </c>
      <c r="I30">
        <f>Bawana_NG!Q30</f>
        <v>45.06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755.76795790370591</v>
      </c>
      <c r="P30" s="36">
        <v>68.416604466501241</v>
      </c>
      <c r="Q30" s="36">
        <v>11.58</v>
      </c>
      <c r="R30" s="38">
        <v>18.770000000000003</v>
      </c>
      <c r="S30" s="38">
        <v>0</v>
      </c>
      <c r="T30" s="37">
        <f>SUMPRODUCT(LTA!J30:AN30,LTA!J$101:AN$101,LTA!J$104:AN$104)</f>
        <v>34.99</v>
      </c>
      <c r="U30" s="37">
        <f>SUMPRODUCT(LTA!J30:AN30,LTA!J$102:AN$102,LTA!J$104:AN$104)</f>
        <v>108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-290</v>
      </c>
      <c r="AA30" s="75">
        <f>STOA!I30</f>
        <v>380.53</v>
      </c>
      <c r="AB30" s="75">
        <f>-STOA!O30</f>
        <v>0</v>
      </c>
      <c r="AC30">
        <f t="shared" si="0"/>
        <v>14.923876272591254</v>
      </c>
      <c r="AD30">
        <f t="shared" si="1"/>
        <v>1179.2714252004355</v>
      </c>
      <c r="AE30">
        <f>'IDT-1'!C30</f>
        <v>0</v>
      </c>
      <c r="AF30" s="24"/>
      <c r="AG30">
        <f t="shared" si="2"/>
        <v>1179.2714252004355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0</v>
      </c>
      <c r="AM30" s="34">
        <f>RTM_PXI!I30</f>
        <v>0</v>
      </c>
      <c r="AN30" s="34">
        <f>RTM_PXI!O30</f>
        <v>0</v>
      </c>
      <c r="AO30" s="147">
        <f>GDAM_IEX!I30</f>
        <v>0</v>
      </c>
      <c r="AP30" s="147">
        <f>GDAM_IEX!O30</f>
        <v>0</v>
      </c>
      <c r="AQ30" s="147">
        <f>GDAM_PXI!I30</f>
        <v>0</v>
      </c>
      <c r="AR30" s="147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6.3690899999999999</v>
      </c>
      <c r="E31">
        <f>GT_NG!Q31</f>
        <v>8.11164910281971</v>
      </c>
      <c r="F31">
        <f>GT_Spot!Q31</f>
        <v>0</v>
      </c>
      <c r="G31">
        <f>PPCL_NG!Q31</f>
        <v>46.6</v>
      </c>
      <c r="H31">
        <f>PPCL_Spot!Q31</f>
        <v>0</v>
      </c>
      <c r="I31">
        <f>Bawana_NG!Q31</f>
        <v>45.06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755.34749921982723</v>
      </c>
      <c r="P31" s="36">
        <v>68.417387851716114</v>
      </c>
      <c r="Q31" s="36">
        <v>11.58</v>
      </c>
      <c r="R31" s="38">
        <v>24.477082240762812</v>
      </c>
      <c r="S31" s="38">
        <v>0</v>
      </c>
      <c r="T31" s="37">
        <f>SUMPRODUCT(LTA!J31:AN31,LTA!J$101:AN$101,LTA!J$104:AN$104)</f>
        <v>49.870000000000005</v>
      </c>
      <c r="U31" s="37">
        <f>SUMPRODUCT(LTA!J31:AN31,LTA!J$102:AN$102,LTA!J$104:AN$104)</f>
        <v>108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-282</v>
      </c>
      <c r="AA31" s="75">
        <f>STOA!I31</f>
        <v>380.53</v>
      </c>
      <c r="AB31" s="75">
        <f>-STOA!O31</f>
        <v>0</v>
      </c>
      <c r="AC31">
        <f t="shared" si="0"/>
        <v>15.025513229105774</v>
      </c>
      <c r="AD31">
        <f t="shared" si="1"/>
        <v>1207.3371951860202</v>
      </c>
      <c r="AE31">
        <f>'IDT-1'!C31</f>
        <v>0</v>
      </c>
      <c r="AF31" s="24"/>
      <c r="AG31">
        <f t="shared" si="2"/>
        <v>1207.3371951860202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0</v>
      </c>
      <c r="AM31" s="34">
        <f>RTM_PXI!I31</f>
        <v>0</v>
      </c>
      <c r="AN31" s="34">
        <f>RTM_PXI!O31</f>
        <v>0</v>
      </c>
      <c r="AO31" s="147">
        <f>GDAM_IEX!I31</f>
        <v>0</v>
      </c>
      <c r="AP31" s="147">
        <f>GDAM_IEX!O31</f>
        <v>0</v>
      </c>
      <c r="AQ31" s="147">
        <f>GDAM_PXI!I31</f>
        <v>0</v>
      </c>
      <c r="AR31" s="147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6.3690899999999999</v>
      </c>
      <c r="E32">
        <f>GT_NG!Q32</f>
        <v>8.11164910281971</v>
      </c>
      <c r="F32">
        <f>GT_Spot!Q32</f>
        <v>0</v>
      </c>
      <c r="G32">
        <f>PPCL_NG!Q32</f>
        <v>46.6</v>
      </c>
      <c r="H32">
        <f>PPCL_Spot!Q32</f>
        <v>0</v>
      </c>
      <c r="I32">
        <f>Bawana_NG!Q32</f>
        <v>45.06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746.74058167418104</v>
      </c>
      <c r="P32" s="36">
        <v>68.417387851716114</v>
      </c>
      <c r="Q32" s="36">
        <v>11.58</v>
      </c>
      <c r="R32" s="38">
        <v>24.75</v>
      </c>
      <c r="S32" s="38">
        <v>0</v>
      </c>
      <c r="T32" s="37">
        <f>SUMPRODUCT(LTA!J32:AN32,LTA!J$101:AN$101,LTA!J$104:AN$104)</f>
        <v>65.7</v>
      </c>
      <c r="U32" s="37">
        <f>SUMPRODUCT(LTA!J32:AN32,LTA!J$102:AN$102,LTA!J$104:AN$104)</f>
        <v>108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-231</v>
      </c>
      <c r="AA32" s="75">
        <f>STOA!I32</f>
        <v>380.53</v>
      </c>
      <c r="AB32" s="75">
        <f>-STOA!O32</f>
        <v>0</v>
      </c>
      <c r="AC32">
        <f t="shared" si="0"/>
        <v>15.23248931222305</v>
      </c>
      <c r="AD32">
        <f t="shared" si="1"/>
        <v>1197.6262193164937</v>
      </c>
      <c r="AE32">
        <f>'IDT-1'!C32</f>
        <v>0</v>
      </c>
      <c r="AF32" s="24"/>
      <c r="AG32">
        <f t="shared" si="2"/>
        <v>1197.6262193164937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-68</v>
      </c>
      <c r="AM32" s="34">
        <f>RTM_PXI!I32</f>
        <v>0</v>
      </c>
      <c r="AN32" s="34">
        <f>RTM_PXI!O32</f>
        <v>0</v>
      </c>
      <c r="AO32" s="147">
        <f>GDAM_IEX!I32</f>
        <v>0</v>
      </c>
      <c r="AP32" s="147">
        <f>GDAM_IEX!O32</f>
        <v>0</v>
      </c>
      <c r="AQ32" s="147">
        <f>GDAM_PXI!I32</f>
        <v>0</v>
      </c>
      <c r="AR32" s="147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5.7625099999999998</v>
      </c>
      <c r="E33">
        <f>GT_NG!Q33</f>
        <v>8.11164910281971</v>
      </c>
      <c r="F33">
        <f>GT_Spot!Q33</f>
        <v>0</v>
      </c>
      <c r="G33">
        <f>PPCL_NG!Q33</f>
        <v>46.6</v>
      </c>
      <c r="H33">
        <f>PPCL_Spot!Q33</f>
        <v>0</v>
      </c>
      <c r="I33">
        <f>Bawana_NG!Q33</f>
        <v>45.06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726.98281816968586</v>
      </c>
      <c r="P33" s="36">
        <v>68.417387851716114</v>
      </c>
      <c r="Q33" s="36">
        <v>11.58</v>
      </c>
      <c r="R33" s="38">
        <v>24.75</v>
      </c>
      <c r="S33" s="38">
        <v>0</v>
      </c>
      <c r="T33" s="37">
        <f>SUMPRODUCT(LTA!J33:AN33,LTA!J$101:AN$101,LTA!J$104:AN$104)</f>
        <v>74.48</v>
      </c>
      <c r="U33" s="37">
        <f>SUMPRODUCT(LTA!J33:AN33,LTA!J$102:AN$102,LTA!J$104:AN$104)</f>
        <v>110.16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-261</v>
      </c>
      <c r="AA33" s="75">
        <f>STOA!I33</f>
        <v>380.53</v>
      </c>
      <c r="AB33" s="75">
        <f>-STOA!O33</f>
        <v>0</v>
      </c>
      <c r="AC33">
        <f t="shared" si="0"/>
        <v>15.415930716256852</v>
      </c>
      <c r="AD33">
        <f t="shared" si="1"/>
        <v>1157.0184344079648</v>
      </c>
      <c r="AE33">
        <f>'IDT-1'!C33</f>
        <v>0</v>
      </c>
      <c r="AF33" s="24"/>
      <c r="AG33">
        <f t="shared" si="2"/>
        <v>1157.0184344079648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-69</v>
      </c>
      <c r="AM33" s="34">
        <f>RTM_PXI!I33</f>
        <v>0</v>
      </c>
      <c r="AN33" s="34">
        <f>RTM_PXI!O33</f>
        <v>0</v>
      </c>
      <c r="AO33" s="147">
        <f>GDAM_IEX!I33</f>
        <v>0</v>
      </c>
      <c r="AP33" s="147">
        <f>GDAM_IEX!O33</f>
        <v>0</v>
      </c>
      <c r="AQ33" s="147">
        <f>GDAM_PXI!I33</f>
        <v>0</v>
      </c>
      <c r="AR33" s="147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5.7625099999999998</v>
      </c>
      <c r="E34">
        <f>GT_NG!Q34</f>
        <v>8.11164910281971</v>
      </c>
      <c r="F34">
        <f>GT_Spot!Q34</f>
        <v>0</v>
      </c>
      <c r="G34">
        <f>PPCL_NG!Q34</f>
        <v>46.6</v>
      </c>
      <c r="H34">
        <f>PPCL_Spot!Q34</f>
        <v>0</v>
      </c>
      <c r="I34">
        <f>Bawana_NG!Q34</f>
        <v>45.06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724.7860236670308</v>
      </c>
      <c r="P34" s="36">
        <v>33.758514542174503</v>
      </c>
      <c r="Q34" s="36">
        <v>11.58</v>
      </c>
      <c r="R34" s="38">
        <v>26.3</v>
      </c>
      <c r="S34" s="38">
        <v>0</v>
      </c>
      <c r="T34" s="37">
        <f>SUMPRODUCT(LTA!J34:AN34,LTA!J$101:AN$101,LTA!J$104:AN$104)</f>
        <v>83.83</v>
      </c>
      <c r="U34" s="37">
        <f>SUMPRODUCT(LTA!J34:AN34,LTA!J$102:AN$102,LTA!J$104:AN$104)</f>
        <v>62.400000000000006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-251.4</v>
      </c>
      <c r="AA34" s="75">
        <f>STOA!I34</f>
        <v>380.53</v>
      </c>
      <c r="AB34" s="75">
        <f>-STOA!O34</f>
        <v>0</v>
      </c>
      <c r="AC34">
        <f t="shared" si="0"/>
        <v>14.410434314379458</v>
      </c>
      <c r="AD34">
        <f t="shared" si="1"/>
        <v>1129.9082629976456</v>
      </c>
      <c r="AE34">
        <f>'IDT-1'!C34</f>
        <v>0</v>
      </c>
      <c r="AF34" s="24"/>
      <c r="AG34">
        <f t="shared" si="2"/>
        <v>1129.9082629976456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-33</v>
      </c>
      <c r="AM34" s="34">
        <f>RTM_PXI!I34</f>
        <v>0</v>
      </c>
      <c r="AN34" s="34">
        <f>RTM_PXI!O34</f>
        <v>0</v>
      </c>
      <c r="AO34" s="147">
        <f>GDAM_IEX!I34</f>
        <v>0</v>
      </c>
      <c r="AP34" s="147">
        <f>GDAM_IEX!O34</f>
        <v>0</v>
      </c>
      <c r="AQ34" s="147">
        <f>GDAM_PXI!I34</f>
        <v>0</v>
      </c>
      <c r="AR34" s="147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5.7625099999999998</v>
      </c>
      <c r="E35">
        <f>GT_NG!Q35</f>
        <v>8.11164910281971</v>
      </c>
      <c r="F35">
        <f>GT_Spot!Q35</f>
        <v>0</v>
      </c>
      <c r="G35">
        <f>PPCL_NG!Q35</f>
        <v>46.6</v>
      </c>
      <c r="H35">
        <f>PPCL_Spot!Q35</f>
        <v>0</v>
      </c>
      <c r="I35">
        <f>Bawana_NG!Q35</f>
        <v>46.559999999999995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724.44080414398093</v>
      </c>
      <c r="P35" s="36">
        <v>33.758514542174503</v>
      </c>
      <c r="Q35" s="36">
        <v>11.58</v>
      </c>
      <c r="R35" s="38">
        <v>26.3</v>
      </c>
      <c r="S35" s="38">
        <v>0</v>
      </c>
      <c r="T35" s="37">
        <f>SUMPRODUCT(LTA!J35:AN35,LTA!J$101:AN$101,LTA!J$104:AN$104)</f>
        <v>95.65</v>
      </c>
      <c r="U35" s="37">
        <f>SUMPRODUCT(LTA!J35:AN35,LTA!J$102:AN$102,LTA!J$104:AN$104)</f>
        <v>62.22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-256</v>
      </c>
      <c r="AA35" s="75">
        <f>STOA!I35</f>
        <v>380.53</v>
      </c>
      <c r="AB35" s="75">
        <f>-STOA!O35</f>
        <v>0</v>
      </c>
      <c r="AC35">
        <f t="shared" si="0"/>
        <v>14.878781789466114</v>
      </c>
      <c r="AD35">
        <f t="shared" si="1"/>
        <v>1099.6346959995089</v>
      </c>
      <c r="AE35">
        <f>'IDT-1'!C35</f>
        <v>0</v>
      </c>
      <c r="AF35" s="24"/>
      <c r="AG35">
        <f t="shared" si="2"/>
        <v>1099.6346959995089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-71</v>
      </c>
      <c r="AM35" s="34">
        <f>RTM_PXI!I35</f>
        <v>0</v>
      </c>
      <c r="AN35" s="34">
        <f>RTM_PXI!O35</f>
        <v>0</v>
      </c>
      <c r="AO35" s="147">
        <f>GDAM_IEX!I35</f>
        <v>0</v>
      </c>
      <c r="AP35" s="147">
        <f>GDAM_IEX!O35</f>
        <v>0</v>
      </c>
      <c r="AQ35" s="147">
        <f>GDAM_PXI!I35</f>
        <v>0</v>
      </c>
      <c r="AR35" s="147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5.7625099999999998</v>
      </c>
      <c r="E36">
        <f>GT_NG!Q36</f>
        <v>8.11164910281971</v>
      </c>
      <c r="F36">
        <f>GT_Spot!Q36</f>
        <v>0</v>
      </c>
      <c r="G36">
        <f>PPCL_NG!Q36</f>
        <v>46.6</v>
      </c>
      <c r="H36">
        <f>PPCL_Spot!Q36</f>
        <v>0</v>
      </c>
      <c r="I36">
        <f>Bawana_NG!Q36</f>
        <v>46.559999999999995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727.55967917850489</v>
      </c>
      <c r="P36" s="36">
        <v>33.758514542174503</v>
      </c>
      <c r="Q36" s="36">
        <v>11.58</v>
      </c>
      <c r="R36" s="38">
        <v>26.3</v>
      </c>
      <c r="S36" s="38">
        <v>0</v>
      </c>
      <c r="T36" s="37">
        <f>SUMPRODUCT(LTA!J36:AN36,LTA!J$101:AN$101,LTA!J$104:AN$104)</f>
        <v>108.35</v>
      </c>
      <c r="U36" s="37">
        <f>SUMPRODUCT(LTA!J36:AN36,LTA!J$102:AN$102,LTA!J$104:AN$104)</f>
        <v>61.400000000000006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-286</v>
      </c>
      <c r="AA36" s="75">
        <f>STOA!I36</f>
        <v>380.53</v>
      </c>
      <c r="AB36" s="75">
        <f>-STOA!O36</f>
        <v>0</v>
      </c>
      <c r="AC36">
        <f t="shared" si="0"/>
        <v>15.275849386952567</v>
      </c>
      <c r="AD36">
        <f t="shared" si="1"/>
        <v>1082.2365034365464</v>
      </c>
      <c r="AE36">
        <f>'IDT-1'!C36</f>
        <v>0</v>
      </c>
      <c r="AF36" s="24"/>
      <c r="AG36">
        <f t="shared" si="2"/>
        <v>1082.2365034365464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-73</v>
      </c>
      <c r="AM36" s="34">
        <f>RTM_PXI!I36</f>
        <v>0</v>
      </c>
      <c r="AN36" s="34">
        <f>RTM_PXI!O36</f>
        <v>0</v>
      </c>
      <c r="AO36" s="147">
        <f>GDAM_IEX!I36</f>
        <v>0</v>
      </c>
      <c r="AP36" s="147">
        <f>GDAM_IEX!O36</f>
        <v>0</v>
      </c>
      <c r="AQ36" s="147">
        <f>GDAM_PXI!I36</f>
        <v>0</v>
      </c>
      <c r="AR36" s="147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5.7625099999999998</v>
      </c>
      <c r="E37">
        <f>GT_NG!Q37</f>
        <v>8.11164910281971</v>
      </c>
      <c r="F37">
        <f>GT_Spot!Q37</f>
        <v>0</v>
      </c>
      <c r="G37">
        <f>PPCL_NG!Q37</f>
        <v>46.6</v>
      </c>
      <c r="H37">
        <f>PPCL_Spot!Q37</f>
        <v>0</v>
      </c>
      <c r="I37">
        <f>Bawana_NG!Q37</f>
        <v>46.559999999999995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727.63460955374376</v>
      </c>
      <c r="P37" s="36">
        <v>33.758514542174503</v>
      </c>
      <c r="Q37" s="36">
        <v>14.63</v>
      </c>
      <c r="R37" s="38">
        <v>26.3</v>
      </c>
      <c r="S37" s="38">
        <v>0</v>
      </c>
      <c r="T37" s="37">
        <f>SUMPRODUCT(LTA!J37:AN37,LTA!J$101:AN$101,LTA!J$104:AN$104)</f>
        <v>108.83</v>
      </c>
      <c r="U37" s="37">
        <f>SUMPRODUCT(LTA!J37:AN37,LTA!J$102:AN$102,LTA!J$104:AN$104)</f>
        <v>61.06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-361</v>
      </c>
      <c r="AA37" s="75">
        <f>STOA!I37</f>
        <v>428.74999999999994</v>
      </c>
      <c r="AB37" s="75">
        <f>-STOA!O37</f>
        <v>0</v>
      </c>
      <c r="AC37">
        <f t="shared" si="0"/>
        <v>16.27589036967214</v>
      </c>
      <c r="AD37">
        <f t="shared" si="1"/>
        <v>1065.7213928290657</v>
      </c>
      <c r="AE37">
        <f>'IDT-1'!C37</f>
        <v>0</v>
      </c>
      <c r="AF37" s="24"/>
      <c r="AG37">
        <f t="shared" si="2"/>
        <v>1065.7213928290657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-65</v>
      </c>
      <c r="AM37" s="34">
        <f>RTM_PXI!I37</f>
        <v>0</v>
      </c>
      <c r="AN37" s="34">
        <f>RTM_PXI!O37</f>
        <v>0</v>
      </c>
      <c r="AO37" s="147">
        <f>GDAM_IEX!I37</f>
        <v>0</v>
      </c>
      <c r="AP37" s="147">
        <f>GDAM_IEX!O37</f>
        <v>0</v>
      </c>
      <c r="AQ37" s="147">
        <f>GDAM_PXI!I37</f>
        <v>0</v>
      </c>
      <c r="AR37" s="147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5.7625099999999998</v>
      </c>
      <c r="E38">
        <f>GT_NG!Q38</f>
        <v>8.1149223101729699</v>
      </c>
      <c r="F38">
        <f>GT_Spot!Q38</f>
        <v>0</v>
      </c>
      <c r="G38">
        <f>PPCL_NG!Q38</f>
        <v>46.6</v>
      </c>
      <c r="H38">
        <f>PPCL_Spot!Q38</f>
        <v>0</v>
      </c>
      <c r="I38">
        <f>Bawana_NG!Q38</f>
        <v>46.559999999999995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739.78425280787485</v>
      </c>
      <c r="P38" s="36">
        <v>68.416678963207445</v>
      </c>
      <c r="Q38" s="36">
        <v>16.000000000000004</v>
      </c>
      <c r="R38" s="38">
        <v>26.3</v>
      </c>
      <c r="S38" s="38">
        <v>0</v>
      </c>
      <c r="T38" s="37">
        <f>SUMPRODUCT(LTA!J38:AN38,LTA!J$101:AN$101,LTA!J$104:AN$104)</f>
        <v>119.22999999999999</v>
      </c>
      <c r="U38" s="37">
        <f>SUMPRODUCT(LTA!J38:AN38,LTA!J$102:AN$102,LTA!J$104:AN$104)</f>
        <v>108.34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-543</v>
      </c>
      <c r="AA38" s="75">
        <f>STOA!I38</f>
        <v>428.74999999999994</v>
      </c>
      <c r="AB38" s="75">
        <f>-STOA!O38</f>
        <v>0</v>
      </c>
      <c r="AC38">
        <f t="shared" si="0"/>
        <v>18.156248902897303</v>
      </c>
      <c r="AD38">
        <f t="shared" si="1"/>
        <v>1052.7021151783579</v>
      </c>
      <c r="AE38">
        <f>'IDT-1'!C38</f>
        <v>0</v>
      </c>
      <c r="AF38" s="24"/>
      <c r="AG38">
        <f t="shared" si="2"/>
        <v>1052.7021151783579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0</v>
      </c>
      <c r="AM38" s="34">
        <f>RTM_PXI!I38</f>
        <v>0</v>
      </c>
      <c r="AN38" s="34">
        <f>RTM_PXI!O38</f>
        <v>0</v>
      </c>
      <c r="AO38" s="147">
        <f>GDAM_IEX!I38</f>
        <v>0</v>
      </c>
      <c r="AP38" s="147">
        <f>GDAM_IEX!O38</f>
        <v>0</v>
      </c>
      <c r="AQ38" s="147">
        <f>GDAM_PXI!I38</f>
        <v>0</v>
      </c>
      <c r="AR38" s="147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5.7625099999999998</v>
      </c>
      <c r="E39">
        <f>GT_NG!Q39</f>
        <v>8.0445617121078854</v>
      </c>
      <c r="F39">
        <f>GT_Spot!Q39</f>
        <v>0</v>
      </c>
      <c r="G39">
        <f>PPCL_NG!Q39</f>
        <v>46.6</v>
      </c>
      <c r="H39">
        <f>PPCL_Spot!Q39</f>
        <v>0</v>
      </c>
      <c r="I39">
        <f>Bawana_NG!Q39</f>
        <v>46.559999999999995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724.7513692017825</v>
      </c>
      <c r="P39" s="36">
        <v>33.761970121381886</v>
      </c>
      <c r="Q39" s="36">
        <v>14.63</v>
      </c>
      <c r="R39" s="38">
        <v>26.3</v>
      </c>
      <c r="S39" s="38">
        <v>0</v>
      </c>
      <c r="T39" s="37">
        <f>SUMPRODUCT(LTA!J39:AN39,LTA!J$101:AN$101,LTA!J$104:AN$104)</f>
        <v>128.06</v>
      </c>
      <c r="U39" s="37">
        <f>SUMPRODUCT(LTA!J39:AN39,LTA!J$102:AN$102,LTA!J$104:AN$104)</f>
        <v>60.56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-348</v>
      </c>
      <c r="AA39" s="75">
        <f>STOA!I39</f>
        <v>428.74999999999994</v>
      </c>
      <c r="AB39" s="75">
        <f>-STOA!O39</f>
        <v>0</v>
      </c>
      <c r="AC39">
        <f t="shared" si="0"/>
        <v>16.527064851647474</v>
      </c>
      <c r="AD39">
        <f t="shared" si="1"/>
        <v>1067.2533461836247</v>
      </c>
      <c r="AE39">
        <f>'IDT-1'!C39</f>
        <v>0</v>
      </c>
      <c r="AF39" s="24"/>
      <c r="AG39">
        <f t="shared" si="2"/>
        <v>1067.2533461836247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-92</v>
      </c>
      <c r="AM39" s="34">
        <f>RTM_PXI!I39</f>
        <v>0</v>
      </c>
      <c r="AN39" s="34">
        <f>RTM_PXI!O39</f>
        <v>0</v>
      </c>
      <c r="AO39" s="147">
        <f>GDAM_IEX!I39</f>
        <v>0</v>
      </c>
      <c r="AP39" s="147">
        <f>GDAM_IEX!O39</f>
        <v>0</v>
      </c>
      <c r="AQ39" s="147">
        <f>GDAM_PXI!I39</f>
        <v>0</v>
      </c>
      <c r="AR39" s="147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5.7625099999999998</v>
      </c>
      <c r="E40">
        <f>GT_NG!Q40</f>
        <v>8.0445617121078854</v>
      </c>
      <c r="F40">
        <f>GT_Spot!Q40</f>
        <v>0</v>
      </c>
      <c r="G40">
        <f>PPCL_NG!Q40</f>
        <v>46.6</v>
      </c>
      <c r="H40">
        <f>PPCL_Spot!Q40</f>
        <v>0</v>
      </c>
      <c r="I40">
        <f>Bawana_NG!Q40</f>
        <v>46.559999999999995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724.7513692017825</v>
      </c>
      <c r="P40" s="36">
        <v>33.761970121381886</v>
      </c>
      <c r="Q40" s="36">
        <v>14.63</v>
      </c>
      <c r="R40" s="38">
        <v>26.3</v>
      </c>
      <c r="S40" s="38">
        <v>0</v>
      </c>
      <c r="T40" s="37">
        <f>SUMPRODUCT(LTA!J40:AN40,LTA!J$101:AN$101,LTA!J$104:AN$104)</f>
        <v>139.51999999999998</v>
      </c>
      <c r="U40" s="37">
        <f>SUMPRODUCT(LTA!J40:AN40,LTA!J$102:AN$102,LTA!J$104:AN$104)</f>
        <v>60.56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-328</v>
      </c>
      <c r="AA40" s="75">
        <f>STOA!I40</f>
        <v>428.74999999999994</v>
      </c>
      <c r="AB40" s="75">
        <f>-STOA!O40</f>
        <v>0</v>
      </c>
      <c r="AC40">
        <f t="shared" si="0"/>
        <v>16.521674958948807</v>
      </c>
      <c r="AD40">
        <f t="shared" si="1"/>
        <v>1090.7187360763235</v>
      </c>
      <c r="AE40">
        <f>'IDT-1'!C40</f>
        <v>0</v>
      </c>
      <c r="AF40" s="24"/>
      <c r="AG40">
        <f t="shared" si="2"/>
        <v>1090.7187360763235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-100</v>
      </c>
      <c r="AM40" s="34">
        <f>RTM_PXI!I40</f>
        <v>0</v>
      </c>
      <c r="AN40" s="34">
        <f>RTM_PXI!O40</f>
        <v>0</v>
      </c>
      <c r="AO40" s="147">
        <f>GDAM_IEX!I40</f>
        <v>0</v>
      </c>
      <c r="AP40" s="147">
        <f>GDAM_IEX!O40</f>
        <v>0</v>
      </c>
      <c r="AQ40" s="147">
        <f>GDAM_PXI!I40</f>
        <v>0</v>
      </c>
      <c r="AR40" s="147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5.7625099999999998</v>
      </c>
      <c r="E41">
        <f>GT_NG!Q41</f>
        <v>8.0445617121078854</v>
      </c>
      <c r="F41">
        <f>GT_Spot!Q41</f>
        <v>0</v>
      </c>
      <c r="G41">
        <f>PPCL_NG!Q41</f>
        <v>46.6</v>
      </c>
      <c r="H41">
        <f>PPCL_Spot!Q41</f>
        <v>0</v>
      </c>
      <c r="I41">
        <f>Bawana_NG!Q41</f>
        <v>46.559999999999995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722.94172170525258</v>
      </c>
      <c r="P41" s="36">
        <v>33.761970121381886</v>
      </c>
      <c r="Q41" s="36">
        <v>14.63</v>
      </c>
      <c r="R41" s="38">
        <v>26.3</v>
      </c>
      <c r="S41" s="38">
        <v>0</v>
      </c>
      <c r="T41" s="37">
        <f>SUMPRODUCT(LTA!J41:AN41,LTA!J$101:AN$101,LTA!J$104:AN$104)</f>
        <v>144.01999999999998</v>
      </c>
      <c r="U41" s="37">
        <f>SUMPRODUCT(LTA!J41:AN41,LTA!J$102:AN$102,LTA!J$104:AN$104)</f>
        <v>60.56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-323</v>
      </c>
      <c r="AA41" s="75">
        <f>STOA!I41</f>
        <v>428.74999999999994</v>
      </c>
      <c r="AB41" s="75">
        <f>-STOA!O41</f>
        <v>0</v>
      </c>
      <c r="AC41">
        <f t="shared" si="0"/>
        <v>16.086831402833944</v>
      </c>
      <c r="AD41">
        <f t="shared" si="1"/>
        <v>1147.8439321359083</v>
      </c>
      <c r="AE41">
        <f>'IDT-1'!C41</f>
        <v>0</v>
      </c>
      <c r="AF41" s="24"/>
      <c r="AG41">
        <f t="shared" si="2"/>
        <v>1147.8439321359083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-51</v>
      </c>
      <c r="AM41" s="34">
        <f>RTM_PXI!I41</f>
        <v>0</v>
      </c>
      <c r="AN41" s="34">
        <f>RTM_PXI!O41</f>
        <v>0</v>
      </c>
      <c r="AO41" s="147">
        <f>GDAM_IEX!I41</f>
        <v>0</v>
      </c>
      <c r="AP41" s="147">
        <f>GDAM_IEX!O41</f>
        <v>0</v>
      </c>
      <c r="AQ41" s="147">
        <f>GDAM_PXI!I41</f>
        <v>0</v>
      </c>
      <c r="AR41" s="147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5.7625099999999998</v>
      </c>
      <c r="E42">
        <f>GT_NG!Q42</f>
        <v>8.0445617121078854</v>
      </c>
      <c r="F42">
        <f>GT_Spot!Q42</f>
        <v>0</v>
      </c>
      <c r="G42">
        <f>PPCL_NG!Q42</f>
        <v>46.6</v>
      </c>
      <c r="H42">
        <f>PPCL_Spot!Q42</f>
        <v>0</v>
      </c>
      <c r="I42">
        <f>Bawana_NG!Q42</f>
        <v>46.559999999999995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721.04820844365838</v>
      </c>
      <c r="P42" s="36">
        <v>33.761970121381886</v>
      </c>
      <c r="Q42" s="36">
        <v>14.63</v>
      </c>
      <c r="R42" s="38">
        <v>26.3</v>
      </c>
      <c r="S42" s="38">
        <v>0</v>
      </c>
      <c r="T42" s="37">
        <f>SUMPRODUCT(LTA!J42:AN42,LTA!J$101:AN$101,LTA!J$104:AN$104)</f>
        <v>152.15</v>
      </c>
      <c r="U42" s="37">
        <f>SUMPRODUCT(LTA!J42:AN42,LTA!J$102:AN$102,LTA!J$104:AN$104)</f>
        <v>60.56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-308</v>
      </c>
      <c r="AA42" s="75">
        <f>STOA!I42</f>
        <v>428.74999999999994</v>
      </c>
      <c r="AB42" s="75">
        <f>-STOA!O42</f>
        <v>0</v>
      </c>
      <c r="AC42">
        <f t="shared" si="0"/>
        <v>16.012150525563218</v>
      </c>
      <c r="AD42">
        <f t="shared" si="1"/>
        <v>1169.1550997515849</v>
      </c>
      <c r="AE42">
        <f>'IDT-1'!C42</f>
        <v>0</v>
      </c>
      <c r="AF42" s="24"/>
      <c r="AG42">
        <f t="shared" si="2"/>
        <v>1169.1550997515849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-51</v>
      </c>
      <c r="AM42" s="34">
        <f>RTM_PXI!I42</f>
        <v>0</v>
      </c>
      <c r="AN42" s="34">
        <f>RTM_PXI!O42</f>
        <v>0</v>
      </c>
      <c r="AO42" s="147">
        <f>GDAM_IEX!I42</f>
        <v>0</v>
      </c>
      <c r="AP42" s="147">
        <f>GDAM_IEX!O42</f>
        <v>0</v>
      </c>
      <c r="AQ42" s="147">
        <f>GDAM_PXI!I42</f>
        <v>0</v>
      </c>
      <c r="AR42" s="147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5.7625099999999998</v>
      </c>
      <c r="E43">
        <f>GT_NG!Q43</f>
        <v>8.0445617121078854</v>
      </c>
      <c r="F43">
        <f>GT_Spot!Q43</f>
        <v>0</v>
      </c>
      <c r="G43">
        <f>PPCL_NG!Q43</f>
        <v>46.6</v>
      </c>
      <c r="H43">
        <f>PPCL_Spot!Q43</f>
        <v>0</v>
      </c>
      <c r="I43">
        <f>Bawana_NG!Q43</f>
        <v>46.559999999999995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694.00160299234449</v>
      </c>
      <c r="P43" s="36">
        <v>33.761970121381886</v>
      </c>
      <c r="Q43" s="36">
        <v>14.63</v>
      </c>
      <c r="R43" s="38">
        <v>26.3</v>
      </c>
      <c r="S43" s="38">
        <v>0</v>
      </c>
      <c r="T43" s="37">
        <f>SUMPRODUCT(LTA!J43:AN43,LTA!J$101:AN$101,LTA!J$104:AN$104)</f>
        <v>163.34</v>
      </c>
      <c r="U43" s="37">
        <f>SUMPRODUCT(LTA!J43:AN43,LTA!J$102:AN$102,LTA!J$104:AN$104)</f>
        <v>60.56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-298</v>
      </c>
      <c r="AA43" s="75">
        <f>STOA!I43</f>
        <v>428.74999999999994</v>
      </c>
      <c r="AB43" s="75">
        <f>-STOA!O43</f>
        <v>0</v>
      </c>
      <c r="AC43">
        <f t="shared" si="0"/>
        <v>15.438454838077948</v>
      </c>
      <c r="AD43">
        <f t="shared" si="1"/>
        <v>1205.8721899877562</v>
      </c>
      <c r="AE43">
        <f>'IDT-1'!C43</f>
        <v>0</v>
      </c>
      <c r="AF43" s="24"/>
      <c r="AG43">
        <f t="shared" si="2"/>
        <v>1205.8721899877562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-9</v>
      </c>
      <c r="AM43" s="34">
        <f>RTM_PXI!I43</f>
        <v>0</v>
      </c>
      <c r="AN43" s="34">
        <f>RTM_PXI!O43</f>
        <v>0</v>
      </c>
      <c r="AO43" s="147">
        <f>GDAM_IEX!I43</f>
        <v>0</v>
      </c>
      <c r="AP43" s="147">
        <f>GDAM_IEX!O43</f>
        <v>0</v>
      </c>
      <c r="AQ43" s="147">
        <f>GDAM_PXI!I43</f>
        <v>0</v>
      </c>
      <c r="AR43" s="147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5.7625099999999998</v>
      </c>
      <c r="E44">
        <f>GT_NG!Q44</f>
        <v>8.0445617121078854</v>
      </c>
      <c r="F44">
        <f>GT_Spot!Q44</f>
        <v>0</v>
      </c>
      <c r="G44">
        <f>PPCL_NG!Q44</f>
        <v>46.6</v>
      </c>
      <c r="H44">
        <f>PPCL_Spot!Q44</f>
        <v>0</v>
      </c>
      <c r="I44">
        <f>Bawana_NG!Q44</f>
        <v>46.559999999999995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693.78094380188804</v>
      </c>
      <c r="P44" s="36">
        <v>33.761970121381886</v>
      </c>
      <c r="Q44" s="36">
        <v>14.63</v>
      </c>
      <c r="R44" s="38">
        <v>26.3</v>
      </c>
      <c r="S44" s="38">
        <v>0</v>
      </c>
      <c r="T44" s="37">
        <f>SUMPRODUCT(LTA!J44:AN44,LTA!J$101:AN$101,LTA!J$104:AN$104)</f>
        <v>177.42000000000002</v>
      </c>
      <c r="U44" s="37">
        <f>SUMPRODUCT(LTA!J44:AN44,LTA!J$102:AN$102,LTA!J$104:AN$104)</f>
        <v>60.56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-288</v>
      </c>
      <c r="AA44" s="75">
        <f>STOA!I44</f>
        <v>428.74999999999994</v>
      </c>
      <c r="AB44" s="75">
        <f>-STOA!O44</f>
        <v>0</v>
      </c>
      <c r="AC44">
        <f t="shared" si="0"/>
        <v>15.393921304105225</v>
      </c>
      <c r="AD44">
        <f t="shared" si="1"/>
        <v>1238.7760643312724</v>
      </c>
      <c r="AE44">
        <f>'IDT-1'!C44</f>
        <v>0</v>
      </c>
      <c r="AF44" s="24"/>
      <c r="AG44">
        <f t="shared" si="2"/>
        <v>1238.7760643312724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0</v>
      </c>
      <c r="AM44" s="34">
        <f>RTM_PXI!I44</f>
        <v>0</v>
      </c>
      <c r="AN44" s="34">
        <f>RTM_PXI!O44</f>
        <v>0</v>
      </c>
      <c r="AO44" s="147">
        <f>GDAM_IEX!I44</f>
        <v>0</v>
      </c>
      <c r="AP44" s="147">
        <f>GDAM_IEX!O44</f>
        <v>0</v>
      </c>
      <c r="AQ44" s="147">
        <f>GDAM_PXI!I44</f>
        <v>0</v>
      </c>
      <c r="AR44" s="147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5.7625099999999998</v>
      </c>
      <c r="E45">
        <f>GT_NG!Q45</f>
        <v>8.045907580791301</v>
      </c>
      <c r="F45">
        <f>GT_Spot!Q45</f>
        <v>0</v>
      </c>
      <c r="G45">
        <f>PPCL_NG!Q45</f>
        <v>46.6</v>
      </c>
      <c r="H45">
        <f>PPCL_Spot!Q45</f>
        <v>0</v>
      </c>
      <c r="I45">
        <f>Bawana_NG!Q45</f>
        <v>46.559999999999995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693.78290214615083</v>
      </c>
      <c r="P45" s="36">
        <v>33.761970121381886</v>
      </c>
      <c r="Q45" s="36">
        <v>14.63</v>
      </c>
      <c r="R45" s="38">
        <v>26.3</v>
      </c>
      <c r="S45" s="38">
        <v>0</v>
      </c>
      <c r="T45" s="37">
        <f>SUMPRODUCT(LTA!J45:AN45,LTA!J$101:AN$101,LTA!J$104:AN$104)</f>
        <v>172.57</v>
      </c>
      <c r="U45" s="37">
        <f>SUMPRODUCT(LTA!J45:AN45,LTA!J$102:AN$102,LTA!J$104:AN$104)</f>
        <v>60.56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-263</v>
      </c>
      <c r="AA45" s="75">
        <f>STOA!I45</f>
        <v>428.74999999999994</v>
      </c>
      <c r="AB45" s="75">
        <f>-STOA!O45</f>
        <v>0</v>
      </c>
      <c r="AC45">
        <f t="shared" si="0"/>
        <v>15.546646116371743</v>
      </c>
      <c r="AD45">
        <f t="shared" si="1"/>
        <v>1307.0166437319522</v>
      </c>
      <c r="AE45">
        <f>'IDT-1'!C45</f>
        <v>0</v>
      </c>
      <c r="AF45" s="24"/>
      <c r="AG45">
        <f t="shared" si="2"/>
        <v>1307.0166437319522</v>
      </c>
      <c r="AI45" s="34">
        <f>PXIL!I45</f>
        <v>0</v>
      </c>
      <c r="AJ45" s="34">
        <f>PXIL!O45</f>
        <v>0</v>
      </c>
      <c r="AK45" s="34">
        <f>RTM_IEX!I45</f>
        <v>48.24</v>
      </c>
      <c r="AL45" s="34">
        <f>RTM_IEX!O45</f>
        <v>0</v>
      </c>
      <c r="AM45" s="34">
        <f>RTM_PXI!I45</f>
        <v>0</v>
      </c>
      <c r="AN45" s="34">
        <f>RTM_PXI!O45</f>
        <v>0</v>
      </c>
      <c r="AO45" s="147">
        <f>GDAM_IEX!I45</f>
        <v>0</v>
      </c>
      <c r="AP45" s="147">
        <f>GDAM_IEX!O45</f>
        <v>0</v>
      </c>
      <c r="AQ45" s="147">
        <f>GDAM_PXI!I45</f>
        <v>0</v>
      </c>
      <c r="AR45" s="147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5.7625099999999998</v>
      </c>
      <c r="E46">
        <f>GT_NG!Q46</f>
        <v>8.045907580791301</v>
      </c>
      <c r="F46">
        <f>GT_Spot!Q46</f>
        <v>0</v>
      </c>
      <c r="G46">
        <f>PPCL_NG!Q46</f>
        <v>46.6</v>
      </c>
      <c r="H46">
        <f>PPCL_Spot!Q46</f>
        <v>0</v>
      </c>
      <c r="I46">
        <f>Bawana_NG!Q46</f>
        <v>46.559999999999995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693.78290214615083</v>
      </c>
      <c r="P46" s="36">
        <v>33.761970121381886</v>
      </c>
      <c r="Q46" s="36">
        <v>14.63</v>
      </c>
      <c r="R46" s="38">
        <v>26.3</v>
      </c>
      <c r="S46" s="38">
        <v>0</v>
      </c>
      <c r="T46" s="37">
        <f>SUMPRODUCT(LTA!J46:AN46,LTA!J$101:AN$101,LTA!J$104:AN$104)</f>
        <v>179.95999999999998</v>
      </c>
      <c r="U46" s="37">
        <f>SUMPRODUCT(LTA!J46:AN46,LTA!J$102:AN$102,LTA!J$104:AN$104)</f>
        <v>60.56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-238</v>
      </c>
      <c r="AA46" s="75">
        <f>STOA!I46</f>
        <v>428.74999999999994</v>
      </c>
      <c r="AB46" s="75">
        <f>-STOA!O46</f>
        <v>0</v>
      </c>
      <c r="AC46">
        <f t="shared" si="0"/>
        <v>15.307735173249517</v>
      </c>
      <c r="AD46">
        <f t="shared" si="1"/>
        <v>1329.0255546750743</v>
      </c>
      <c r="AE46">
        <f>'IDT-1'!C46</f>
        <v>0</v>
      </c>
      <c r="AF46" s="24"/>
      <c r="AG46">
        <f t="shared" si="2"/>
        <v>1329.0255546750743</v>
      </c>
      <c r="AI46" s="34">
        <f>PXIL!I46</f>
        <v>0</v>
      </c>
      <c r="AJ46" s="34">
        <f>PXIL!O46</f>
        <v>0</v>
      </c>
      <c r="AK46" s="34">
        <f>RTM_IEX!I46</f>
        <v>37.619999999999997</v>
      </c>
      <c r="AL46" s="34">
        <f>RTM_IEX!O46</f>
        <v>0</v>
      </c>
      <c r="AM46" s="34">
        <f>RTM_PXI!I46</f>
        <v>0</v>
      </c>
      <c r="AN46" s="34">
        <f>RTM_PXI!O46</f>
        <v>0</v>
      </c>
      <c r="AO46" s="147">
        <f>GDAM_IEX!I46</f>
        <v>0</v>
      </c>
      <c r="AP46" s="147">
        <f>GDAM_IEX!O46</f>
        <v>0</v>
      </c>
      <c r="AQ46" s="147">
        <f>GDAM_PXI!I46</f>
        <v>0</v>
      </c>
      <c r="AR46" s="147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5.7625099999999998</v>
      </c>
      <c r="E47">
        <f>GT_NG!Q47</f>
        <v>8.045907580791301</v>
      </c>
      <c r="F47">
        <f>GT_Spot!Q47</f>
        <v>0</v>
      </c>
      <c r="G47">
        <f>PPCL_NG!Q47</f>
        <v>46.6</v>
      </c>
      <c r="H47">
        <f>PPCL_Spot!Q47</f>
        <v>0</v>
      </c>
      <c r="I47">
        <f>Bawana_NG!Q47</f>
        <v>46.559999999999995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715.64288119641174</v>
      </c>
      <c r="P47" s="36">
        <v>32.99</v>
      </c>
      <c r="Q47" s="36">
        <v>14.63</v>
      </c>
      <c r="R47" s="38">
        <v>26.3</v>
      </c>
      <c r="S47" s="38">
        <v>0</v>
      </c>
      <c r="T47" s="37">
        <f>SUMPRODUCT(LTA!J47:AN47,LTA!J$101:AN$101,LTA!J$104:AN$104)</f>
        <v>197.9</v>
      </c>
      <c r="U47" s="37">
        <f>SUMPRODUCT(LTA!J47:AN47,LTA!J$102:AN$102,LTA!J$104:AN$104)</f>
        <v>60.56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-218</v>
      </c>
      <c r="AA47" s="75">
        <f>STOA!I47</f>
        <v>428.74999999999994</v>
      </c>
      <c r="AB47" s="75">
        <f>-STOA!O47</f>
        <v>0</v>
      </c>
      <c r="AC47">
        <f t="shared" si="0"/>
        <v>15.150139293754322</v>
      </c>
      <c r="AD47">
        <f t="shared" si="1"/>
        <v>1350.5911594834486</v>
      </c>
      <c r="AE47">
        <f>'IDT-1'!C47</f>
        <v>0</v>
      </c>
      <c r="AF47" s="24"/>
      <c r="AG47">
        <f t="shared" si="2"/>
        <v>1350.5911594834486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0</v>
      </c>
      <c r="AM47" s="34">
        <f>RTM_PXI!I47</f>
        <v>0</v>
      </c>
      <c r="AN47" s="34">
        <f>RTM_PXI!O47</f>
        <v>0</v>
      </c>
      <c r="AO47" s="147">
        <f>GDAM_IEX!I47</f>
        <v>0</v>
      </c>
      <c r="AP47" s="147">
        <f>GDAM_IEX!O47</f>
        <v>0</v>
      </c>
      <c r="AQ47" s="147">
        <f>GDAM_PXI!I47</f>
        <v>0</v>
      </c>
      <c r="AR47" s="147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5.7625099999999998</v>
      </c>
      <c r="E48">
        <f>GT_NG!Q48</f>
        <v>8.045907580791301</v>
      </c>
      <c r="F48">
        <f>GT_Spot!Q48</f>
        <v>0</v>
      </c>
      <c r="G48">
        <f>PPCL_NG!Q48</f>
        <v>46.6</v>
      </c>
      <c r="H48">
        <f>PPCL_Spot!Q48</f>
        <v>0</v>
      </c>
      <c r="I48">
        <f>Bawana_NG!Q48</f>
        <v>46.559999999999995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715.64288119641174</v>
      </c>
      <c r="P48" s="36">
        <v>32.99</v>
      </c>
      <c r="Q48" s="36">
        <v>14.63</v>
      </c>
      <c r="R48" s="38">
        <v>26.3</v>
      </c>
      <c r="S48" s="38">
        <v>0</v>
      </c>
      <c r="T48" s="37">
        <f>SUMPRODUCT(LTA!J48:AN48,LTA!J$101:AN$101,LTA!J$104:AN$104)</f>
        <v>200.23000000000002</v>
      </c>
      <c r="U48" s="37">
        <f>SUMPRODUCT(LTA!J48:AN48,LTA!J$102:AN$102,LTA!J$104:AN$104)</f>
        <v>60.56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-193</v>
      </c>
      <c r="AA48" s="75">
        <f>STOA!I48</f>
        <v>428.74999999999994</v>
      </c>
      <c r="AB48" s="75">
        <f>-STOA!O48</f>
        <v>0</v>
      </c>
      <c r="AC48">
        <f t="shared" si="0"/>
        <v>14.957932350632094</v>
      </c>
      <c r="AD48">
        <f t="shared" si="1"/>
        <v>1378.113366426571</v>
      </c>
      <c r="AE48">
        <f>'IDT-1'!C48</f>
        <v>0</v>
      </c>
      <c r="AF48" s="24"/>
      <c r="AG48">
        <f t="shared" si="2"/>
        <v>1378.113366426571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0</v>
      </c>
      <c r="AM48" s="34">
        <f>RTM_PXI!I48</f>
        <v>0</v>
      </c>
      <c r="AN48" s="34">
        <f>RTM_PXI!O48</f>
        <v>0</v>
      </c>
      <c r="AO48" s="147">
        <f>GDAM_IEX!I48</f>
        <v>0</v>
      </c>
      <c r="AP48" s="147">
        <f>GDAM_IEX!O48</f>
        <v>0</v>
      </c>
      <c r="AQ48" s="147">
        <f>GDAM_PXI!I48</f>
        <v>0</v>
      </c>
      <c r="AR48" s="147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5.7625099999999998</v>
      </c>
      <c r="E49">
        <f>GT_NG!Q49</f>
        <v>8.045907580791301</v>
      </c>
      <c r="F49">
        <f>GT_Spot!Q49</f>
        <v>0</v>
      </c>
      <c r="G49">
        <f>PPCL_NG!Q49</f>
        <v>46.6</v>
      </c>
      <c r="H49">
        <f>PPCL_Spot!Q49</f>
        <v>0</v>
      </c>
      <c r="I49">
        <f>Bawana_NG!Q49</f>
        <v>46.559999999999995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716.66555173979157</v>
      </c>
      <c r="P49" s="36">
        <v>31.828550612449341</v>
      </c>
      <c r="Q49" s="36">
        <v>11.59</v>
      </c>
      <c r="R49" s="38">
        <v>26.3</v>
      </c>
      <c r="S49" s="38">
        <v>0</v>
      </c>
      <c r="T49" s="37">
        <f>SUMPRODUCT(LTA!J49:AN49,LTA!J$101:AN$101,LTA!J$104:AN$104)</f>
        <v>209.42000000000002</v>
      </c>
      <c r="U49" s="37">
        <f>SUMPRODUCT(LTA!J49:AN49,LTA!J$102:AN$102,LTA!J$104:AN$104)</f>
        <v>60.56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-178</v>
      </c>
      <c r="AA49" s="75">
        <f>STOA!I49</f>
        <v>428.74999999999994</v>
      </c>
      <c r="AB49" s="75">
        <f>-STOA!O49</f>
        <v>0</v>
      </c>
      <c r="AC49">
        <f t="shared" si="0"/>
        <v>14.881359242467724</v>
      </c>
      <c r="AD49">
        <f t="shared" si="1"/>
        <v>1399.2011606905646</v>
      </c>
      <c r="AE49">
        <f>'IDT-1'!C49</f>
        <v>0</v>
      </c>
      <c r="AF49" s="24"/>
      <c r="AG49">
        <f t="shared" si="2"/>
        <v>1399.2011606905646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0</v>
      </c>
      <c r="AM49" s="34">
        <f>RTM_PXI!I49</f>
        <v>0</v>
      </c>
      <c r="AN49" s="34">
        <f>RTM_PXI!O49</f>
        <v>0</v>
      </c>
      <c r="AO49" s="147">
        <f>GDAM_IEX!I49</f>
        <v>0</v>
      </c>
      <c r="AP49" s="147">
        <f>GDAM_IEX!O49</f>
        <v>0</v>
      </c>
      <c r="AQ49" s="147">
        <f>GDAM_PXI!I49</f>
        <v>0</v>
      </c>
      <c r="AR49" s="147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5.7625099999999998</v>
      </c>
      <c r="E50">
        <f>GT_NG!Q50</f>
        <v>8.045907580791301</v>
      </c>
      <c r="F50">
        <f>GT_Spot!Q50</f>
        <v>0</v>
      </c>
      <c r="G50">
        <f>PPCL_NG!Q50</f>
        <v>46.6</v>
      </c>
      <c r="H50">
        <f>PPCL_Spot!Q50</f>
        <v>0</v>
      </c>
      <c r="I50">
        <f>Bawana_NG!Q50</f>
        <v>46.559999999999995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714.77203847819737</v>
      </c>
      <c r="P50" s="36">
        <v>32.798550660598295</v>
      </c>
      <c r="Q50" s="36">
        <v>11.59</v>
      </c>
      <c r="R50" s="38">
        <v>26.3</v>
      </c>
      <c r="S50" s="38">
        <v>0</v>
      </c>
      <c r="T50" s="37">
        <f>SUMPRODUCT(LTA!J50:AN50,LTA!J$101:AN$101,LTA!J$104:AN$104)</f>
        <v>216.31</v>
      </c>
      <c r="U50" s="37">
        <f>SUMPRODUCT(LTA!J50:AN50,LTA!J$102:AN$102,LTA!J$104:AN$104)</f>
        <v>60.56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-163</v>
      </c>
      <c r="AA50" s="75">
        <f>STOA!I50</f>
        <v>428.74999999999994</v>
      </c>
      <c r="AB50" s="75">
        <f>-STOA!O50</f>
        <v>0</v>
      </c>
      <c r="AC50">
        <f t="shared" si="0"/>
        <v>14.804410365601449</v>
      </c>
      <c r="AD50">
        <f t="shared" si="1"/>
        <v>1420.2445963539856</v>
      </c>
      <c r="AE50">
        <f>'IDT-1'!C50</f>
        <v>0</v>
      </c>
      <c r="AF50" s="24"/>
      <c r="AG50">
        <f t="shared" si="2"/>
        <v>1420.2445963539856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0</v>
      </c>
      <c r="AM50" s="34">
        <f>RTM_PXI!I50</f>
        <v>0</v>
      </c>
      <c r="AN50" s="34">
        <f>RTM_PXI!O50</f>
        <v>0</v>
      </c>
      <c r="AO50" s="147">
        <f>GDAM_IEX!I50</f>
        <v>0</v>
      </c>
      <c r="AP50" s="147">
        <f>GDAM_IEX!O50</f>
        <v>0</v>
      </c>
      <c r="AQ50" s="147">
        <f>GDAM_PXI!I50</f>
        <v>0</v>
      </c>
      <c r="AR50" s="147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5.7625099999999998</v>
      </c>
      <c r="E51">
        <f>GT_NG!Q51</f>
        <v>8.045907580791301</v>
      </c>
      <c r="F51">
        <f>GT_Spot!Q51</f>
        <v>0</v>
      </c>
      <c r="G51">
        <f>PPCL_NG!Q51</f>
        <v>46.6</v>
      </c>
      <c r="H51">
        <f>PPCL_Spot!Q51</f>
        <v>0</v>
      </c>
      <c r="I51">
        <f>Bawana_NG!Q51</f>
        <v>46.559999999999995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710.1318231052835</v>
      </c>
      <c r="P51" s="36">
        <v>32.798550660598295</v>
      </c>
      <c r="Q51" s="36">
        <v>11.181469312656063</v>
      </c>
      <c r="R51" s="38">
        <v>26.3</v>
      </c>
      <c r="S51" s="38">
        <v>0</v>
      </c>
      <c r="T51" s="37">
        <f>SUMPRODUCT(LTA!J51:AN51,LTA!J$101:AN$101,LTA!J$104:AN$104)</f>
        <v>218.64000000000001</v>
      </c>
      <c r="U51" s="37">
        <f>SUMPRODUCT(LTA!J51:AN51,LTA!J$102:AN$102,LTA!J$104:AN$104)</f>
        <v>60.56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-153</v>
      </c>
      <c r="AA51" s="75">
        <f>STOA!I51</f>
        <v>442.25999999999993</v>
      </c>
      <c r="AB51" s="75">
        <f>-STOA!O51</f>
        <v>0</v>
      </c>
      <c r="AC51">
        <f t="shared" si="0"/>
        <v>14.810345321446391</v>
      </c>
      <c r="AD51">
        <f t="shared" si="1"/>
        <v>1441.0299153378826</v>
      </c>
      <c r="AE51">
        <f>'IDT-1'!C51</f>
        <v>0</v>
      </c>
      <c r="AF51" s="24"/>
      <c r="AG51">
        <f t="shared" si="2"/>
        <v>1441.0299153378826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0</v>
      </c>
      <c r="AM51" s="34">
        <f>RTM_PXI!I51</f>
        <v>0</v>
      </c>
      <c r="AN51" s="34">
        <f>RTM_PXI!O51</f>
        <v>0</v>
      </c>
      <c r="AO51" s="147">
        <f>GDAM_IEX!I51</f>
        <v>0</v>
      </c>
      <c r="AP51" s="147">
        <f>GDAM_IEX!O51</f>
        <v>0</v>
      </c>
      <c r="AQ51" s="147">
        <f>GDAM_PXI!I51</f>
        <v>0</v>
      </c>
      <c r="AR51" s="147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5.7625099999999998</v>
      </c>
      <c r="E52">
        <f>GT_NG!Q52</f>
        <v>8.045907580791301</v>
      </c>
      <c r="F52">
        <f>GT_Spot!Q52</f>
        <v>0</v>
      </c>
      <c r="G52">
        <f>PPCL_NG!Q52</f>
        <v>46.6</v>
      </c>
      <c r="H52">
        <f>PPCL_Spot!Q52</f>
        <v>0</v>
      </c>
      <c r="I52">
        <f>Bawana_NG!Q52</f>
        <v>46.559999999999995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709.25853823970613</v>
      </c>
      <c r="P52" s="36">
        <v>32.798550660598295</v>
      </c>
      <c r="Q52" s="36">
        <v>11.181469312656063</v>
      </c>
      <c r="R52" s="38">
        <v>26.3</v>
      </c>
      <c r="S52" s="38">
        <v>0</v>
      </c>
      <c r="T52" s="37">
        <f>SUMPRODUCT(LTA!J52:AN52,LTA!J$101:AN$101,LTA!J$104:AN$104)</f>
        <v>218.64000000000001</v>
      </c>
      <c r="U52" s="37">
        <f>SUMPRODUCT(LTA!J52:AN52,LTA!J$102:AN$102,LTA!J$104:AN$104)</f>
        <v>60.56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-143</v>
      </c>
      <c r="AA52" s="75">
        <f>STOA!I52</f>
        <v>442.25999999999993</v>
      </c>
      <c r="AB52" s="75">
        <f>-STOA!O52</f>
        <v>0</v>
      </c>
      <c r="AC52">
        <f t="shared" si="0"/>
        <v>14.718298151326652</v>
      </c>
      <c r="AD52">
        <f t="shared" si="1"/>
        <v>1450.248677642425</v>
      </c>
      <c r="AE52">
        <f>'IDT-1'!C52</f>
        <v>0</v>
      </c>
      <c r="AF52" s="24"/>
      <c r="AG52">
        <f t="shared" si="2"/>
        <v>1450.248677642425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0</v>
      </c>
      <c r="AM52" s="34">
        <f>RTM_PXI!I52</f>
        <v>0</v>
      </c>
      <c r="AN52" s="34">
        <f>RTM_PXI!O52</f>
        <v>0</v>
      </c>
      <c r="AO52" s="147">
        <f>GDAM_IEX!I52</f>
        <v>0</v>
      </c>
      <c r="AP52" s="147">
        <f>GDAM_IEX!O52</f>
        <v>0</v>
      </c>
      <c r="AQ52" s="147">
        <f>GDAM_PXI!I52</f>
        <v>0</v>
      </c>
      <c r="AR52" s="147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5.7625099999999998</v>
      </c>
      <c r="E53">
        <f>GT_NG!Q53</f>
        <v>8.045907580791301</v>
      </c>
      <c r="F53">
        <f>GT_Spot!Q53</f>
        <v>0</v>
      </c>
      <c r="G53">
        <f>PPCL_NG!Q53</f>
        <v>46.6</v>
      </c>
      <c r="H53">
        <f>PPCL_Spot!Q53</f>
        <v>0</v>
      </c>
      <c r="I53">
        <f>Bawana_NG!Q53</f>
        <v>46.559999999999995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705.97212596368115</v>
      </c>
      <c r="P53" s="36">
        <v>32.798550660598295</v>
      </c>
      <c r="Q53" s="36">
        <v>11.181469312656063</v>
      </c>
      <c r="R53" s="38">
        <v>26.3</v>
      </c>
      <c r="S53" s="38">
        <v>0</v>
      </c>
      <c r="T53" s="37">
        <f>SUMPRODUCT(LTA!J53:AN53,LTA!J$101:AN$101,LTA!J$104:AN$104)</f>
        <v>222.53</v>
      </c>
      <c r="U53" s="37">
        <f>SUMPRODUCT(LTA!J53:AN53,LTA!J$102:AN$102,LTA!J$104:AN$104)</f>
        <v>59.72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-133</v>
      </c>
      <c r="AA53" s="75">
        <f>STOA!I53</f>
        <v>442.25999999999993</v>
      </c>
      <c r="AB53" s="75">
        <f>-STOA!O53</f>
        <v>0</v>
      </c>
      <c r="AC53">
        <f t="shared" si="0"/>
        <v>14.758668076832485</v>
      </c>
      <c r="AD53">
        <f t="shared" si="1"/>
        <v>1444.9718954408943</v>
      </c>
      <c r="AE53">
        <f>'IDT-1'!C53</f>
        <v>0</v>
      </c>
      <c r="AF53" s="24"/>
      <c r="AG53">
        <f t="shared" si="2"/>
        <v>1444.9718954408943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-15</v>
      </c>
      <c r="AM53" s="34">
        <f>RTM_PXI!I53</f>
        <v>0</v>
      </c>
      <c r="AN53" s="34">
        <f>RTM_PXI!O53</f>
        <v>0</v>
      </c>
      <c r="AO53" s="147">
        <f>GDAM_IEX!I53</f>
        <v>0</v>
      </c>
      <c r="AP53" s="147">
        <f>GDAM_IEX!O53</f>
        <v>0</v>
      </c>
      <c r="AQ53" s="147">
        <f>GDAM_PXI!I53</f>
        <v>0</v>
      </c>
      <c r="AR53" s="147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5.7625099999999998</v>
      </c>
      <c r="E54">
        <f>GT_NG!Q54</f>
        <v>8.045907580791301</v>
      </c>
      <c r="F54">
        <f>GT_Spot!Q54</f>
        <v>0</v>
      </c>
      <c r="G54">
        <f>PPCL_NG!Q54</f>
        <v>46.6</v>
      </c>
      <c r="H54">
        <f>PPCL_Spot!Q54</f>
        <v>0</v>
      </c>
      <c r="I54">
        <f>Bawana_NG!Q54</f>
        <v>57.597826169000257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787.73341190659949</v>
      </c>
      <c r="P54" s="36">
        <v>68.417387851716114</v>
      </c>
      <c r="Q54" s="36">
        <v>22.102539937938168</v>
      </c>
      <c r="R54" s="38">
        <v>26.3</v>
      </c>
      <c r="S54" s="38">
        <v>0</v>
      </c>
      <c r="T54" s="37">
        <f>SUMPRODUCT(LTA!J54:AN54,LTA!J$101:AN$101,LTA!J$104:AN$104)</f>
        <v>222.53</v>
      </c>
      <c r="U54" s="37">
        <f>SUMPRODUCT(LTA!J54:AN54,LTA!J$102:AN$102,LTA!J$104:AN$104)</f>
        <v>107.16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-333</v>
      </c>
      <c r="AA54" s="75">
        <f>STOA!I54</f>
        <v>442.25999999999993</v>
      </c>
      <c r="AB54" s="75">
        <f>-STOA!O54</f>
        <v>0</v>
      </c>
      <c r="AC54">
        <f t="shared" si="0"/>
        <v>18.016324023334839</v>
      </c>
      <c r="AD54">
        <f t="shared" si="1"/>
        <v>1457.9632594227105</v>
      </c>
      <c r="AE54">
        <f>'IDT-1'!C54</f>
        <v>0</v>
      </c>
      <c r="AF54" s="24"/>
      <c r="AG54">
        <f t="shared" si="2"/>
        <v>1457.9632594227105</v>
      </c>
      <c r="AI54" s="34">
        <f>PXIL!I54</f>
        <v>0</v>
      </c>
      <c r="AJ54" s="34">
        <f>PXIL!O54</f>
        <v>0</v>
      </c>
      <c r="AK54" s="34">
        <f>RTM_IEX!I54</f>
        <v>14.47</v>
      </c>
      <c r="AL54" s="34">
        <f>RTM_IEX!O54</f>
        <v>0</v>
      </c>
      <c r="AM54" s="34">
        <f>RTM_PXI!I54</f>
        <v>0</v>
      </c>
      <c r="AN54" s="34">
        <f>RTM_PXI!O54</f>
        <v>0</v>
      </c>
      <c r="AO54" s="147">
        <f>GDAM_IEX!I54</f>
        <v>0</v>
      </c>
      <c r="AP54" s="147">
        <f>GDAM_IEX!O54</f>
        <v>0</v>
      </c>
      <c r="AQ54" s="147">
        <f>GDAM_PXI!I54</f>
        <v>0</v>
      </c>
      <c r="AR54" s="147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5.7625099999999998</v>
      </c>
      <c r="E55">
        <f>GT_NG!Q55</f>
        <v>8.045907580791301</v>
      </c>
      <c r="F55">
        <f>GT_Spot!Q55</f>
        <v>0</v>
      </c>
      <c r="G55">
        <f>PPCL_NG!Q55</f>
        <v>46.6</v>
      </c>
      <c r="H55">
        <f>PPCL_Spot!Q55</f>
        <v>0</v>
      </c>
      <c r="I55">
        <f>Bawana_NG!Q55</f>
        <v>57.597826169000257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790.67250829439183</v>
      </c>
      <c r="P55" s="36">
        <v>68.417387851716114</v>
      </c>
      <c r="Q55" s="36">
        <v>22.102539937938168</v>
      </c>
      <c r="R55" s="38">
        <v>26.3</v>
      </c>
      <c r="S55" s="38">
        <v>0</v>
      </c>
      <c r="T55" s="37">
        <f>SUMPRODUCT(LTA!J55:AN55,LTA!J$101:AN$101,LTA!J$104:AN$104)</f>
        <v>229.53</v>
      </c>
      <c r="U55" s="37">
        <f>SUMPRODUCT(LTA!J55:AN55,LTA!J$102:AN$102,LTA!J$104:AN$104)</f>
        <v>107.16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-327</v>
      </c>
      <c r="AA55" s="75">
        <f>STOA!I55</f>
        <v>442.25999999999993</v>
      </c>
      <c r="AB55" s="75">
        <f>-STOA!O55</f>
        <v>0</v>
      </c>
      <c r="AC55">
        <f t="shared" si="0"/>
        <v>18.008497486642963</v>
      </c>
      <c r="AD55">
        <f t="shared" si="1"/>
        <v>1469.090182347195</v>
      </c>
      <c r="AE55">
        <f>'IDT-1'!C55</f>
        <v>0</v>
      </c>
      <c r="AF55" s="24"/>
      <c r="AG55">
        <f t="shared" si="2"/>
        <v>1469.090182347195</v>
      </c>
      <c r="AI55" s="34">
        <f>PXIL!I55</f>
        <v>0</v>
      </c>
      <c r="AJ55" s="34">
        <f>PXIL!O55</f>
        <v>0</v>
      </c>
      <c r="AK55" s="34">
        <f>RTM_IEX!I55</f>
        <v>9.65</v>
      </c>
      <c r="AL55" s="34">
        <f>RTM_IEX!O55</f>
        <v>0</v>
      </c>
      <c r="AM55" s="34">
        <f>RTM_PXI!I55</f>
        <v>0</v>
      </c>
      <c r="AN55" s="34">
        <f>RTM_PXI!O55</f>
        <v>0</v>
      </c>
      <c r="AO55" s="147">
        <f>GDAM_IEX!I55</f>
        <v>0</v>
      </c>
      <c r="AP55" s="147">
        <f>GDAM_IEX!O55</f>
        <v>0</v>
      </c>
      <c r="AQ55" s="147">
        <f>GDAM_PXI!I55</f>
        <v>0</v>
      </c>
      <c r="AR55" s="147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5.7625099999999998</v>
      </c>
      <c r="E56">
        <f>GT_NG!Q56</f>
        <v>8.045907580791301</v>
      </c>
      <c r="F56">
        <f>GT_Spot!Q56</f>
        <v>0</v>
      </c>
      <c r="G56">
        <f>PPCL_NG!Q56</f>
        <v>46.6</v>
      </c>
      <c r="H56">
        <f>PPCL_Spot!Q56</f>
        <v>0</v>
      </c>
      <c r="I56">
        <f>Bawana_NG!Q56</f>
        <v>57.597826169000257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790.67121421869695</v>
      </c>
      <c r="P56" s="36">
        <v>68.417387851716114</v>
      </c>
      <c r="Q56" s="36">
        <v>22.102539937938168</v>
      </c>
      <c r="R56" s="38">
        <v>26.3</v>
      </c>
      <c r="S56" s="38">
        <v>0</v>
      </c>
      <c r="T56" s="37">
        <f>SUMPRODUCT(LTA!J56:AN56,LTA!J$101:AN$101,LTA!J$104:AN$104)</f>
        <v>229.53</v>
      </c>
      <c r="U56" s="37">
        <f>SUMPRODUCT(LTA!J56:AN56,LTA!J$102:AN$102,LTA!J$104:AN$104)</f>
        <v>107.16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-327</v>
      </c>
      <c r="AA56" s="75">
        <f>STOA!I56</f>
        <v>442.25999999999993</v>
      </c>
      <c r="AB56" s="75">
        <f>-STOA!O56</f>
        <v>0</v>
      </c>
      <c r="AC56">
        <f t="shared" si="0"/>
        <v>18.089546616407127</v>
      </c>
      <c r="AD56">
        <f t="shared" si="1"/>
        <v>1478.6578391417356</v>
      </c>
      <c r="AE56">
        <f>'IDT-1'!C56</f>
        <v>0</v>
      </c>
      <c r="AF56" s="24"/>
      <c r="AG56">
        <f t="shared" si="2"/>
        <v>1478.6578391417356</v>
      </c>
      <c r="AI56" s="34">
        <f>PXIL!I56</f>
        <v>0</v>
      </c>
      <c r="AJ56" s="34">
        <f>PXIL!O56</f>
        <v>0</v>
      </c>
      <c r="AK56" s="34">
        <f>RTM_IEX!I56</f>
        <v>19.3</v>
      </c>
      <c r="AL56" s="34">
        <f>RTM_IEX!O56</f>
        <v>0</v>
      </c>
      <c r="AM56" s="34">
        <f>RTM_PXI!I56</f>
        <v>0</v>
      </c>
      <c r="AN56" s="34">
        <f>RTM_PXI!O56</f>
        <v>0</v>
      </c>
      <c r="AO56" s="147">
        <f>GDAM_IEX!I56</f>
        <v>0</v>
      </c>
      <c r="AP56" s="147">
        <f>GDAM_IEX!O56</f>
        <v>0</v>
      </c>
      <c r="AQ56" s="147">
        <f>GDAM_PXI!I56</f>
        <v>0</v>
      </c>
      <c r="AR56" s="147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5.7625099999999998</v>
      </c>
      <c r="E57">
        <f>GT_NG!Q57</f>
        <v>8.045907580791301</v>
      </c>
      <c r="F57">
        <f>GT_Spot!Q57</f>
        <v>0</v>
      </c>
      <c r="G57">
        <f>PPCL_NG!Q57</f>
        <v>46.6</v>
      </c>
      <c r="H57">
        <f>PPCL_Spot!Q57</f>
        <v>0</v>
      </c>
      <c r="I57">
        <f>Bawana_NG!Q57</f>
        <v>46.559999999999995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705.77786329763728</v>
      </c>
      <c r="P57" s="36">
        <v>68.417387851716114</v>
      </c>
      <c r="Q57" s="36">
        <v>11.181469312656063</v>
      </c>
      <c r="R57" s="38">
        <v>26.3</v>
      </c>
      <c r="S57" s="38">
        <v>0</v>
      </c>
      <c r="T57" s="37">
        <f>SUMPRODUCT(LTA!J57:AN57,LTA!J$101:AN$101,LTA!J$104:AN$104)</f>
        <v>221.48000000000002</v>
      </c>
      <c r="U57" s="37">
        <f>SUMPRODUCT(LTA!J57:AN57,LTA!J$102:AN$102,LTA!J$104:AN$104)</f>
        <v>59.72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-117</v>
      </c>
      <c r="AA57" s="75">
        <f>STOA!I57</f>
        <v>442.25999999999993</v>
      </c>
      <c r="AB57" s="75">
        <f>-STOA!O57</f>
        <v>0</v>
      </c>
      <c r="AC57">
        <f t="shared" si="0"/>
        <v>14.995480613371546</v>
      </c>
      <c r="AD57">
        <f t="shared" si="1"/>
        <v>1535.1896574294292</v>
      </c>
      <c r="AE57">
        <f>'IDT-1'!C57</f>
        <v>0</v>
      </c>
      <c r="AF57" s="24"/>
      <c r="AG57">
        <f t="shared" si="2"/>
        <v>1535.1896574294292</v>
      </c>
      <c r="AI57" s="34">
        <f>PXIL!I57</f>
        <v>0</v>
      </c>
      <c r="AJ57" s="34">
        <f>PXIL!O57</f>
        <v>0</v>
      </c>
      <c r="AK57" s="34">
        <f>RTM_IEX!I57</f>
        <v>25.08</v>
      </c>
      <c r="AL57" s="34">
        <f>RTM_IEX!O57</f>
        <v>0</v>
      </c>
      <c r="AM57" s="34">
        <f>RTM_PXI!I57</f>
        <v>0</v>
      </c>
      <c r="AN57" s="34">
        <f>RTM_PXI!O57</f>
        <v>0</v>
      </c>
      <c r="AO57" s="147">
        <f>GDAM_IEX!I57</f>
        <v>0</v>
      </c>
      <c r="AP57" s="147">
        <f>GDAM_IEX!O57</f>
        <v>0</v>
      </c>
      <c r="AQ57" s="147">
        <f>GDAM_PXI!I57</f>
        <v>0</v>
      </c>
      <c r="AR57" s="147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5.7625099999999998</v>
      </c>
      <c r="E58">
        <f>GT_NG!Q58</f>
        <v>8.045907580791301</v>
      </c>
      <c r="F58">
        <f>GT_Spot!Q58</f>
        <v>0</v>
      </c>
      <c r="G58">
        <f>PPCL_NG!Q58</f>
        <v>46.6</v>
      </c>
      <c r="H58">
        <f>PPCL_Spot!Q58</f>
        <v>0</v>
      </c>
      <c r="I58">
        <f>Bawana_NG!Q58</f>
        <v>46.559999999999995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704.36434848278054</v>
      </c>
      <c r="P58" s="36">
        <v>68.417387851716114</v>
      </c>
      <c r="Q58" s="36">
        <v>11.171468191377498</v>
      </c>
      <c r="R58" s="38">
        <v>26.3</v>
      </c>
      <c r="S58" s="38">
        <v>0</v>
      </c>
      <c r="T58" s="37">
        <f>SUMPRODUCT(LTA!J58:AN58,LTA!J$101:AN$101,LTA!J$104:AN$104)</f>
        <v>221.48000000000002</v>
      </c>
      <c r="U58" s="37">
        <f>SUMPRODUCT(LTA!J58:AN58,LTA!J$102:AN$102,LTA!J$104:AN$104)</f>
        <v>59.72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-108</v>
      </c>
      <c r="AA58" s="75">
        <f>STOA!I58</f>
        <v>442.25999999999993</v>
      </c>
      <c r="AB58" s="75">
        <f>-STOA!O58</f>
        <v>0</v>
      </c>
      <c r="AC58">
        <f t="shared" si="0"/>
        <v>15.012618659984009</v>
      </c>
      <c r="AD58">
        <f t="shared" si="1"/>
        <v>1555.2890034466814</v>
      </c>
      <c r="AE58">
        <f>'IDT-1'!C58</f>
        <v>0</v>
      </c>
      <c r="AF58" s="24"/>
      <c r="AG58">
        <f t="shared" si="2"/>
        <v>1555.2890034466814</v>
      </c>
      <c r="AI58" s="34">
        <f>PXIL!I58</f>
        <v>0</v>
      </c>
      <c r="AJ58" s="34">
        <f>PXIL!O58</f>
        <v>0</v>
      </c>
      <c r="AK58" s="34">
        <f>RTM_IEX!I58</f>
        <v>37.619999999999997</v>
      </c>
      <c r="AL58" s="34">
        <f>RTM_IEX!O58</f>
        <v>0</v>
      </c>
      <c r="AM58" s="34">
        <f>RTM_PXI!I58</f>
        <v>0</v>
      </c>
      <c r="AN58" s="34">
        <f>RTM_PXI!O58</f>
        <v>0</v>
      </c>
      <c r="AO58" s="147">
        <f>GDAM_IEX!I58</f>
        <v>0</v>
      </c>
      <c r="AP58" s="147">
        <f>GDAM_IEX!O58</f>
        <v>0</v>
      </c>
      <c r="AQ58" s="147">
        <f>GDAM_PXI!I58</f>
        <v>0</v>
      </c>
      <c r="AR58" s="147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5.7625099999999998</v>
      </c>
      <c r="E59">
        <f>GT_NG!Q59</f>
        <v>8.045907580791301</v>
      </c>
      <c r="F59">
        <f>GT_Spot!Q59</f>
        <v>0</v>
      </c>
      <c r="G59">
        <f>PPCL_NG!Q59</f>
        <v>46.6</v>
      </c>
      <c r="H59">
        <f>PPCL_Spot!Q59</f>
        <v>0</v>
      </c>
      <c r="I59">
        <f>Bawana_NG!Q59</f>
        <v>46.559999999999995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709.84376625761001</v>
      </c>
      <c r="P59" s="36">
        <v>68.417387851716114</v>
      </c>
      <c r="Q59" s="36">
        <v>11.171468191377498</v>
      </c>
      <c r="R59" s="38">
        <v>26.3</v>
      </c>
      <c r="S59" s="38">
        <v>0</v>
      </c>
      <c r="T59" s="37">
        <f>SUMPRODUCT(LTA!J59:AN59,LTA!J$101:AN$101,LTA!J$104:AN$104)</f>
        <v>217.57000000000002</v>
      </c>
      <c r="U59" s="37">
        <f>SUMPRODUCT(LTA!J59:AN59,LTA!J$102:AN$102,LTA!J$104:AN$104)</f>
        <v>86.72999999999999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-88</v>
      </c>
      <c r="AA59" s="75">
        <f>STOA!I59</f>
        <v>442.25999999999993</v>
      </c>
      <c r="AB59" s="75">
        <f>-STOA!O59</f>
        <v>0</v>
      </c>
      <c r="AC59">
        <f t="shared" si="0"/>
        <v>14.767254614794792</v>
      </c>
      <c r="AD59">
        <f t="shared" si="1"/>
        <v>1566.4937852666999</v>
      </c>
      <c r="AE59">
        <f>'IDT-1'!C59</f>
        <v>0</v>
      </c>
      <c r="AF59" s="24"/>
      <c r="AG59">
        <f t="shared" si="2"/>
        <v>1566.4937852666999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0</v>
      </c>
      <c r="AM59" s="34">
        <f>RTM_PXI!I59</f>
        <v>0</v>
      </c>
      <c r="AN59" s="34">
        <f>RTM_PXI!O59</f>
        <v>0</v>
      </c>
      <c r="AO59" s="147">
        <f>GDAM_IEX!I59</f>
        <v>0</v>
      </c>
      <c r="AP59" s="147">
        <f>GDAM_IEX!O59</f>
        <v>0</v>
      </c>
      <c r="AQ59" s="147">
        <f>GDAM_PXI!I59</f>
        <v>0</v>
      </c>
      <c r="AR59" s="147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5.7625099999999998</v>
      </c>
      <c r="E60">
        <f>GT_NG!Q60</f>
        <v>8.045907580791301</v>
      </c>
      <c r="F60">
        <f>GT_Spot!Q60</f>
        <v>0</v>
      </c>
      <c r="G60">
        <f>PPCL_NG!Q60</f>
        <v>46.6</v>
      </c>
      <c r="H60">
        <f>PPCL_Spot!Q60</f>
        <v>0</v>
      </c>
      <c r="I60">
        <f>Bawana_NG!Q60</f>
        <v>46.559999999999995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712.38872201674371</v>
      </c>
      <c r="P60" s="36">
        <v>68.417387851716114</v>
      </c>
      <c r="Q60" s="36">
        <v>11.171468191377498</v>
      </c>
      <c r="R60" s="38">
        <v>26.3</v>
      </c>
      <c r="S60" s="38">
        <v>0</v>
      </c>
      <c r="T60" s="37">
        <f>SUMPRODUCT(LTA!J60:AN60,LTA!J$101:AN$101,LTA!J$104:AN$104)</f>
        <v>215.09</v>
      </c>
      <c r="U60" s="37">
        <f>SUMPRODUCT(LTA!J60:AN60,LTA!J$102:AN$102,LTA!J$104:AN$104)</f>
        <v>86.72999999999999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-68</v>
      </c>
      <c r="AA60" s="75">
        <f>STOA!I60</f>
        <v>442.25999999999993</v>
      </c>
      <c r="AB60" s="75">
        <f>-STOA!O60</f>
        <v>0</v>
      </c>
      <c r="AC60">
        <f t="shared" si="0"/>
        <v>14.598377088673734</v>
      </c>
      <c r="AD60">
        <f t="shared" si="1"/>
        <v>1586.7276185519547</v>
      </c>
      <c r="AE60">
        <f>'IDT-1'!C60</f>
        <v>0</v>
      </c>
      <c r="AF60" s="24"/>
      <c r="AG60">
        <f t="shared" si="2"/>
        <v>1586.7276185519547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0</v>
      </c>
      <c r="AM60" s="34">
        <f>RTM_PXI!I60</f>
        <v>0</v>
      </c>
      <c r="AN60" s="34">
        <f>RTM_PXI!O60</f>
        <v>0</v>
      </c>
      <c r="AO60" s="147">
        <f>GDAM_IEX!I60</f>
        <v>0</v>
      </c>
      <c r="AP60" s="147">
        <f>GDAM_IEX!O60</f>
        <v>0</v>
      </c>
      <c r="AQ60" s="147">
        <f>GDAM_PXI!I60</f>
        <v>0</v>
      </c>
      <c r="AR60" s="147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5.7625099999999998</v>
      </c>
      <c r="E61">
        <f>GT_NG!Q61</f>
        <v>8.045907580791301</v>
      </c>
      <c r="F61">
        <f>GT_Spot!Q61</f>
        <v>0</v>
      </c>
      <c r="G61">
        <f>PPCL_NG!Q61</f>
        <v>46.6</v>
      </c>
      <c r="H61">
        <f>PPCL_Spot!Q61</f>
        <v>0</v>
      </c>
      <c r="I61">
        <f>Bawana_NG!Q61</f>
        <v>46.559999999999995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720.06634769780771</v>
      </c>
      <c r="P61" s="36">
        <v>68.417387851716114</v>
      </c>
      <c r="Q61" s="36">
        <v>10.831423501577287</v>
      </c>
      <c r="R61" s="38">
        <v>26.3</v>
      </c>
      <c r="S61" s="38">
        <v>0</v>
      </c>
      <c r="T61" s="37">
        <f>SUMPRODUCT(LTA!J61:AN61,LTA!J$101:AN$101,LTA!J$104:AN$104)</f>
        <v>204.41</v>
      </c>
      <c r="U61" s="37">
        <f>SUMPRODUCT(LTA!J61:AN61,LTA!J$102:AN$102,LTA!J$104:AN$104)</f>
        <v>96.38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-58</v>
      </c>
      <c r="AA61" s="75">
        <f>STOA!I61</f>
        <v>442.25999999999993</v>
      </c>
      <c r="AB61" s="75">
        <f>-STOA!O61</f>
        <v>0</v>
      </c>
      <c r="AC61">
        <f t="shared" si="0"/>
        <v>14.566649191751459</v>
      </c>
      <c r="AD61">
        <f t="shared" si="1"/>
        <v>1603.0669274401409</v>
      </c>
      <c r="AE61">
        <f>'IDT-1'!C61</f>
        <v>0</v>
      </c>
      <c r="AF61" s="24"/>
      <c r="AG61">
        <f t="shared" si="2"/>
        <v>1603.0669274401409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0</v>
      </c>
      <c r="AM61" s="34">
        <f>RTM_PXI!I61</f>
        <v>0</v>
      </c>
      <c r="AN61" s="34">
        <f>RTM_PXI!O61</f>
        <v>0</v>
      </c>
      <c r="AO61" s="147">
        <f>GDAM_IEX!I61</f>
        <v>0</v>
      </c>
      <c r="AP61" s="147">
        <f>GDAM_IEX!O61</f>
        <v>0</v>
      </c>
      <c r="AQ61" s="147">
        <f>GDAM_PXI!I61</f>
        <v>0</v>
      </c>
      <c r="AR61" s="147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5.7625099999999998</v>
      </c>
      <c r="E62">
        <f>GT_NG!Q62</f>
        <v>8.045907580791301</v>
      </c>
      <c r="F62">
        <f>GT_Spot!Q62</f>
        <v>0</v>
      </c>
      <c r="G62">
        <f>PPCL_NG!Q62</f>
        <v>46.6</v>
      </c>
      <c r="H62">
        <f>PPCL_Spot!Q62</f>
        <v>0</v>
      </c>
      <c r="I62">
        <f>Bawana_NG!Q62</f>
        <v>46.559999999999995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719.7997998438077</v>
      </c>
      <c r="P62" s="36">
        <v>68.417387851716114</v>
      </c>
      <c r="Q62" s="36">
        <v>10.831423501577287</v>
      </c>
      <c r="R62" s="38">
        <v>26.3</v>
      </c>
      <c r="S62" s="38">
        <v>0</v>
      </c>
      <c r="T62" s="37">
        <f>SUMPRODUCT(LTA!J62:AN62,LTA!J$101:AN$101,LTA!J$104:AN$104)</f>
        <v>197.66</v>
      </c>
      <c r="U62" s="37">
        <f>SUMPRODUCT(LTA!J62:AN62,LTA!J$102:AN$102,LTA!J$104:AN$104)</f>
        <v>96.38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-33</v>
      </c>
      <c r="AA62" s="75">
        <f>STOA!I62</f>
        <v>442.25999999999993</v>
      </c>
      <c r="AB62" s="75">
        <f>-STOA!O62</f>
        <v>0</v>
      </c>
      <c r="AC62">
        <f t="shared" si="0"/>
        <v>14.295931246655636</v>
      </c>
      <c r="AD62">
        <f t="shared" si="1"/>
        <v>1621.321097531237</v>
      </c>
      <c r="AE62">
        <f>'IDT-1'!C62</f>
        <v>0</v>
      </c>
      <c r="AF62" s="24"/>
      <c r="AG62">
        <f t="shared" si="2"/>
        <v>1621.321097531237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0</v>
      </c>
      <c r="AM62" s="34">
        <f>RTM_PXI!I62</f>
        <v>0</v>
      </c>
      <c r="AN62" s="34">
        <f>RTM_PXI!O62</f>
        <v>0</v>
      </c>
      <c r="AO62" s="147">
        <f>GDAM_IEX!I62</f>
        <v>0</v>
      </c>
      <c r="AP62" s="147">
        <f>GDAM_IEX!O62</f>
        <v>0</v>
      </c>
      <c r="AQ62" s="147">
        <f>GDAM_PXI!I62</f>
        <v>0</v>
      </c>
      <c r="AR62" s="147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5.7625099999999998</v>
      </c>
      <c r="E63">
        <f>GT_NG!Q63</f>
        <v>8.045907580791301</v>
      </c>
      <c r="F63">
        <f>GT_Spot!Q63</f>
        <v>0</v>
      </c>
      <c r="G63">
        <f>PPCL_NG!Q63</f>
        <v>46.6</v>
      </c>
      <c r="H63">
        <f>PPCL_Spot!Q63</f>
        <v>0</v>
      </c>
      <c r="I63">
        <f>Bawana_NG!Q63</f>
        <v>46.559999999999995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719.9594837316356</v>
      </c>
      <c r="P63" s="36">
        <v>68.417387851716114</v>
      </c>
      <c r="Q63" s="36">
        <v>10.78</v>
      </c>
      <c r="R63" s="38">
        <v>26.3</v>
      </c>
      <c r="S63" s="38">
        <v>0</v>
      </c>
      <c r="T63" s="37">
        <f>SUMPRODUCT(LTA!J63:AN63,LTA!J$101:AN$101,LTA!J$104:AN$104)</f>
        <v>184.99</v>
      </c>
      <c r="U63" s="37">
        <f>SUMPRODUCT(LTA!J63:AN63,LTA!J$102:AN$102,LTA!J$104:AN$104)</f>
        <v>96.38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0</v>
      </c>
      <c r="AA63" s="75">
        <f>STOA!I63</f>
        <v>442.25999999999993</v>
      </c>
      <c r="AB63" s="75">
        <f>-STOA!O63</f>
        <v>0</v>
      </c>
      <c r="AC63">
        <f t="shared" si="0"/>
        <v>14.071816425751694</v>
      </c>
      <c r="AD63">
        <f t="shared" si="1"/>
        <v>1622.9834727383914</v>
      </c>
      <c r="AE63">
        <f>'IDT-1'!C63</f>
        <v>-24</v>
      </c>
      <c r="AF63" s="24"/>
      <c r="AG63">
        <f t="shared" si="2"/>
        <v>1598.9834727383914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-19</v>
      </c>
      <c r="AM63" s="34">
        <f>RTM_PXI!I63</f>
        <v>0</v>
      </c>
      <c r="AN63" s="34">
        <f>RTM_PXI!O63</f>
        <v>0</v>
      </c>
      <c r="AO63" s="147">
        <f>GDAM_IEX!I63</f>
        <v>0</v>
      </c>
      <c r="AP63" s="147">
        <f>GDAM_IEX!O63</f>
        <v>0</v>
      </c>
      <c r="AQ63" s="147">
        <f>GDAM_PXI!I63</f>
        <v>0</v>
      </c>
      <c r="AR63" s="147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5.7625099999999998</v>
      </c>
      <c r="E64">
        <f>GT_NG!Q64</f>
        <v>8.045907580791301</v>
      </c>
      <c r="F64">
        <f>GT_Spot!Q64</f>
        <v>0</v>
      </c>
      <c r="G64">
        <f>PPCL_NG!Q64</f>
        <v>46.6</v>
      </c>
      <c r="H64">
        <f>PPCL_Spot!Q64</f>
        <v>0</v>
      </c>
      <c r="I64">
        <f>Bawana_NG!Q64</f>
        <v>57.597826169000257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719.95989632549083</v>
      </c>
      <c r="P64" s="36">
        <v>68.417387851716114</v>
      </c>
      <c r="Q64" s="36">
        <v>22.102539937938168</v>
      </c>
      <c r="R64" s="38">
        <v>26.3</v>
      </c>
      <c r="S64" s="38">
        <v>0</v>
      </c>
      <c r="T64" s="37">
        <f>SUMPRODUCT(LTA!J64:AN64,LTA!J$101:AN$101,LTA!J$104:AN$104)</f>
        <v>175.16</v>
      </c>
      <c r="U64" s="37">
        <f>SUMPRODUCT(LTA!J64:AN64,LTA!J$102:AN$102,LTA!J$104:AN$104)</f>
        <v>96.38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0</v>
      </c>
      <c r="AA64" s="75">
        <f>STOA!I64</f>
        <v>442.25999999999993</v>
      </c>
      <c r="AB64" s="75">
        <f>-STOA!O64</f>
        <v>0</v>
      </c>
      <c r="AC64">
        <f t="shared" si="0"/>
        <v>14.058478758689912</v>
      </c>
      <c r="AD64">
        <f t="shared" si="1"/>
        <v>1649.5275891062468</v>
      </c>
      <c r="AE64">
        <f>'IDT-1'!C64</f>
        <v>-51</v>
      </c>
      <c r="AF64" s="24"/>
      <c r="AG64">
        <f t="shared" si="2"/>
        <v>1598.5275891062468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-5</v>
      </c>
      <c r="AM64" s="34">
        <f>RTM_PXI!I64</f>
        <v>0</v>
      </c>
      <c r="AN64" s="34">
        <f>RTM_PXI!O64</f>
        <v>0</v>
      </c>
      <c r="AO64" s="147">
        <f>GDAM_IEX!I64</f>
        <v>0</v>
      </c>
      <c r="AP64" s="147">
        <f>GDAM_IEX!O64</f>
        <v>0</v>
      </c>
      <c r="AQ64" s="147">
        <f>GDAM_PXI!I64</f>
        <v>0</v>
      </c>
      <c r="AR64" s="147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5.7625099999999998</v>
      </c>
      <c r="E65">
        <f>GT_NG!Q65</f>
        <v>8.045907580791301</v>
      </c>
      <c r="F65">
        <f>GT_Spot!Q65</f>
        <v>0</v>
      </c>
      <c r="G65">
        <f>PPCL_NG!Q65</f>
        <v>46.6</v>
      </c>
      <c r="H65">
        <f>PPCL_Spot!Q65</f>
        <v>0</v>
      </c>
      <c r="I65">
        <f>Bawana_NG!Q65</f>
        <v>57.597826169000257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746.53976633178627</v>
      </c>
      <c r="P65" s="36">
        <v>68.417387851716114</v>
      </c>
      <c r="Q65" s="36">
        <v>22.102539937938168</v>
      </c>
      <c r="R65" s="38">
        <v>26.3</v>
      </c>
      <c r="S65" s="38">
        <v>0</v>
      </c>
      <c r="T65" s="37">
        <f>SUMPRODUCT(LTA!J65:AN65,LTA!J$101:AN$101,LTA!J$104:AN$104)</f>
        <v>162.78</v>
      </c>
      <c r="U65" s="37">
        <f>SUMPRODUCT(LTA!J65:AN65,LTA!J$102:AN$102,LTA!J$104:AN$104)</f>
        <v>107.16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-87</v>
      </c>
      <c r="AA65" s="75">
        <f>STOA!I65</f>
        <v>442.25999999999993</v>
      </c>
      <c r="AB65" s="75">
        <f>-STOA!O65</f>
        <v>0</v>
      </c>
      <c r="AC65">
        <f t="shared" si="0"/>
        <v>15.870564600183696</v>
      </c>
      <c r="AD65">
        <f t="shared" si="1"/>
        <v>1698.7453732710483</v>
      </c>
      <c r="AE65">
        <f>'IDT-1'!C65</f>
        <v>-70</v>
      </c>
      <c r="AF65" s="24"/>
      <c r="AG65">
        <f t="shared" si="2"/>
        <v>1628.7453732710483</v>
      </c>
      <c r="AI65" s="34">
        <f>PXIL!I65</f>
        <v>0</v>
      </c>
      <c r="AJ65" s="34">
        <f>PXIL!O65</f>
        <v>0</v>
      </c>
      <c r="AK65" s="34">
        <f>RTM_IEX!I65</f>
        <v>108.05</v>
      </c>
      <c r="AL65" s="34">
        <f>RTM_IEX!O65</f>
        <v>0</v>
      </c>
      <c r="AM65" s="34">
        <f>RTM_PXI!I65</f>
        <v>0</v>
      </c>
      <c r="AN65" s="34">
        <f>RTM_PXI!O65</f>
        <v>0</v>
      </c>
      <c r="AO65" s="147">
        <f>GDAM_IEX!I65</f>
        <v>0</v>
      </c>
      <c r="AP65" s="147">
        <f>GDAM_IEX!O65</f>
        <v>0</v>
      </c>
      <c r="AQ65" s="147">
        <f>GDAM_PXI!I65</f>
        <v>0</v>
      </c>
      <c r="AR65" s="147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5.7625099999999998</v>
      </c>
      <c r="E66">
        <f>GT_NG!Q66</f>
        <v>8.045907580791301</v>
      </c>
      <c r="F66">
        <f>GT_Spot!Q66</f>
        <v>0</v>
      </c>
      <c r="G66">
        <f>PPCL_NG!Q66</f>
        <v>46.6</v>
      </c>
      <c r="H66">
        <f>PPCL_Spot!Q66</f>
        <v>0</v>
      </c>
      <c r="I66">
        <f>Bawana_NG!Q66</f>
        <v>57.597826169000257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742.51118220481578</v>
      </c>
      <c r="P66" s="36">
        <v>68.417387851716114</v>
      </c>
      <c r="Q66" s="36">
        <v>22.102539937938168</v>
      </c>
      <c r="R66" s="38">
        <v>26.3</v>
      </c>
      <c r="S66" s="38">
        <v>0</v>
      </c>
      <c r="T66" s="37">
        <f>SUMPRODUCT(LTA!J66:AN66,LTA!J$101:AN$101,LTA!J$104:AN$104)</f>
        <v>152.69</v>
      </c>
      <c r="U66" s="37">
        <f>SUMPRODUCT(LTA!J66:AN66,LTA!J$102:AN$102,LTA!J$104:AN$104)</f>
        <v>107.16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-125</v>
      </c>
      <c r="AA66" s="75">
        <f>STOA!I66</f>
        <v>442.25999999999993</v>
      </c>
      <c r="AB66" s="75">
        <f>-STOA!O66</f>
        <v>0</v>
      </c>
      <c r="AC66">
        <f t="shared" si="0"/>
        <v>16.341244487062934</v>
      </c>
      <c r="AD66">
        <f t="shared" si="1"/>
        <v>1677.9861092571989</v>
      </c>
      <c r="AE66">
        <f>'IDT-1'!C66</f>
        <v>-52</v>
      </c>
      <c r="AF66" s="24"/>
      <c r="AG66">
        <f t="shared" si="2"/>
        <v>1625.9861092571989</v>
      </c>
      <c r="AI66" s="34">
        <f>PXIL!I66</f>
        <v>0</v>
      </c>
      <c r="AJ66" s="34">
        <f>PXIL!O66</f>
        <v>0</v>
      </c>
      <c r="AK66" s="34">
        <f>RTM_IEX!I66</f>
        <v>139.88</v>
      </c>
      <c r="AL66" s="34">
        <f>RTM_IEX!O66</f>
        <v>0</v>
      </c>
      <c r="AM66" s="34">
        <f>RTM_PXI!I66</f>
        <v>0</v>
      </c>
      <c r="AN66" s="34">
        <f>RTM_PXI!O66</f>
        <v>0</v>
      </c>
      <c r="AO66" s="147">
        <f>GDAM_IEX!I66</f>
        <v>0</v>
      </c>
      <c r="AP66" s="147">
        <f>GDAM_IEX!O66</f>
        <v>0</v>
      </c>
      <c r="AQ66" s="147">
        <f>GDAM_PXI!I66</f>
        <v>0</v>
      </c>
      <c r="AR66" s="147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5.7625099999999998</v>
      </c>
      <c r="E67">
        <f>GT_NG!Q67</f>
        <v>8.045907580791301</v>
      </c>
      <c r="F67">
        <f>GT_Spot!Q67</f>
        <v>0</v>
      </c>
      <c r="G67">
        <f>PPCL_NG!Q67</f>
        <v>46.6</v>
      </c>
      <c r="H67">
        <f>PPCL_Spot!Q67</f>
        <v>0</v>
      </c>
      <c r="I67">
        <f>Bawana_NG!Q67</f>
        <v>46.559999999999995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752.46335895260927</v>
      </c>
      <c r="P67" s="36">
        <v>68.417387851716114</v>
      </c>
      <c r="Q67" s="36">
        <v>22.102539937938168</v>
      </c>
      <c r="R67" s="38">
        <v>26.3</v>
      </c>
      <c r="S67" s="38">
        <v>0</v>
      </c>
      <c r="T67" s="37">
        <f>SUMPRODUCT(LTA!J67:AN67,LTA!J$101:AN$101,LTA!J$104:AN$104)</f>
        <v>137.32999999999998</v>
      </c>
      <c r="U67" s="37">
        <f>SUMPRODUCT(LTA!J67:AN67,LTA!J$102:AN$102,LTA!J$104:AN$104)</f>
        <v>107.16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0</v>
      </c>
      <c r="AA67" s="75">
        <f>STOA!I67</f>
        <v>442.25999999999993</v>
      </c>
      <c r="AB67" s="75">
        <f>-STOA!O67</f>
        <v>0</v>
      </c>
      <c r="AC67">
        <f t="shared" si="0"/>
        <v>14.155610316313659</v>
      </c>
      <c r="AD67">
        <f t="shared" si="1"/>
        <v>1671.0360940067412</v>
      </c>
      <c r="AE67">
        <f>'IDT-1'!C67</f>
        <v>-53</v>
      </c>
      <c r="AF67" s="24"/>
      <c r="AG67">
        <f t="shared" si="2"/>
        <v>1618.0360940067412</v>
      </c>
      <c r="AI67" s="34">
        <f>PXIL!I67</f>
        <v>0</v>
      </c>
      <c r="AJ67" s="34">
        <f>PXIL!O67</f>
        <v>0</v>
      </c>
      <c r="AK67" s="34">
        <f>RTM_IEX!I67</f>
        <v>22.19</v>
      </c>
      <c r="AL67" s="34">
        <f>RTM_IEX!O67</f>
        <v>0</v>
      </c>
      <c r="AM67" s="34">
        <f>RTM_PXI!I67</f>
        <v>0</v>
      </c>
      <c r="AN67" s="34">
        <f>RTM_PXI!O67</f>
        <v>0</v>
      </c>
      <c r="AO67" s="147">
        <f>GDAM_IEX!I67</f>
        <v>0</v>
      </c>
      <c r="AP67" s="147">
        <f>GDAM_IEX!O67</f>
        <v>0</v>
      </c>
      <c r="AQ67" s="147">
        <f>GDAM_PXI!I67</f>
        <v>0</v>
      </c>
      <c r="AR67" s="147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5.7625099999999998</v>
      </c>
      <c r="E68">
        <f>GT_NG!Q68</f>
        <v>8.045907580791301</v>
      </c>
      <c r="F68">
        <f>GT_Spot!Q68</f>
        <v>0</v>
      </c>
      <c r="G68">
        <f>PPCL_NG!Q68</f>
        <v>46.6</v>
      </c>
      <c r="H68">
        <f>PPCL_Spot!Q68</f>
        <v>0</v>
      </c>
      <c r="I68">
        <f>Bawana_NG!Q68</f>
        <v>46.559999999999995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739.81278131513</v>
      </c>
      <c r="P68" s="36">
        <v>68.417387851716114</v>
      </c>
      <c r="Q68" s="36">
        <v>22.102539937938168</v>
      </c>
      <c r="R68" s="38">
        <v>26.3</v>
      </c>
      <c r="S68" s="38">
        <v>0</v>
      </c>
      <c r="T68" s="37">
        <f>SUMPRODUCT(LTA!J68:AN68,LTA!J$101:AN$101,LTA!J$104:AN$104)</f>
        <v>123.67</v>
      </c>
      <c r="U68" s="37">
        <f>SUMPRODUCT(LTA!J68:AN68,LTA!J$102:AN$102,LTA!J$104:AN$104)</f>
        <v>107.16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0</v>
      </c>
      <c r="AA68" s="75">
        <f>STOA!I68</f>
        <v>442.25999999999993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13.983237464158835</v>
      </c>
      <c r="AD68">
        <f t="shared" ref="AD68:AD98" si="4">SUM(B68:AB68,AI68:AV68)-AC68</f>
        <v>1650.6878892214168</v>
      </c>
      <c r="AE68">
        <f>'IDT-1'!C68</f>
        <v>-49</v>
      </c>
      <c r="AF68" s="24"/>
      <c r="AG68">
        <f t="shared" ref="AG68:AG98" si="5">SUM(AD68:AF68)</f>
        <v>1601.6878892214168</v>
      </c>
      <c r="AI68" s="34">
        <f>PXIL!I68</f>
        <v>0</v>
      </c>
      <c r="AJ68" s="34">
        <f>PXIL!O68</f>
        <v>0</v>
      </c>
      <c r="AK68" s="34">
        <f>RTM_IEX!I68</f>
        <v>27.98</v>
      </c>
      <c r="AL68" s="34">
        <f>RTM_IEX!O68</f>
        <v>0</v>
      </c>
      <c r="AM68" s="34">
        <f>RTM_PXI!I68</f>
        <v>0</v>
      </c>
      <c r="AN68" s="34">
        <f>RTM_PXI!O68</f>
        <v>0</v>
      </c>
      <c r="AO68" s="147">
        <f>GDAM_IEX!I68</f>
        <v>0</v>
      </c>
      <c r="AP68" s="147">
        <f>GDAM_IEX!O68</f>
        <v>0</v>
      </c>
      <c r="AQ68" s="147">
        <f>GDAM_PXI!I68</f>
        <v>0</v>
      </c>
      <c r="AR68" s="147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5.7625099999999998</v>
      </c>
      <c r="E69">
        <f>GT_NG!Q69</f>
        <v>8.045907580791301</v>
      </c>
      <c r="F69">
        <f>GT_Spot!Q69</f>
        <v>0</v>
      </c>
      <c r="G69">
        <f>PPCL_NG!Q69</f>
        <v>46.6</v>
      </c>
      <c r="H69">
        <f>PPCL_Spot!Q69</f>
        <v>0</v>
      </c>
      <c r="I69">
        <f>Bawana_NG!Q69</f>
        <v>46.559999999999995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739.77640182659513</v>
      </c>
      <c r="P69" s="36">
        <v>68.417387851716114</v>
      </c>
      <c r="Q69" s="36">
        <v>22.102539937938168</v>
      </c>
      <c r="R69" s="38">
        <v>23.38</v>
      </c>
      <c r="S69" s="38">
        <v>0</v>
      </c>
      <c r="T69" s="37">
        <f>SUMPRODUCT(LTA!J69:AN69,LTA!J$101:AN$101,LTA!J$104:AN$104)</f>
        <v>116.96000000000001</v>
      </c>
      <c r="U69" s="37">
        <f>SUMPRODUCT(LTA!J69:AN69,LTA!J$102:AN$102,LTA!J$104:AN$104)</f>
        <v>107.16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0</v>
      </c>
      <c r="AA69" s="75">
        <f>STOA!I69</f>
        <v>442.25999999999993</v>
      </c>
      <c r="AB69" s="75">
        <f>-STOA!O69</f>
        <v>0</v>
      </c>
      <c r="AC69">
        <f t="shared" si="3"/>
        <v>13.667007876455141</v>
      </c>
      <c r="AD69">
        <f t="shared" si="4"/>
        <v>1613.3577393205858</v>
      </c>
      <c r="AE69">
        <f>'IDT-1'!C69</f>
        <v>-51</v>
      </c>
      <c r="AF69" s="24"/>
      <c r="AG69">
        <f t="shared" si="5"/>
        <v>1562.3577393205858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0</v>
      </c>
      <c r="AM69" s="34">
        <f>RTM_PXI!I69</f>
        <v>0</v>
      </c>
      <c r="AN69" s="34">
        <f>RTM_PXI!O69</f>
        <v>0</v>
      </c>
      <c r="AO69" s="147">
        <f>GDAM_IEX!I69</f>
        <v>0</v>
      </c>
      <c r="AP69" s="147">
        <f>GDAM_IEX!O69</f>
        <v>0</v>
      </c>
      <c r="AQ69" s="147">
        <f>GDAM_PXI!I69</f>
        <v>0</v>
      </c>
      <c r="AR69" s="147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5.7625099999999998</v>
      </c>
      <c r="E70">
        <f>GT_NG!Q70</f>
        <v>8.045907580791301</v>
      </c>
      <c r="F70">
        <f>GT_Spot!Q70</f>
        <v>0</v>
      </c>
      <c r="G70">
        <f>PPCL_NG!Q70</f>
        <v>46.6</v>
      </c>
      <c r="H70">
        <f>PPCL_Spot!Q70</f>
        <v>0</v>
      </c>
      <c r="I70">
        <f>Bawana_NG!Q70</f>
        <v>46.559999999999995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740.06453828529948</v>
      </c>
      <c r="P70" s="36">
        <v>68.417387851716114</v>
      </c>
      <c r="Q70" s="36">
        <v>22.102539937938168</v>
      </c>
      <c r="R70" s="38">
        <v>20.72</v>
      </c>
      <c r="S70" s="38">
        <v>0</v>
      </c>
      <c r="T70" s="37">
        <f>SUMPRODUCT(LTA!J70:AN70,LTA!J$101:AN$101,LTA!J$104:AN$104)</f>
        <v>104.2</v>
      </c>
      <c r="U70" s="37">
        <f>SUMPRODUCT(LTA!J70:AN70,LTA!J$102:AN$102,LTA!J$104:AN$104)</f>
        <v>107.16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0</v>
      </c>
      <c r="AA70" s="75">
        <f>STOA!I70</f>
        <v>442.25999999999993</v>
      </c>
      <c r="AB70" s="75">
        <f>-STOA!O70</f>
        <v>0</v>
      </c>
      <c r="AC70">
        <f t="shared" si="3"/>
        <v>13.539900222708258</v>
      </c>
      <c r="AD70">
        <f t="shared" si="4"/>
        <v>1598.352983433037</v>
      </c>
      <c r="AE70">
        <f>'IDT-1'!C70</f>
        <v>-42</v>
      </c>
      <c r="AF70" s="24"/>
      <c r="AG70">
        <f t="shared" si="5"/>
        <v>1556.352983433037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0</v>
      </c>
      <c r="AM70" s="34">
        <f>RTM_PXI!I70</f>
        <v>0</v>
      </c>
      <c r="AN70" s="34">
        <f>RTM_PXI!O70</f>
        <v>0</v>
      </c>
      <c r="AO70" s="147">
        <f>GDAM_IEX!I70</f>
        <v>0</v>
      </c>
      <c r="AP70" s="147">
        <f>GDAM_IEX!O70</f>
        <v>0</v>
      </c>
      <c r="AQ70" s="147">
        <f>GDAM_PXI!I70</f>
        <v>0</v>
      </c>
      <c r="AR70" s="147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5.7625099999999998</v>
      </c>
      <c r="E71">
        <f>GT_NG!Q71</f>
        <v>8.045907580791301</v>
      </c>
      <c r="F71">
        <f>GT_Spot!Q71</f>
        <v>0</v>
      </c>
      <c r="G71">
        <f>PPCL_NG!Q71</f>
        <v>46.6</v>
      </c>
      <c r="H71">
        <f>PPCL_Spot!Q71</f>
        <v>0</v>
      </c>
      <c r="I71">
        <f>Bawana_NG!Q71</f>
        <v>45.06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722.01173465252077</v>
      </c>
      <c r="P71" s="36">
        <v>68.417387851716114</v>
      </c>
      <c r="Q71" s="36">
        <v>22.102539937938168</v>
      </c>
      <c r="R71" s="38">
        <v>17.829999999999998</v>
      </c>
      <c r="S71" s="38">
        <v>0</v>
      </c>
      <c r="T71" s="37">
        <f>SUMPRODUCT(LTA!J71:AN71,LTA!J$101:AN$101,LTA!J$104:AN$104)</f>
        <v>86.289999999999992</v>
      </c>
      <c r="U71" s="37">
        <f>SUMPRODUCT(LTA!J71:AN71,LTA!J$102:AN$102,LTA!J$104:AN$104)</f>
        <v>107.16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442.25999999999993</v>
      </c>
      <c r="AB71" s="75">
        <f>-STOA!O71</f>
        <v>0</v>
      </c>
      <c r="AC71">
        <f t="shared" si="3"/>
        <v>13.200936672192917</v>
      </c>
      <c r="AD71">
        <f t="shared" si="4"/>
        <v>1558.3391433507734</v>
      </c>
      <c r="AE71">
        <f>'IDT-1'!C71</f>
        <v>-30</v>
      </c>
      <c r="AF71" s="24"/>
      <c r="AG71">
        <f t="shared" si="5"/>
        <v>1528.3391433507734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0</v>
      </c>
      <c r="AM71" s="34">
        <f>RTM_PXI!I71</f>
        <v>0</v>
      </c>
      <c r="AN71" s="34">
        <f>RTM_PXI!O71</f>
        <v>0</v>
      </c>
      <c r="AO71" s="147">
        <f>GDAM_IEX!I71</f>
        <v>0</v>
      </c>
      <c r="AP71" s="147">
        <f>GDAM_IEX!O71</f>
        <v>0</v>
      </c>
      <c r="AQ71" s="147">
        <f>GDAM_PXI!I71</f>
        <v>0</v>
      </c>
      <c r="AR71" s="147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5.7625099999999998</v>
      </c>
      <c r="E72">
        <f>GT_NG!Q72</f>
        <v>8.045907580791301</v>
      </c>
      <c r="F72">
        <f>GT_Spot!Q72</f>
        <v>0</v>
      </c>
      <c r="G72">
        <f>PPCL_NG!Q72</f>
        <v>46.6</v>
      </c>
      <c r="H72">
        <f>PPCL_Spot!Q72</f>
        <v>0</v>
      </c>
      <c r="I72">
        <f>Bawana_NG!Q72</f>
        <v>45.06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723.81360796017793</v>
      </c>
      <c r="P72" s="36">
        <v>68.417387851716114</v>
      </c>
      <c r="Q72" s="36">
        <v>22.102539937938168</v>
      </c>
      <c r="R72" s="38">
        <v>12.92</v>
      </c>
      <c r="S72" s="38">
        <v>0</v>
      </c>
      <c r="T72" s="37">
        <f>SUMPRODUCT(LTA!J72:AN72,LTA!J$101:AN$101,LTA!J$104:AN$104)</f>
        <v>70.42</v>
      </c>
      <c r="U72" s="37">
        <f>SUMPRODUCT(LTA!J72:AN72,LTA!J$102:AN$102,LTA!J$104:AN$104)</f>
        <v>107.16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-9</v>
      </c>
      <c r="AA72" s="75">
        <f>STOA!I72</f>
        <v>442.25999999999993</v>
      </c>
      <c r="AB72" s="75">
        <f>-STOA!O72</f>
        <v>0</v>
      </c>
      <c r="AC72">
        <f t="shared" si="3"/>
        <v>13.117760827501238</v>
      </c>
      <c r="AD72">
        <f t="shared" si="4"/>
        <v>1530.4441925031222</v>
      </c>
      <c r="AE72">
        <f>'IDT-1'!C72</f>
        <v>-18</v>
      </c>
      <c r="AF72" s="24"/>
      <c r="AG72">
        <f t="shared" si="5"/>
        <v>1512.4441925031222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0</v>
      </c>
      <c r="AM72" s="34">
        <f>RTM_PXI!I72</f>
        <v>0</v>
      </c>
      <c r="AN72" s="34">
        <f>RTM_PXI!O72</f>
        <v>0</v>
      </c>
      <c r="AO72" s="147">
        <f>GDAM_IEX!I72</f>
        <v>0</v>
      </c>
      <c r="AP72" s="147">
        <f>GDAM_IEX!O72</f>
        <v>0</v>
      </c>
      <c r="AQ72" s="147">
        <f>GDAM_PXI!I72</f>
        <v>0</v>
      </c>
      <c r="AR72" s="147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5.7625099999999998</v>
      </c>
      <c r="E73">
        <f>GT_NG!Q73</f>
        <v>8.045907580791301</v>
      </c>
      <c r="F73">
        <f>GT_Spot!Q73</f>
        <v>0</v>
      </c>
      <c r="G73">
        <f>PPCL_NG!Q73</f>
        <v>46.6</v>
      </c>
      <c r="H73">
        <f>PPCL_Spot!Q73</f>
        <v>0</v>
      </c>
      <c r="I73">
        <f>Bawana_NG!Q73</f>
        <v>45.06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735.44964042010008</v>
      </c>
      <c r="P73" s="36">
        <v>68.417387851716114</v>
      </c>
      <c r="Q73" s="36">
        <v>22.102539937938168</v>
      </c>
      <c r="R73" s="38">
        <v>8.7799999999999994</v>
      </c>
      <c r="S73" s="38">
        <v>0</v>
      </c>
      <c r="T73" s="37">
        <f>SUMPRODUCT(LTA!J73:AN73,LTA!J$101:AN$101,LTA!J$104:AN$104)</f>
        <v>56.36</v>
      </c>
      <c r="U73" s="37">
        <f>SUMPRODUCT(LTA!J73:AN73,LTA!J$102:AN$102,LTA!J$104:AN$104)</f>
        <v>107.16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-51</v>
      </c>
      <c r="AA73" s="75">
        <f>STOA!I73</f>
        <v>442.25999999999993</v>
      </c>
      <c r="AB73" s="75">
        <f>-STOA!O73</f>
        <v>0</v>
      </c>
      <c r="AC73">
        <f t="shared" si="3"/>
        <v>13.587835279107708</v>
      </c>
      <c r="AD73">
        <f t="shared" si="4"/>
        <v>1461.4101505114381</v>
      </c>
      <c r="AE73">
        <f>'IDT-1'!C73</f>
        <v>0</v>
      </c>
      <c r="AF73" s="24"/>
      <c r="AG73">
        <f t="shared" si="5"/>
        <v>1461.4101505114381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-20</v>
      </c>
      <c r="AM73" s="34">
        <f>RTM_PXI!I73</f>
        <v>0</v>
      </c>
      <c r="AN73" s="34">
        <f>RTM_PXI!O73</f>
        <v>0</v>
      </c>
      <c r="AO73" s="147">
        <f>GDAM_IEX!I73</f>
        <v>0</v>
      </c>
      <c r="AP73" s="147">
        <f>GDAM_IEX!O73</f>
        <v>0</v>
      </c>
      <c r="AQ73" s="147">
        <f>GDAM_PXI!I73</f>
        <v>0</v>
      </c>
      <c r="AR73" s="147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5.7625099999999998</v>
      </c>
      <c r="E74">
        <f>GT_NG!Q74</f>
        <v>8.045907580791301</v>
      </c>
      <c r="F74">
        <f>GT_Spot!Q74</f>
        <v>0</v>
      </c>
      <c r="G74">
        <f>PPCL_NG!Q74</f>
        <v>46.6</v>
      </c>
      <c r="H74">
        <f>PPCL_Spot!Q74</f>
        <v>0</v>
      </c>
      <c r="I74">
        <f>Bawana_NG!Q74</f>
        <v>45.06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736.86122607982657</v>
      </c>
      <c r="P74" s="36">
        <v>68.417387851716114</v>
      </c>
      <c r="Q74" s="36">
        <v>22.102539937938168</v>
      </c>
      <c r="R74" s="38">
        <v>5.6873423633815969</v>
      </c>
      <c r="S74" s="38">
        <v>0</v>
      </c>
      <c r="T74" s="37">
        <f>SUMPRODUCT(LTA!J74:AN74,LTA!J$101:AN$101,LTA!J$104:AN$104)</f>
        <v>44.620000000000005</v>
      </c>
      <c r="U74" s="37">
        <f>SUMPRODUCT(LTA!J74:AN74,LTA!J$102:AN$102,LTA!J$104:AN$104)</f>
        <v>107.16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-56</v>
      </c>
      <c r="AA74" s="75">
        <f>STOA!I74</f>
        <v>442.25999999999993</v>
      </c>
      <c r="AB74" s="75">
        <f>-STOA!O74</f>
        <v>0</v>
      </c>
      <c r="AC74">
        <f t="shared" si="3"/>
        <v>13.517454063126262</v>
      </c>
      <c r="AD74">
        <f t="shared" si="4"/>
        <v>1443.0594597505276</v>
      </c>
      <c r="AE74">
        <f>'IDT-1'!C74</f>
        <v>0</v>
      </c>
      <c r="AF74" s="24"/>
      <c r="AG74">
        <f t="shared" si="5"/>
        <v>1443.0594597505276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-20</v>
      </c>
      <c r="AM74" s="34">
        <f>RTM_PXI!I74</f>
        <v>0</v>
      </c>
      <c r="AN74" s="34">
        <f>RTM_PXI!O74</f>
        <v>0</v>
      </c>
      <c r="AO74" s="147">
        <f>GDAM_IEX!I74</f>
        <v>0</v>
      </c>
      <c r="AP74" s="147">
        <f>GDAM_IEX!O74</f>
        <v>0</v>
      </c>
      <c r="AQ74" s="147">
        <f>GDAM_PXI!I74</f>
        <v>0</v>
      </c>
      <c r="AR74" s="147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5.7625099999999998</v>
      </c>
      <c r="E75">
        <f>GT_NG!Q75</f>
        <v>8.1183932346723058</v>
      </c>
      <c r="F75">
        <f>GT_Spot!Q75</f>
        <v>0</v>
      </c>
      <c r="G75">
        <f>PPCL_NG!Q75</f>
        <v>46.6</v>
      </c>
      <c r="H75">
        <f>PPCL_Spot!Q75</f>
        <v>0</v>
      </c>
      <c r="I75">
        <f>Bawana_NG!Q75</f>
        <v>57.6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810.42226495332739</v>
      </c>
      <c r="P75" s="36">
        <v>68.417387851716114</v>
      </c>
      <c r="Q75" s="36">
        <v>22.102539937938168</v>
      </c>
      <c r="R75" s="38">
        <v>0</v>
      </c>
      <c r="S75" s="38">
        <v>0</v>
      </c>
      <c r="T75" s="37">
        <f>SUMPRODUCT(LTA!J75:AN75,LTA!J$101:AN$101,LTA!J$104:AN$104)</f>
        <v>37.769999999999996</v>
      </c>
      <c r="U75" s="37">
        <f>SUMPRODUCT(LTA!J75:AN75,LTA!J$102:AN$102,LTA!J$104:AN$104)</f>
        <v>109.84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-165</v>
      </c>
      <c r="AA75" s="75">
        <f>STOA!I75</f>
        <v>442.25999999999993</v>
      </c>
      <c r="AB75" s="75">
        <f>-STOA!O75</f>
        <v>0</v>
      </c>
      <c r="AC75">
        <f t="shared" si="3"/>
        <v>15.386827863412776</v>
      </c>
      <c r="AD75">
        <f t="shared" si="4"/>
        <v>1372.5062681142413</v>
      </c>
      <c r="AE75">
        <f>'IDT-1'!C75</f>
        <v>0</v>
      </c>
      <c r="AF75" s="24"/>
      <c r="AG75">
        <f t="shared" si="5"/>
        <v>1372.5062681142413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-56</v>
      </c>
      <c r="AM75" s="34">
        <f>RTM_PXI!I75</f>
        <v>0</v>
      </c>
      <c r="AN75" s="34">
        <f>RTM_PXI!O75</f>
        <v>0</v>
      </c>
      <c r="AO75" s="147">
        <f>GDAM_IEX!I75</f>
        <v>0</v>
      </c>
      <c r="AP75" s="147">
        <f>GDAM_IEX!O75</f>
        <v>0</v>
      </c>
      <c r="AQ75" s="147">
        <f>GDAM_PXI!I75</f>
        <v>0</v>
      </c>
      <c r="AR75" s="147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5.7625099999999998</v>
      </c>
      <c r="E76">
        <f>GT_NG!Q76</f>
        <v>8.1183932346723058</v>
      </c>
      <c r="F76">
        <f>GT_Spot!Q76</f>
        <v>0</v>
      </c>
      <c r="G76">
        <f>PPCL_NG!Q76</f>
        <v>46.6</v>
      </c>
      <c r="H76">
        <f>PPCL_Spot!Q76</f>
        <v>0</v>
      </c>
      <c r="I76">
        <f>Bawana_NG!Q76</f>
        <v>57.6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826.0123539682736</v>
      </c>
      <c r="P76" s="36">
        <v>68.417387851716114</v>
      </c>
      <c r="Q76" s="36">
        <v>22.102539937938168</v>
      </c>
      <c r="R76" s="38">
        <v>0</v>
      </c>
      <c r="S76" s="38">
        <v>0</v>
      </c>
      <c r="T76" s="37">
        <f>SUMPRODUCT(LTA!J76:AN76,LTA!J$101:AN$101,LTA!J$104:AN$104)</f>
        <v>39.56</v>
      </c>
      <c r="U76" s="37">
        <f>SUMPRODUCT(LTA!J76:AN76,LTA!J$102:AN$102,LTA!J$104:AN$104)</f>
        <v>111.84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-190</v>
      </c>
      <c r="AA76" s="75">
        <f>STOA!I76</f>
        <v>442.25999999999993</v>
      </c>
      <c r="AB76" s="75">
        <f>-STOA!O76</f>
        <v>0</v>
      </c>
      <c r="AC76">
        <f t="shared" si="3"/>
        <v>15.871524604684108</v>
      </c>
      <c r="AD76">
        <f t="shared" si="4"/>
        <v>1353.4016603879161</v>
      </c>
      <c r="AE76">
        <f>'IDT-1'!C76</f>
        <v>0</v>
      </c>
      <c r="AF76" s="24"/>
      <c r="AG76">
        <f t="shared" si="5"/>
        <v>1353.4016603879161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-69</v>
      </c>
      <c r="AM76" s="34">
        <f>RTM_PXI!I76</f>
        <v>0</v>
      </c>
      <c r="AN76" s="34">
        <f>RTM_PXI!O76</f>
        <v>0</v>
      </c>
      <c r="AO76" s="147">
        <f>GDAM_IEX!I76</f>
        <v>0</v>
      </c>
      <c r="AP76" s="147">
        <f>GDAM_IEX!O76</f>
        <v>0</v>
      </c>
      <c r="AQ76" s="147">
        <f>GDAM_PXI!I76</f>
        <v>0</v>
      </c>
      <c r="AR76" s="147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5.7625099999999998</v>
      </c>
      <c r="E77">
        <f>GT_NG!Q77</f>
        <v>8.1183932346723058</v>
      </c>
      <c r="F77">
        <f>GT_Spot!Q77</f>
        <v>0</v>
      </c>
      <c r="G77">
        <f>PPCL_NG!Q77</f>
        <v>46.6</v>
      </c>
      <c r="H77">
        <f>PPCL_Spot!Q77</f>
        <v>0</v>
      </c>
      <c r="I77">
        <f>Bawana_NG!Q77</f>
        <v>45.06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761.67473892203066</v>
      </c>
      <c r="P77" s="36">
        <v>68.417387851716114</v>
      </c>
      <c r="Q77" s="36">
        <v>22.102539937938168</v>
      </c>
      <c r="R77" s="38">
        <v>0</v>
      </c>
      <c r="S77" s="38">
        <v>0</v>
      </c>
      <c r="T77" s="37">
        <f>SUMPRODUCT(LTA!J77:AN77,LTA!J$101:AN$101,LTA!J$104:AN$104)</f>
        <v>43.37</v>
      </c>
      <c r="U77" s="37">
        <f>SUMPRODUCT(LTA!J77:AN77,LTA!J$102:AN$102,LTA!J$104:AN$104)</f>
        <v>118.84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-125</v>
      </c>
      <c r="AA77" s="75">
        <f>STOA!I77</f>
        <v>368.96</v>
      </c>
      <c r="AB77" s="75">
        <f>-STOA!O77</f>
        <v>0</v>
      </c>
      <c r="AC77">
        <f t="shared" si="3"/>
        <v>13.565701503160534</v>
      </c>
      <c r="AD77">
        <f t="shared" si="4"/>
        <v>1350.339868443197</v>
      </c>
      <c r="AE77">
        <f>'IDT-1'!C77</f>
        <v>0</v>
      </c>
      <c r="AF77" s="24"/>
      <c r="AG77">
        <f t="shared" si="5"/>
        <v>1350.339868443197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0</v>
      </c>
      <c r="AM77" s="34">
        <f>RTM_PXI!I77</f>
        <v>0</v>
      </c>
      <c r="AN77" s="34">
        <f>RTM_PXI!O77</f>
        <v>0</v>
      </c>
      <c r="AO77" s="147">
        <f>GDAM_IEX!I77</f>
        <v>0</v>
      </c>
      <c r="AP77" s="147">
        <f>GDAM_IEX!O77</f>
        <v>0</v>
      </c>
      <c r="AQ77" s="147">
        <f>GDAM_PXI!I77</f>
        <v>0</v>
      </c>
      <c r="AR77" s="147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5.7625099999999998</v>
      </c>
      <c r="E78">
        <f>GT_NG!Q78</f>
        <v>8.1183932346723058</v>
      </c>
      <c r="F78">
        <f>GT_Spot!Q78</f>
        <v>0</v>
      </c>
      <c r="G78">
        <f>PPCL_NG!Q78</f>
        <v>46.6</v>
      </c>
      <c r="H78">
        <f>PPCL_Spot!Q78</f>
        <v>0</v>
      </c>
      <c r="I78">
        <f>Bawana_NG!Q78</f>
        <v>45.06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757.5211135830699</v>
      </c>
      <c r="P78" s="36">
        <v>68.417387851716114</v>
      </c>
      <c r="Q78" s="36">
        <v>22.102539937938168</v>
      </c>
      <c r="R78" s="38">
        <v>0</v>
      </c>
      <c r="S78" s="38">
        <v>0</v>
      </c>
      <c r="T78" s="37">
        <f>SUMPRODUCT(LTA!J78:AN78,LTA!J$101:AN$101,LTA!J$104:AN$104)</f>
        <v>42.65</v>
      </c>
      <c r="U78" s="37">
        <f>SUMPRODUCT(LTA!J78:AN78,LTA!J$102:AN$102,LTA!J$104:AN$104)</f>
        <v>119.34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-150</v>
      </c>
      <c r="AA78" s="75">
        <f>STOA!I78</f>
        <v>368.96</v>
      </c>
      <c r="AB78" s="75">
        <f>-STOA!O78</f>
        <v>0</v>
      </c>
      <c r="AC78">
        <f t="shared" si="3"/>
        <v>13.74074199343549</v>
      </c>
      <c r="AD78">
        <f t="shared" si="4"/>
        <v>1320.7912026139611</v>
      </c>
      <c r="AE78">
        <f>'IDT-1'!C78</f>
        <v>0</v>
      </c>
      <c r="AF78" s="24"/>
      <c r="AG78">
        <f t="shared" si="5"/>
        <v>1320.7912026139611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0</v>
      </c>
      <c r="AM78" s="34">
        <f>RTM_PXI!I78</f>
        <v>0</v>
      </c>
      <c r="AN78" s="34">
        <f>RTM_PXI!O78</f>
        <v>0</v>
      </c>
      <c r="AO78" s="147">
        <f>GDAM_IEX!I78</f>
        <v>0</v>
      </c>
      <c r="AP78" s="147">
        <f>GDAM_IEX!O78</f>
        <v>0</v>
      </c>
      <c r="AQ78" s="147">
        <f>GDAM_PXI!I78</f>
        <v>0</v>
      </c>
      <c r="AR78" s="147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5.7625099999999998</v>
      </c>
      <c r="E79">
        <f>GT_NG!Q79</f>
        <v>8.1183932346723058</v>
      </c>
      <c r="F79">
        <f>GT_Spot!Q79</f>
        <v>0</v>
      </c>
      <c r="G79">
        <f>PPCL_NG!Q79</f>
        <v>46.6</v>
      </c>
      <c r="H79">
        <f>PPCL_Spot!Q79</f>
        <v>0</v>
      </c>
      <c r="I79">
        <f>Bawana_NG!Q79</f>
        <v>44.998242256161873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765.92718423653048</v>
      </c>
      <c r="P79" s="36">
        <v>68.417387851716114</v>
      </c>
      <c r="Q79" s="36">
        <v>22.102539937938168</v>
      </c>
      <c r="R79" s="38">
        <v>0</v>
      </c>
      <c r="S79" s="38">
        <v>0</v>
      </c>
      <c r="T79" s="37">
        <f>SUMPRODUCT(LTA!J79:AN79,LTA!J$101:AN$101,LTA!J$104:AN$104)</f>
        <v>42.51</v>
      </c>
      <c r="U79" s="37">
        <f>SUMPRODUCT(LTA!J79:AN79,LTA!J$102:AN$102,LTA!J$104:AN$104)</f>
        <v>115.34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-165</v>
      </c>
      <c r="AA79" s="75">
        <f>STOA!I79</f>
        <v>368.96</v>
      </c>
      <c r="AB79" s="75">
        <f>-STOA!O79</f>
        <v>0</v>
      </c>
      <c r="AC79">
        <f t="shared" si="3"/>
        <v>14.030192953622988</v>
      </c>
      <c r="AD79">
        <f t="shared" si="4"/>
        <v>1294.7060645633958</v>
      </c>
      <c r="AE79">
        <f>'IDT-1'!C79</f>
        <v>0</v>
      </c>
      <c r="AF79" s="24"/>
      <c r="AG79">
        <f t="shared" si="5"/>
        <v>1294.7060645633958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-15</v>
      </c>
      <c r="AM79" s="34">
        <f>RTM_PXI!I79</f>
        <v>0</v>
      </c>
      <c r="AN79" s="34">
        <f>RTM_PXI!O79</f>
        <v>0</v>
      </c>
      <c r="AO79" s="147">
        <f>GDAM_IEX!I79</f>
        <v>0</v>
      </c>
      <c r="AP79" s="147">
        <f>GDAM_IEX!O79</f>
        <v>0</v>
      </c>
      <c r="AQ79" s="147">
        <f>GDAM_PXI!I79</f>
        <v>0</v>
      </c>
      <c r="AR79" s="147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5.7625099999999998</v>
      </c>
      <c r="E80">
        <f>GT_NG!Q80</f>
        <v>8.1183932346723058</v>
      </c>
      <c r="F80">
        <f>GT_Spot!Q80</f>
        <v>0</v>
      </c>
      <c r="G80">
        <f>PPCL_NG!Q80</f>
        <v>46.6</v>
      </c>
      <c r="H80">
        <f>PPCL_Spot!Q80</f>
        <v>0</v>
      </c>
      <c r="I80">
        <f>Bawana_NG!Q80</f>
        <v>44.998242256161873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770.75846142702756</v>
      </c>
      <c r="P80" s="36">
        <v>68.417387851716114</v>
      </c>
      <c r="Q80" s="36">
        <v>22.102539937938168</v>
      </c>
      <c r="R80" s="38">
        <v>0</v>
      </c>
      <c r="S80" s="38">
        <v>0</v>
      </c>
      <c r="T80" s="37">
        <f>SUMPRODUCT(LTA!J80:AN80,LTA!J$101:AN$101,LTA!J$104:AN$104)</f>
        <v>44.81</v>
      </c>
      <c r="U80" s="37">
        <f>SUMPRODUCT(LTA!J80:AN80,LTA!J$102:AN$102,LTA!J$104:AN$104)</f>
        <v>115.16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-165</v>
      </c>
      <c r="AA80" s="75">
        <f>STOA!I80</f>
        <v>368.96</v>
      </c>
      <c r="AB80" s="75">
        <f>-STOA!O80</f>
        <v>0</v>
      </c>
      <c r="AC80">
        <f t="shared" si="3"/>
        <v>14.088583682023165</v>
      </c>
      <c r="AD80">
        <f t="shared" si="4"/>
        <v>1301.5989510254929</v>
      </c>
      <c r="AE80">
        <f>'IDT-1'!C80</f>
        <v>0</v>
      </c>
      <c r="AF80" s="24"/>
      <c r="AG80">
        <f t="shared" si="5"/>
        <v>1301.5989510254929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-15</v>
      </c>
      <c r="AM80" s="34">
        <f>RTM_PXI!I80</f>
        <v>0</v>
      </c>
      <c r="AN80" s="34">
        <f>RTM_PXI!O80</f>
        <v>0</v>
      </c>
      <c r="AO80" s="147">
        <f>GDAM_IEX!I80</f>
        <v>0</v>
      </c>
      <c r="AP80" s="147">
        <f>GDAM_IEX!O80</f>
        <v>0</v>
      </c>
      <c r="AQ80" s="147">
        <f>GDAM_PXI!I80</f>
        <v>0</v>
      </c>
      <c r="AR80" s="147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6.2990999999999993</v>
      </c>
      <c r="E81">
        <f>GT_NG!Q81</f>
        <v>8.1183932346723058</v>
      </c>
      <c r="F81">
        <f>GT_Spot!Q81</f>
        <v>0</v>
      </c>
      <c r="G81">
        <f>PPCL_NG!Q81</f>
        <v>46.6</v>
      </c>
      <c r="H81">
        <f>PPCL_Spot!Q81</f>
        <v>0</v>
      </c>
      <c r="I81">
        <f>Bawana_NG!Q81</f>
        <v>44.998242256161873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770.75846142702756</v>
      </c>
      <c r="P81" s="36">
        <v>68.417387851716114</v>
      </c>
      <c r="Q81" s="36">
        <v>22.102539937938168</v>
      </c>
      <c r="R81" s="38">
        <v>0</v>
      </c>
      <c r="S81" s="38">
        <v>0</v>
      </c>
      <c r="T81" s="37">
        <f>SUMPRODUCT(LTA!J81:AN81,LTA!J$101:AN$101,LTA!J$104:AN$104)</f>
        <v>45.93</v>
      </c>
      <c r="U81" s="37">
        <f>SUMPRODUCT(LTA!J81:AN81,LTA!J$102:AN$102,LTA!J$104:AN$104)</f>
        <v>115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-155</v>
      </c>
      <c r="AA81" s="75">
        <f>STOA!I81</f>
        <v>368.96</v>
      </c>
      <c r="AB81" s="75">
        <f>-STOA!O81</f>
        <v>0</v>
      </c>
      <c r="AC81">
        <f t="shared" si="3"/>
        <v>13.889376094900939</v>
      </c>
      <c r="AD81">
        <f t="shared" si="4"/>
        <v>1328.294748612615</v>
      </c>
      <c r="AE81">
        <f>'IDT-1'!C81</f>
        <v>0</v>
      </c>
      <c r="AF81" s="24"/>
      <c r="AG81">
        <f t="shared" si="5"/>
        <v>1328.294748612615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0</v>
      </c>
      <c r="AM81" s="34">
        <f>RTM_PXI!I81</f>
        <v>0</v>
      </c>
      <c r="AN81" s="34">
        <f>RTM_PXI!O81</f>
        <v>0</v>
      </c>
      <c r="AO81" s="147">
        <f>GDAM_IEX!I81</f>
        <v>0</v>
      </c>
      <c r="AP81" s="147">
        <f>GDAM_IEX!O81</f>
        <v>0</v>
      </c>
      <c r="AQ81" s="147">
        <f>GDAM_PXI!I81</f>
        <v>0</v>
      </c>
      <c r="AR81" s="147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6.2990999999999993</v>
      </c>
      <c r="E82">
        <f>GT_NG!Q82</f>
        <v>8.1183932346723058</v>
      </c>
      <c r="F82">
        <f>GT_Spot!Q82</f>
        <v>0</v>
      </c>
      <c r="G82">
        <f>PPCL_NG!Q82</f>
        <v>46.6</v>
      </c>
      <c r="H82">
        <f>PPCL_Spot!Q82</f>
        <v>0</v>
      </c>
      <c r="I82">
        <f>Bawana_NG!Q82</f>
        <v>44.998242256161873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760.03273448212201</v>
      </c>
      <c r="P82" s="36">
        <v>68.417387851716114</v>
      </c>
      <c r="Q82" s="36">
        <v>22.102539937938168</v>
      </c>
      <c r="R82" s="38">
        <v>0</v>
      </c>
      <c r="S82" s="38">
        <v>0</v>
      </c>
      <c r="T82" s="37">
        <f>SUMPRODUCT(LTA!J82:AN82,LTA!J$101:AN$101,LTA!J$104:AN$104)</f>
        <v>47.84</v>
      </c>
      <c r="U82" s="37">
        <f>SUMPRODUCT(LTA!J82:AN82,LTA!J$102:AN$102,LTA!J$104:AN$104)</f>
        <v>114.84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-140</v>
      </c>
      <c r="AA82" s="75">
        <f>STOA!I82</f>
        <v>368.96</v>
      </c>
      <c r="AB82" s="75">
        <f>-STOA!O82</f>
        <v>0</v>
      </c>
      <c r="AC82">
        <f t="shared" si="3"/>
        <v>13.686912622690397</v>
      </c>
      <c r="AD82">
        <f t="shared" si="4"/>
        <v>1334.5214851399201</v>
      </c>
      <c r="AE82">
        <f>'IDT-1'!C82</f>
        <v>0</v>
      </c>
      <c r="AF82" s="24"/>
      <c r="AG82">
        <f t="shared" si="5"/>
        <v>1334.5214851399201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0</v>
      </c>
      <c r="AM82" s="34">
        <f>RTM_PXI!I82</f>
        <v>0</v>
      </c>
      <c r="AN82" s="34">
        <f>RTM_PXI!O82</f>
        <v>0</v>
      </c>
      <c r="AO82" s="147">
        <f>GDAM_IEX!I82</f>
        <v>0</v>
      </c>
      <c r="AP82" s="147">
        <f>GDAM_IEX!O82</f>
        <v>0</v>
      </c>
      <c r="AQ82" s="147">
        <f>GDAM_PXI!I82</f>
        <v>0</v>
      </c>
      <c r="AR82" s="147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6.2990999999999993</v>
      </c>
      <c r="E83">
        <f>GT_NG!Q83</f>
        <v>8.1149223101729699</v>
      </c>
      <c r="F83">
        <f>GT_Spot!Q83</f>
        <v>0</v>
      </c>
      <c r="G83">
        <f>PPCL_NG!Q83</f>
        <v>46.6</v>
      </c>
      <c r="H83">
        <f>PPCL_Spot!Q83</f>
        <v>0</v>
      </c>
      <c r="I83">
        <f>Bawana_NG!Q83</f>
        <v>57.597750087887192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839.41588044484581</v>
      </c>
      <c r="P83" s="36">
        <v>68.417387851716114</v>
      </c>
      <c r="Q83" s="36">
        <v>22.102539937938168</v>
      </c>
      <c r="R83" s="38">
        <v>0</v>
      </c>
      <c r="S83" s="38">
        <v>0</v>
      </c>
      <c r="T83" s="37">
        <f>SUMPRODUCT(LTA!J83:AN83,LTA!J$101:AN$101,LTA!J$104:AN$104)</f>
        <v>29.75</v>
      </c>
      <c r="U83" s="37">
        <f>SUMPRODUCT(LTA!J83:AN83,LTA!J$102:AN$102,LTA!J$104:AN$104)</f>
        <v>114.66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-130</v>
      </c>
      <c r="AA83" s="75">
        <f>STOA!I83</f>
        <v>368.96</v>
      </c>
      <c r="AB83" s="75">
        <f>-STOA!O83</f>
        <v>0</v>
      </c>
      <c r="AC83">
        <f t="shared" si="3"/>
        <v>14.687271856417984</v>
      </c>
      <c r="AD83">
        <f t="shared" si="4"/>
        <v>1362.2303087761425</v>
      </c>
      <c r="AE83">
        <f>'IDT-1'!C83</f>
        <v>0</v>
      </c>
      <c r="AF83" s="24"/>
      <c r="AG83">
        <f t="shared" si="5"/>
        <v>1362.2303087761425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-55</v>
      </c>
      <c r="AM83" s="34">
        <f>RTM_PXI!I83</f>
        <v>0</v>
      </c>
      <c r="AN83" s="34">
        <f>RTM_PXI!O83</f>
        <v>0</v>
      </c>
      <c r="AO83" s="147">
        <f>GDAM_IEX!I83</f>
        <v>0</v>
      </c>
      <c r="AP83" s="147">
        <f>GDAM_IEX!O83</f>
        <v>0</v>
      </c>
      <c r="AQ83" s="147">
        <f>GDAM_PXI!I83</f>
        <v>0</v>
      </c>
      <c r="AR83" s="147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6.2990999999999993</v>
      </c>
      <c r="E84">
        <f>GT_NG!Q84</f>
        <v>8.1149223101729699</v>
      </c>
      <c r="F84">
        <f>GT_Spot!Q84</f>
        <v>0</v>
      </c>
      <c r="G84">
        <f>PPCL_NG!Q84</f>
        <v>46.6</v>
      </c>
      <c r="H84">
        <f>PPCL_Spot!Q84</f>
        <v>0</v>
      </c>
      <c r="I84">
        <f>Bawana_NG!Q84</f>
        <v>57.597750087887192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844.85377539703541</v>
      </c>
      <c r="P84" s="36">
        <v>68.417387851716114</v>
      </c>
      <c r="Q84" s="36">
        <v>22.102539937938168</v>
      </c>
      <c r="R84" s="38">
        <v>0</v>
      </c>
      <c r="S84" s="38">
        <v>0</v>
      </c>
      <c r="T84" s="37">
        <f>SUMPRODUCT(LTA!J84:AN84,LTA!J$101:AN$101,LTA!J$104:AN$104)</f>
        <v>29.09</v>
      </c>
      <c r="U84" s="37">
        <f>SUMPRODUCT(LTA!J84:AN84,LTA!J$102:AN$102,LTA!J$104:AN$104)</f>
        <v>114.5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-120</v>
      </c>
      <c r="AA84" s="75">
        <f>STOA!I84</f>
        <v>368.96</v>
      </c>
      <c r="AB84" s="75">
        <f>-STOA!O84</f>
        <v>0</v>
      </c>
      <c r="AC84">
        <f t="shared" si="3"/>
        <v>14.598994808143036</v>
      </c>
      <c r="AD84">
        <f t="shared" si="4"/>
        <v>1381.9364807766067</v>
      </c>
      <c r="AE84">
        <f>'IDT-1'!C84</f>
        <v>0</v>
      </c>
      <c r="AF84" s="24"/>
      <c r="AG84">
        <f t="shared" si="5"/>
        <v>1381.9364807766067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-50</v>
      </c>
      <c r="AM84" s="34">
        <f>RTM_PXI!I84</f>
        <v>0</v>
      </c>
      <c r="AN84" s="34">
        <f>RTM_PXI!O84</f>
        <v>0</v>
      </c>
      <c r="AO84" s="147">
        <f>GDAM_IEX!I84</f>
        <v>0</v>
      </c>
      <c r="AP84" s="147">
        <f>GDAM_IEX!O84</f>
        <v>0</v>
      </c>
      <c r="AQ84" s="147">
        <f>GDAM_PXI!I84</f>
        <v>0</v>
      </c>
      <c r="AR84" s="147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6.2990999999999993</v>
      </c>
      <c r="E85">
        <f>GT_NG!Q85</f>
        <v>8.1149223101729699</v>
      </c>
      <c r="F85">
        <f>GT_Spot!Q85</f>
        <v>0</v>
      </c>
      <c r="G85">
        <f>PPCL_NG!Q85</f>
        <v>46.6</v>
      </c>
      <c r="H85">
        <f>PPCL_Spot!Q85</f>
        <v>0</v>
      </c>
      <c r="I85">
        <f>Bawana_NG!Q85</f>
        <v>57.597750087887192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844.70969542103535</v>
      </c>
      <c r="P85" s="36">
        <v>68.417387851716114</v>
      </c>
      <c r="Q85" s="36">
        <v>22.102539937938168</v>
      </c>
      <c r="R85" s="38">
        <v>0</v>
      </c>
      <c r="S85" s="38">
        <v>0</v>
      </c>
      <c r="T85" s="37">
        <f>SUMPRODUCT(LTA!J85:AN85,LTA!J$101:AN$101,LTA!J$104:AN$104)</f>
        <v>28.41</v>
      </c>
      <c r="U85" s="37">
        <f>SUMPRODUCT(LTA!J85:AN85,LTA!J$102:AN$102,LTA!J$104:AN$104)</f>
        <v>110.16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-105</v>
      </c>
      <c r="AA85" s="75">
        <f>STOA!I85</f>
        <v>368.96</v>
      </c>
      <c r="AB85" s="75">
        <f>-STOA!O85</f>
        <v>0</v>
      </c>
      <c r="AC85">
        <f t="shared" si="3"/>
        <v>14.199827911899298</v>
      </c>
      <c r="AD85">
        <f t="shared" si="4"/>
        <v>1419.1715676968506</v>
      </c>
      <c r="AE85">
        <f>'IDT-1'!C85</f>
        <v>0</v>
      </c>
      <c r="AF85" s="24"/>
      <c r="AG85">
        <f t="shared" si="5"/>
        <v>1419.1715676968506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-23</v>
      </c>
      <c r="AM85" s="34">
        <f>RTM_PXI!I85</f>
        <v>0</v>
      </c>
      <c r="AN85" s="34">
        <f>RTM_PXI!O85</f>
        <v>0</v>
      </c>
      <c r="AO85" s="147">
        <f>GDAM_IEX!I85</f>
        <v>0</v>
      </c>
      <c r="AP85" s="147">
        <f>GDAM_IEX!O85</f>
        <v>0</v>
      </c>
      <c r="AQ85" s="147">
        <f>GDAM_PXI!I85</f>
        <v>0</v>
      </c>
      <c r="AR85" s="147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6.2990999999999993</v>
      </c>
      <c r="E86">
        <f>GT_NG!Q86</f>
        <v>8.1149223101729699</v>
      </c>
      <c r="F86">
        <f>GT_Spot!Q86</f>
        <v>0</v>
      </c>
      <c r="G86">
        <f>PPCL_NG!Q86</f>
        <v>46.6</v>
      </c>
      <c r="H86">
        <f>PPCL_Spot!Q86</f>
        <v>0</v>
      </c>
      <c r="I86">
        <f>Bawana_NG!Q86</f>
        <v>57.597750087887192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839.65686981650254</v>
      </c>
      <c r="P86" s="36">
        <v>68.417387851716114</v>
      </c>
      <c r="Q86" s="36">
        <v>22.102539937938168</v>
      </c>
      <c r="R86" s="38">
        <v>0</v>
      </c>
      <c r="S86" s="38">
        <v>0</v>
      </c>
      <c r="T86" s="37">
        <f>SUMPRODUCT(LTA!J86:AN86,LTA!J$101:AN$101,LTA!J$104:AN$104)</f>
        <v>28.08</v>
      </c>
      <c r="U86" s="37">
        <f>SUMPRODUCT(LTA!J86:AN86,LTA!J$102:AN$102,LTA!J$104:AN$104)</f>
        <v>110.16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-85</v>
      </c>
      <c r="AA86" s="75">
        <f>STOA!I86</f>
        <v>368.96</v>
      </c>
      <c r="AB86" s="75">
        <f>-STOA!O86</f>
        <v>0</v>
      </c>
      <c r="AC86">
        <f t="shared" si="3"/>
        <v>13.959775549148775</v>
      </c>
      <c r="AD86">
        <f t="shared" si="4"/>
        <v>1437.0287944550682</v>
      </c>
      <c r="AE86">
        <f>'IDT-1'!C86</f>
        <v>0</v>
      </c>
      <c r="AF86" s="24"/>
      <c r="AG86">
        <f t="shared" si="5"/>
        <v>1437.0287944550682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-20</v>
      </c>
      <c r="AM86" s="34">
        <f>RTM_PXI!I86</f>
        <v>0</v>
      </c>
      <c r="AN86" s="34">
        <f>RTM_PXI!O86</f>
        <v>0</v>
      </c>
      <c r="AO86" s="147">
        <f>GDAM_IEX!I86</f>
        <v>0</v>
      </c>
      <c r="AP86" s="147">
        <f>GDAM_IEX!O86</f>
        <v>0</v>
      </c>
      <c r="AQ86" s="147">
        <f>GDAM_PXI!I86</f>
        <v>0</v>
      </c>
      <c r="AR86" s="147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6.2990999999999993</v>
      </c>
      <c r="E87">
        <f>GT_NG!Q87</f>
        <v>8.1149223101729699</v>
      </c>
      <c r="F87">
        <f>GT_Spot!Q87</f>
        <v>0</v>
      </c>
      <c r="G87">
        <f>PPCL_NG!Q87</f>
        <v>46.6</v>
      </c>
      <c r="H87">
        <f>PPCL_Spot!Q87</f>
        <v>0</v>
      </c>
      <c r="I87">
        <f>Bawana_NG!Q87</f>
        <v>57.597750087887192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839.65686981650254</v>
      </c>
      <c r="P87" s="36">
        <v>68.417387851716114</v>
      </c>
      <c r="Q87" s="36">
        <v>22.102539937938168</v>
      </c>
      <c r="R87" s="38">
        <v>0</v>
      </c>
      <c r="S87" s="38">
        <v>0</v>
      </c>
      <c r="T87" s="37">
        <f>SUMPRODUCT(LTA!J87:AN87,LTA!J$101:AN$101,LTA!J$104:AN$104)</f>
        <v>27.08</v>
      </c>
      <c r="U87" s="37">
        <f>SUMPRODUCT(LTA!J87:AN87,LTA!J$102:AN$102,LTA!J$104:AN$104)</f>
        <v>109.66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-50</v>
      </c>
      <c r="AA87" s="75">
        <f>STOA!I87</f>
        <v>368.96</v>
      </c>
      <c r="AB87" s="75">
        <f>-STOA!O87</f>
        <v>0</v>
      </c>
      <c r="AC87">
        <f t="shared" si="3"/>
        <v>13.97258902232344</v>
      </c>
      <c r="AD87">
        <f t="shared" si="4"/>
        <v>1432.5159809818936</v>
      </c>
      <c r="AE87">
        <f>'IDT-1'!C87</f>
        <v>0</v>
      </c>
      <c r="AF87" s="24"/>
      <c r="AG87">
        <f t="shared" si="5"/>
        <v>1432.5159809818936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-58</v>
      </c>
      <c r="AM87" s="34">
        <f>RTM_PXI!I87</f>
        <v>0</v>
      </c>
      <c r="AN87" s="34">
        <f>RTM_PXI!O87</f>
        <v>0</v>
      </c>
      <c r="AO87" s="147">
        <f>GDAM_IEX!I87</f>
        <v>0</v>
      </c>
      <c r="AP87" s="147">
        <f>GDAM_IEX!O87</f>
        <v>0</v>
      </c>
      <c r="AQ87" s="147">
        <f>GDAM_PXI!I87</f>
        <v>0</v>
      </c>
      <c r="AR87" s="147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6.2990999999999993</v>
      </c>
      <c r="E88">
        <f>GT_NG!Q88</f>
        <v>8.1149223101729699</v>
      </c>
      <c r="F88">
        <f>GT_Spot!Q88</f>
        <v>0</v>
      </c>
      <c r="G88">
        <f>PPCL_NG!Q88</f>
        <v>46.6</v>
      </c>
      <c r="H88">
        <f>PPCL_Spot!Q88</f>
        <v>0</v>
      </c>
      <c r="I88">
        <f>Bawana_NG!Q88</f>
        <v>57.597750087887192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839.65686981650254</v>
      </c>
      <c r="P88" s="36">
        <v>68.417387851716114</v>
      </c>
      <c r="Q88" s="36">
        <v>22.102539937938168</v>
      </c>
      <c r="R88" s="38">
        <v>0</v>
      </c>
      <c r="S88" s="38">
        <v>0</v>
      </c>
      <c r="T88" s="37">
        <f>SUMPRODUCT(LTA!J88:AN88,LTA!J$101:AN$101,LTA!J$104:AN$104)</f>
        <v>26.12</v>
      </c>
      <c r="U88" s="37">
        <f>SUMPRODUCT(LTA!J88:AN88,LTA!J$102:AN$102,LTA!J$104:AN$104)</f>
        <v>110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-25</v>
      </c>
      <c r="AA88" s="75">
        <f>STOA!I88</f>
        <v>368.96</v>
      </c>
      <c r="AB88" s="75">
        <f>-STOA!O88</f>
        <v>0</v>
      </c>
      <c r="AC88">
        <f t="shared" si="3"/>
        <v>13.797957867825659</v>
      </c>
      <c r="AD88">
        <f t="shared" si="4"/>
        <v>1452.0706121363912</v>
      </c>
      <c r="AE88">
        <f>'IDT-1'!C88</f>
        <v>0</v>
      </c>
      <c r="AF88" s="24"/>
      <c r="AG88">
        <f t="shared" si="5"/>
        <v>1452.0706121363912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-63</v>
      </c>
      <c r="AM88" s="34">
        <f>RTM_PXI!I88</f>
        <v>0</v>
      </c>
      <c r="AN88" s="34">
        <f>RTM_PXI!O88</f>
        <v>0</v>
      </c>
      <c r="AO88" s="147">
        <f>GDAM_IEX!I88</f>
        <v>0</v>
      </c>
      <c r="AP88" s="147">
        <f>GDAM_IEX!O88</f>
        <v>0</v>
      </c>
      <c r="AQ88" s="147">
        <f>GDAM_PXI!I88</f>
        <v>0</v>
      </c>
      <c r="AR88" s="147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6.2990999999999993</v>
      </c>
      <c r="E89">
        <f>GT_NG!Q89</f>
        <v>8.1149223101729699</v>
      </c>
      <c r="F89">
        <f>GT_Spot!Q89</f>
        <v>0</v>
      </c>
      <c r="G89">
        <f>PPCL_NG!Q89</f>
        <v>46.6</v>
      </c>
      <c r="H89">
        <f>PPCL_Spot!Q89</f>
        <v>0</v>
      </c>
      <c r="I89">
        <f>Bawana_NG!Q89</f>
        <v>57.597750087887192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839.34303386337024</v>
      </c>
      <c r="P89" s="36">
        <v>68.417387851716114</v>
      </c>
      <c r="Q89" s="36">
        <v>22.102539937938168</v>
      </c>
      <c r="R89" s="38">
        <v>0</v>
      </c>
      <c r="S89" s="38">
        <v>0</v>
      </c>
      <c r="T89" s="37">
        <f>SUMPRODUCT(LTA!J89:AN89,LTA!J$101:AN$101,LTA!J$104:AN$104)</f>
        <v>25.02</v>
      </c>
      <c r="U89" s="37">
        <f>SUMPRODUCT(LTA!J89:AN89,LTA!J$102:AN$102,LTA!J$104:AN$104)</f>
        <v>109.66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0</v>
      </c>
      <c r="AA89" s="75">
        <f>STOA!I89</f>
        <v>368.96</v>
      </c>
      <c r="AB89" s="75">
        <f>-STOA!O89</f>
        <v>0</v>
      </c>
      <c r="AC89">
        <f t="shared" si="3"/>
        <v>13.486735125448231</v>
      </c>
      <c r="AD89">
        <f t="shared" si="4"/>
        <v>1485.6279989256366</v>
      </c>
      <c r="AE89">
        <f>'IDT-1'!C89</f>
        <v>-5</v>
      </c>
      <c r="AF89" s="24"/>
      <c r="AG89">
        <f t="shared" si="5"/>
        <v>1480.6279989256366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-53</v>
      </c>
      <c r="AM89" s="34">
        <f>RTM_PXI!I89</f>
        <v>0</v>
      </c>
      <c r="AN89" s="34">
        <f>RTM_PXI!O89</f>
        <v>0</v>
      </c>
      <c r="AO89" s="147">
        <f>GDAM_IEX!I89</f>
        <v>0</v>
      </c>
      <c r="AP89" s="147">
        <f>GDAM_IEX!O89</f>
        <v>0</v>
      </c>
      <c r="AQ89" s="147">
        <f>GDAM_PXI!I89</f>
        <v>0</v>
      </c>
      <c r="AR89" s="147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6.2990999999999993</v>
      </c>
      <c r="E90">
        <f>GT_NG!Q90</f>
        <v>8.1149223101729699</v>
      </c>
      <c r="F90">
        <f>GT_Spot!Q90</f>
        <v>0</v>
      </c>
      <c r="G90">
        <f>PPCL_NG!Q90</f>
        <v>46.6</v>
      </c>
      <c r="H90">
        <f>PPCL_Spot!Q90</f>
        <v>0</v>
      </c>
      <c r="I90">
        <f>Bawana_NG!Q90</f>
        <v>57.597750087887192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844.39585946790305</v>
      </c>
      <c r="P90" s="36">
        <v>68.417387851716114</v>
      </c>
      <c r="Q90" s="36">
        <v>22.102539937938168</v>
      </c>
      <c r="R90" s="38">
        <v>0</v>
      </c>
      <c r="S90" s="38">
        <v>0</v>
      </c>
      <c r="T90" s="37">
        <f>SUMPRODUCT(LTA!J90:AN90,LTA!J$101:AN$101,LTA!J$104:AN$104)</f>
        <v>23.02</v>
      </c>
      <c r="U90" s="37">
        <f>SUMPRODUCT(LTA!J90:AN90,LTA!J$102:AN$102,LTA!J$104:AN$104)</f>
        <v>109.84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0</v>
      </c>
      <c r="AA90" s="75">
        <f>STOA!I90</f>
        <v>368.96</v>
      </c>
      <c r="AB90" s="75">
        <f>-STOA!O90</f>
        <v>0</v>
      </c>
      <c r="AC90">
        <f t="shared" si="3"/>
        <v>13.378352336928081</v>
      </c>
      <c r="AD90">
        <f t="shared" si="4"/>
        <v>1504.9692073186893</v>
      </c>
      <c r="AE90">
        <f>'IDT-1'!C90</f>
        <v>0</v>
      </c>
      <c r="AF90" s="24"/>
      <c r="AG90">
        <f t="shared" si="5"/>
        <v>1504.9692073186893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-37</v>
      </c>
      <c r="AM90" s="34">
        <f>RTM_PXI!I90</f>
        <v>0</v>
      </c>
      <c r="AN90" s="34">
        <f>RTM_PXI!O90</f>
        <v>0</v>
      </c>
      <c r="AO90" s="147">
        <f>GDAM_IEX!I90</f>
        <v>0</v>
      </c>
      <c r="AP90" s="147">
        <f>GDAM_IEX!O90</f>
        <v>0</v>
      </c>
      <c r="AQ90" s="147">
        <f>GDAM_PXI!I90</f>
        <v>0</v>
      </c>
      <c r="AR90" s="147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6.2990999999999993</v>
      </c>
      <c r="E91">
        <f>GT_NG!Q91</f>
        <v>8.1149223101729699</v>
      </c>
      <c r="F91">
        <f>GT_Spot!Q91</f>
        <v>0</v>
      </c>
      <c r="G91">
        <f>PPCL_NG!Q91</f>
        <v>46.6</v>
      </c>
      <c r="H91">
        <f>PPCL_Spot!Q91</f>
        <v>0</v>
      </c>
      <c r="I91">
        <f>Bawana_NG!Q91</f>
        <v>57.597750087887192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844.4674505177594</v>
      </c>
      <c r="P91" s="36">
        <v>68.417387851716114</v>
      </c>
      <c r="Q91" s="36">
        <v>22.102539937938168</v>
      </c>
      <c r="R91" s="38">
        <v>0</v>
      </c>
      <c r="S91" s="38">
        <v>0</v>
      </c>
      <c r="T91" s="37">
        <f>SUMPRODUCT(LTA!J91:AN91,LTA!J$101:AN$101,LTA!J$104:AN$104)</f>
        <v>21.35</v>
      </c>
      <c r="U91" s="37">
        <f>SUMPRODUCT(LTA!J91:AN91,LTA!J$102:AN$102,LTA!J$104:AN$104)</f>
        <v>109.66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0</v>
      </c>
      <c r="AA91" s="75">
        <f>STOA!I91</f>
        <v>405.14</v>
      </c>
      <c r="AB91" s="75">
        <f>-STOA!O91</f>
        <v>0</v>
      </c>
      <c r="AC91">
        <f t="shared" si="3"/>
        <v>14.065470114816661</v>
      </c>
      <c r="AD91">
        <f t="shared" si="4"/>
        <v>1491.6836805906571</v>
      </c>
      <c r="AE91">
        <f>'IDT-1'!C91</f>
        <v>0</v>
      </c>
      <c r="AF91" s="24"/>
      <c r="AG91">
        <f t="shared" si="5"/>
        <v>1491.6836805906571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-84</v>
      </c>
      <c r="AM91" s="34">
        <f>RTM_PXI!I91</f>
        <v>0</v>
      </c>
      <c r="AN91" s="34">
        <f>RTM_PXI!O91</f>
        <v>0</v>
      </c>
      <c r="AO91" s="147">
        <f>GDAM_IEX!I91</f>
        <v>0</v>
      </c>
      <c r="AP91" s="147">
        <f>GDAM_IEX!O91</f>
        <v>0</v>
      </c>
      <c r="AQ91" s="147">
        <f>GDAM_PXI!I91</f>
        <v>0</v>
      </c>
      <c r="AR91" s="147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6.2990999999999993</v>
      </c>
      <c r="E92">
        <f>GT_NG!Q92</f>
        <v>8.1149223101729699</v>
      </c>
      <c r="F92">
        <f>GT_Spot!Q92</f>
        <v>0</v>
      </c>
      <c r="G92">
        <f>PPCL_NG!Q92</f>
        <v>46.6</v>
      </c>
      <c r="H92">
        <f>PPCL_Spot!Q92</f>
        <v>0</v>
      </c>
      <c r="I92">
        <f>Bawana_NG!Q92</f>
        <v>57.597750087887192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844.4674505177594</v>
      </c>
      <c r="P92" s="36">
        <v>68.417387851716114</v>
      </c>
      <c r="Q92" s="36">
        <v>22.102539937938168</v>
      </c>
      <c r="R92" s="38">
        <v>0</v>
      </c>
      <c r="S92" s="38">
        <v>0</v>
      </c>
      <c r="T92" s="37">
        <f>SUMPRODUCT(LTA!J92:AN92,LTA!J$101:AN$101,LTA!J$104:AN$104)</f>
        <v>20.7</v>
      </c>
      <c r="U92" s="37">
        <f>SUMPRODUCT(LTA!J92:AN92,LTA!J$102:AN$102,LTA!J$104:AN$104)</f>
        <v>109.34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0</v>
      </c>
      <c r="AA92" s="75">
        <f>STOA!I92</f>
        <v>405.14</v>
      </c>
      <c r="AB92" s="75">
        <f>-STOA!O92</f>
        <v>0</v>
      </c>
      <c r="AC92">
        <f t="shared" si="3"/>
        <v>13.870956644869102</v>
      </c>
      <c r="AD92">
        <f t="shared" si="4"/>
        <v>1512.908194060605</v>
      </c>
      <c r="AE92">
        <f>'IDT-1'!C92</f>
        <v>0</v>
      </c>
      <c r="AF92" s="24"/>
      <c r="AG92">
        <f t="shared" si="5"/>
        <v>1512.908194060605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-62</v>
      </c>
      <c r="AM92" s="34">
        <f>RTM_PXI!I92</f>
        <v>0</v>
      </c>
      <c r="AN92" s="34">
        <f>RTM_PXI!O92</f>
        <v>0</v>
      </c>
      <c r="AO92" s="147">
        <f>GDAM_IEX!I92</f>
        <v>0</v>
      </c>
      <c r="AP92" s="147">
        <f>GDAM_IEX!O92</f>
        <v>0</v>
      </c>
      <c r="AQ92" s="147">
        <f>GDAM_PXI!I92</f>
        <v>0</v>
      </c>
      <c r="AR92" s="147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6.2990999999999993</v>
      </c>
      <c r="E93">
        <f>GT_NG!Q93</f>
        <v>8.1149223101729699</v>
      </c>
      <c r="F93">
        <f>GT_Spot!Q93</f>
        <v>0</v>
      </c>
      <c r="G93">
        <f>PPCL_NG!Q93</f>
        <v>46.6</v>
      </c>
      <c r="H93">
        <f>PPCL_Spot!Q93</f>
        <v>0</v>
      </c>
      <c r="I93">
        <f>Bawana_NG!Q93</f>
        <v>57.597750087887192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844.75561021575948</v>
      </c>
      <c r="P93" s="36">
        <v>68.417387851716114</v>
      </c>
      <c r="Q93" s="36">
        <v>22.102539937938168</v>
      </c>
      <c r="R93" s="38">
        <v>0</v>
      </c>
      <c r="S93" s="38">
        <v>0</v>
      </c>
      <c r="T93" s="37">
        <f>SUMPRODUCT(LTA!J93:AN93,LTA!J$101:AN$101,LTA!J$104:AN$104)</f>
        <v>29.33</v>
      </c>
      <c r="U93" s="37">
        <f>SUMPRODUCT(LTA!J93:AN93,LTA!J$102:AN$102,LTA!J$104:AN$104)</f>
        <v>109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-40</v>
      </c>
      <c r="AA93" s="75">
        <f>STOA!I93</f>
        <v>665.59999999999991</v>
      </c>
      <c r="AB93" s="75">
        <f>-STOA!O93</f>
        <v>0</v>
      </c>
      <c r="AC93">
        <f t="shared" si="3"/>
        <v>16.893281381572319</v>
      </c>
      <c r="AD93">
        <f t="shared" si="4"/>
        <v>1688.9240290219016</v>
      </c>
      <c r="AE93">
        <f>'IDT-1'!C93</f>
        <v>-181</v>
      </c>
      <c r="AF93" s="24"/>
      <c r="AG93">
        <f t="shared" si="5"/>
        <v>1507.9240290219016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-112</v>
      </c>
      <c r="AM93" s="34">
        <f>RTM_PXI!I93</f>
        <v>0</v>
      </c>
      <c r="AN93" s="34">
        <f>RTM_PXI!O93</f>
        <v>0</v>
      </c>
      <c r="AO93" s="147">
        <f>GDAM_IEX!I93</f>
        <v>0</v>
      </c>
      <c r="AP93" s="147">
        <f>GDAM_IEX!O93</f>
        <v>0</v>
      </c>
      <c r="AQ93" s="147">
        <f>GDAM_PXI!I93</f>
        <v>0</v>
      </c>
      <c r="AR93" s="147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6.2990999999999993</v>
      </c>
      <c r="E94">
        <f>GT_NG!Q94</f>
        <v>8.1149223101729699</v>
      </c>
      <c r="F94">
        <f>GT_Spot!Q94</f>
        <v>0</v>
      </c>
      <c r="G94">
        <f>PPCL_NG!Q94</f>
        <v>46.6</v>
      </c>
      <c r="H94">
        <f>PPCL_Spot!Q94</f>
        <v>0</v>
      </c>
      <c r="I94">
        <f>Bawana_NG!Q94</f>
        <v>57.597750087887192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839.1997724779028</v>
      </c>
      <c r="P94" s="36">
        <v>68.417387851716114</v>
      </c>
      <c r="Q94" s="36">
        <v>22.102539937938168</v>
      </c>
      <c r="R94" s="38">
        <v>0</v>
      </c>
      <c r="S94" s="38">
        <v>0</v>
      </c>
      <c r="T94" s="37">
        <f>SUMPRODUCT(LTA!J94:AN94,LTA!J$101:AN$101,LTA!J$104:AN$104)</f>
        <v>29.08</v>
      </c>
      <c r="U94" s="37">
        <f>SUMPRODUCT(LTA!J94:AN94,LTA!J$102:AN$102,LTA!J$104:AN$104)</f>
        <v>108.5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0</v>
      </c>
      <c r="AA94" s="75">
        <f>STOA!I94</f>
        <v>665.59999999999991</v>
      </c>
      <c r="AB94" s="75">
        <f>-STOA!O94</f>
        <v>0</v>
      </c>
      <c r="AC94">
        <f t="shared" si="3"/>
        <v>16.55229298192809</v>
      </c>
      <c r="AD94">
        <f t="shared" si="4"/>
        <v>1716.9591796836889</v>
      </c>
      <c r="AE94">
        <f>'IDT-1'!C94</f>
        <v>-195</v>
      </c>
      <c r="AF94" s="24"/>
      <c r="AG94">
        <f t="shared" si="5"/>
        <v>1521.9591796836889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-118</v>
      </c>
      <c r="AM94" s="34">
        <f>RTM_PXI!I94</f>
        <v>0</v>
      </c>
      <c r="AN94" s="34">
        <f>RTM_PXI!O94</f>
        <v>0</v>
      </c>
      <c r="AO94" s="147">
        <f>GDAM_IEX!I94</f>
        <v>0</v>
      </c>
      <c r="AP94" s="147">
        <f>GDAM_IEX!O94</f>
        <v>0</v>
      </c>
      <c r="AQ94" s="147">
        <f>GDAM_PXI!I94</f>
        <v>0</v>
      </c>
      <c r="AR94" s="147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6.2990999999999993</v>
      </c>
      <c r="E95">
        <f>GT_NG!Q95</f>
        <v>8.1149223101729699</v>
      </c>
      <c r="F95">
        <f>GT_Spot!Q95</f>
        <v>0</v>
      </c>
      <c r="G95">
        <f>PPCL_NG!Q95</f>
        <v>46.6</v>
      </c>
      <c r="H95">
        <f>PPCL_Spot!Q95</f>
        <v>0</v>
      </c>
      <c r="I95">
        <f>Bawana_NG!Q95</f>
        <v>57.597750087887192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839.16549089871523</v>
      </c>
      <c r="P95" s="36">
        <v>68.417387851716114</v>
      </c>
      <c r="Q95" s="36">
        <v>22.102539937938168</v>
      </c>
      <c r="R95" s="38">
        <v>0</v>
      </c>
      <c r="S95" s="38">
        <v>0</v>
      </c>
      <c r="T95" s="37">
        <f>SUMPRODUCT(LTA!J95:AN95,LTA!J$101:AN$101,LTA!J$104:AN$104)</f>
        <v>27.14</v>
      </c>
      <c r="U95" s="37">
        <f>SUMPRODUCT(LTA!J95:AN95,LTA!J$102:AN$102,LTA!J$104:AN$104)</f>
        <v>108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0</v>
      </c>
      <c r="AA95" s="75">
        <f>STOA!I95</f>
        <v>665.59999999999991</v>
      </c>
      <c r="AB95" s="75">
        <f>-STOA!O95</f>
        <v>0</v>
      </c>
      <c r="AC95">
        <f t="shared" si="3"/>
        <v>16.463739754863806</v>
      </c>
      <c r="AD95">
        <f t="shared" si="4"/>
        <v>1722.5734513315658</v>
      </c>
      <c r="AE95">
        <f>'IDT-1'!C95</f>
        <v>-180</v>
      </c>
      <c r="AF95" s="24"/>
      <c r="AG95">
        <f t="shared" si="5"/>
        <v>1542.5734513315658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-110</v>
      </c>
      <c r="AM95" s="34">
        <f>RTM_PXI!I95</f>
        <v>0</v>
      </c>
      <c r="AN95" s="34">
        <f>RTM_PXI!O95</f>
        <v>0</v>
      </c>
      <c r="AO95" s="147">
        <f>GDAM_IEX!I95</f>
        <v>0</v>
      </c>
      <c r="AP95" s="147">
        <f>GDAM_IEX!O95</f>
        <v>0</v>
      </c>
      <c r="AQ95" s="147">
        <f>GDAM_PXI!I95</f>
        <v>0</v>
      </c>
      <c r="AR95" s="147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6.2990999999999993</v>
      </c>
      <c r="E96">
        <f>GT_NG!Q96</f>
        <v>8.1149223101729699</v>
      </c>
      <c r="F96">
        <f>GT_Spot!Q96</f>
        <v>0</v>
      </c>
      <c r="G96">
        <f>PPCL_NG!Q96</f>
        <v>46.6</v>
      </c>
      <c r="H96">
        <f>PPCL_Spot!Q96</f>
        <v>0</v>
      </c>
      <c r="I96">
        <f>Bawana_NG!Q96</f>
        <v>57.597750087887192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839.16549089871523</v>
      </c>
      <c r="P96" s="36">
        <v>68.417387851716114</v>
      </c>
      <c r="Q96" s="36">
        <v>22.102539937938168</v>
      </c>
      <c r="R96" s="38">
        <v>0</v>
      </c>
      <c r="S96" s="38">
        <v>0</v>
      </c>
      <c r="T96" s="37">
        <f>SUMPRODUCT(LTA!J96:AN96,LTA!J$101:AN$101,LTA!J$104:AN$104)</f>
        <v>26.27</v>
      </c>
      <c r="U96" s="37">
        <f>SUMPRODUCT(LTA!J96:AN96,LTA!J$102:AN$102,LTA!J$104:AN$104)</f>
        <v>108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0</v>
      </c>
      <c r="AA96" s="75">
        <f>STOA!I96</f>
        <v>665.59999999999991</v>
      </c>
      <c r="AB96" s="75">
        <f>-STOA!O96</f>
        <v>0</v>
      </c>
      <c r="AC96">
        <f t="shared" si="3"/>
        <v>16.456431754863804</v>
      </c>
      <c r="AD96">
        <f t="shared" si="4"/>
        <v>1721.7107593315657</v>
      </c>
      <c r="AE96">
        <f>'IDT-1'!C96</f>
        <v>-170</v>
      </c>
      <c r="AF96" s="24"/>
      <c r="AG96">
        <f t="shared" si="5"/>
        <v>1551.7107593315657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-110</v>
      </c>
      <c r="AM96" s="34">
        <f>RTM_PXI!I96</f>
        <v>0</v>
      </c>
      <c r="AN96" s="34">
        <f>RTM_PXI!O96</f>
        <v>0</v>
      </c>
      <c r="AO96" s="147">
        <f>GDAM_IEX!I96</f>
        <v>0</v>
      </c>
      <c r="AP96" s="147">
        <f>GDAM_IEX!O96</f>
        <v>0</v>
      </c>
      <c r="AQ96" s="147">
        <f>GDAM_PXI!I96</f>
        <v>0</v>
      </c>
      <c r="AR96" s="147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6.2990999999999993</v>
      </c>
      <c r="E97">
        <f>GT_NG!Q97</f>
        <v>8.1149223101729699</v>
      </c>
      <c r="F97">
        <f>GT_Spot!Q97</f>
        <v>0</v>
      </c>
      <c r="G97">
        <f>PPCL_NG!Q97</f>
        <v>46.6</v>
      </c>
      <c r="H97">
        <f>PPCL_Spot!Q97</f>
        <v>0</v>
      </c>
      <c r="I97">
        <f>Bawana_NG!Q97</f>
        <v>57.597750087887192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837.79695886367142</v>
      </c>
      <c r="P97" s="36">
        <v>68.417387851716114</v>
      </c>
      <c r="Q97" s="36">
        <v>22.102539937938168</v>
      </c>
      <c r="R97" s="38">
        <v>0</v>
      </c>
      <c r="S97" s="38">
        <v>0</v>
      </c>
      <c r="T97" s="37">
        <f>SUMPRODUCT(LTA!J97:AN97,LTA!J$101:AN$101,LTA!J$104:AN$104)</f>
        <v>21.85</v>
      </c>
      <c r="U97" s="37">
        <f>SUMPRODUCT(LTA!J97:AN97,LTA!J$102:AN$102,LTA!J$104:AN$104)</f>
        <v>108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0</v>
      </c>
      <c r="AA97" s="75">
        <f>STOA!I97</f>
        <v>665.59999999999991</v>
      </c>
      <c r="AB97" s="75">
        <f>-STOA!O97</f>
        <v>0</v>
      </c>
      <c r="AC97">
        <f t="shared" si="3"/>
        <v>16.365452297144991</v>
      </c>
      <c r="AD97">
        <f t="shared" si="4"/>
        <v>1721.0132067542409</v>
      </c>
      <c r="AE97">
        <f>'IDT-1'!C97</f>
        <v>-170</v>
      </c>
      <c r="AF97" s="24"/>
      <c r="AG97">
        <f t="shared" si="5"/>
        <v>1551.0132067542409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-105</v>
      </c>
      <c r="AM97" s="34">
        <f>RTM_PXI!I97</f>
        <v>0</v>
      </c>
      <c r="AN97" s="34">
        <f>RTM_PXI!O97</f>
        <v>0</v>
      </c>
      <c r="AO97" s="147">
        <f>GDAM_IEX!I97</f>
        <v>0</v>
      </c>
      <c r="AP97" s="147">
        <f>GDAM_IEX!O97</f>
        <v>0</v>
      </c>
      <c r="AQ97" s="147">
        <f>GDAM_PXI!I97</f>
        <v>0</v>
      </c>
      <c r="AR97" s="147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6.2990999999999993</v>
      </c>
      <c r="E98">
        <f>GT_NG!Q98</f>
        <v>8.1149223101729699</v>
      </c>
      <c r="F98">
        <f>GT_Spot!Q98</f>
        <v>0</v>
      </c>
      <c r="G98">
        <f>PPCL_NG!Q98</f>
        <v>46.6</v>
      </c>
      <c r="H98">
        <f>PPCL_Spot!Q98</f>
        <v>0</v>
      </c>
      <c r="I98">
        <f>Bawana_NG!Q98</f>
        <v>57.597750087887192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837.79695886367142</v>
      </c>
      <c r="P98" s="36">
        <v>68.417387851716114</v>
      </c>
      <c r="Q98" s="36">
        <v>22.102539937938168</v>
      </c>
      <c r="R98" s="38">
        <v>0</v>
      </c>
      <c r="S98" s="38">
        <v>0</v>
      </c>
      <c r="T98" s="37">
        <f>SUMPRODUCT(LTA!J98:AN98,LTA!J$101:AN$101,LTA!J$104:AN$104)</f>
        <v>21.42</v>
      </c>
      <c r="U98" s="37">
        <f>SUMPRODUCT(LTA!J98:AN98,LTA!J$102:AN$102,LTA!J$104:AN$104)</f>
        <v>108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0</v>
      </c>
      <c r="AA98" s="75">
        <f>STOA!I98</f>
        <v>665.59999999999991</v>
      </c>
      <c r="AB98" s="75">
        <f>-STOA!O98</f>
        <v>0</v>
      </c>
      <c r="AC98">
        <f t="shared" si="3"/>
        <v>16.361840297144994</v>
      </c>
      <c r="AD98">
        <f t="shared" si="4"/>
        <v>1720.586818754241</v>
      </c>
      <c r="AE98">
        <f>'IDT-1'!C98</f>
        <v>-180</v>
      </c>
      <c r="AF98" s="24"/>
      <c r="AG98">
        <f t="shared" si="5"/>
        <v>1540.586818754241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-105</v>
      </c>
      <c r="AM98" s="34">
        <f>RTM_PXI!I98</f>
        <v>0</v>
      </c>
      <c r="AN98" s="34">
        <f>RTM_PXI!O98</f>
        <v>0</v>
      </c>
      <c r="AO98" s="147">
        <f>GDAM_IEX!I98</f>
        <v>0</v>
      </c>
      <c r="AP98" s="147">
        <f>GDAM_IEX!O98</f>
        <v>0</v>
      </c>
      <c r="AQ98" s="147">
        <f>GDAM_PXI!I98</f>
        <v>0</v>
      </c>
      <c r="AR98" s="147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0.14526424500000004</v>
      </c>
      <c r="E99">
        <f t="shared" si="6"/>
        <v>0.19435113791965866</v>
      </c>
      <c r="F99">
        <f t="shared" si="6"/>
        <v>0</v>
      </c>
      <c r="G99">
        <f t="shared" si="6"/>
        <v>1.1183999999999994</v>
      </c>
      <c r="H99">
        <f t="shared" si="6"/>
        <v>0</v>
      </c>
      <c r="I99">
        <f t="shared" si="6"/>
        <v>1.2304385185338333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18.709457291160508</v>
      </c>
      <c r="P99" s="36">
        <f t="shared" si="6"/>
        <v>1.4761210485866412</v>
      </c>
      <c r="Q99" s="36">
        <f t="shared" si="6"/>
        <v>0.45183457543380151</v>
      </c>
      <c r="R99" s="38">
        <f t="shared" si="6"/>
        <v>0.28152110615103593</v>
      </c>
      <c r="S99" s="38">
        <f t="shared" si="6"/>
        <v>0</v>
      </c>
      <c r="T99" s="37">
        <f t="shared" si="6"/>
        <v>2.0615474999999996</v>
      </c>
      <c r="U99" s="37">
        <f t="shared" si="6"/>
        <v>2.3654150000000005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-4.5600949999999996</v>
      </c>
      <c r="AA99" s="75">
        <f t="shared" si="6"/>
        <v>11.577189999999991</v>
      </c>
      <c r="AB99" s="75">
        <f t="shared" si="6"/>
        <v>0</v>
      </c>
      <c r="AC99">
        <f t="shared" si="6"/>
        <v>0.37962340686563767</v>
      </c>
      <c r="AD99">
        <f t="shared" si="6"/>
        <v>33.94109201591985</v>
      </c>
      <c r="AE99">
        <f t="shared" si="6"/>
        <v>-0.50700000000000001</v>
      </c>
      <c r="AG99">
        <f t="shared" si="6"/>
        <v>33.434092015919852</v>
      </c>
      <c r="AI99">
        <f t="shared" si="6"/>
        <v>0</v>
      </c>
      <c r="AJ99">
        <f t="shared" si="6"/>
        <v>0</v>
      </c>
      <c r="AK99">
        <f t="shared" si="6"/>
        <v>0.12252</v>
      </c>
      <c r="AL99">
        <f t="shared" si="6"/>
        <v>-0.85324999999999995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9">
        <f>Allocation_SG!A1</f>
        <v>45469</v>
      </c>
      <c r="B1" s="221"/>
      <c r="C1" s="221"/>
      <c r="D1" s="230" t="s">
        <v>434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452</v>
      </c>
      <c r="T1" s="40" t="s">
        <v>282</v>
      </c>
      <c r="U1" s="233" t="s">
        <v>283</v>
      </c>
      <c r="V1" s="65" t="s">
        <v>295</v>
      </c>
      <c r="W1" s="65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5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521</v>
      </c>
      <c r="AT1" s="231" t="s">
        <v>522</v>
      </c>
      <c r="AU1" s="231" t="s">
        <v>527</v>
      </c>
      <c r="AV1" s="231" t="s">
        <v>528</v>
      </c>
    </row>
    <row r="2" spans="1:48">
      <c r="A2" s="25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0" t="s">
        <v>294</v>
      </c>
      <c r="U2" s="233"/>
      <c r="V2" s="65" t="s">
        <v>284</v>
      </c>
      <c r="W2" s="65" t="s">
        <v>284</v>
      </c>
      <c r="X2" s="221"/>
      <c r="Y2" s="231"/>
      <c r="Z2" s="231"/>
      <c r="AA2" s="234"/>
      <c r="AB2" s="234"/>
      <c r="AC2" s="25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TWEPL!R3</f>
        <v>8.2145700000000001</v>
      </c>
      <c r="E3">
        <f>GT_NG!T3</f>
        <v>10.892857142857144</v>
      </c>
      <c r="F3">
        <f>GT_Spot!T3</f>
        <v>0</v>
      </c>
      <c r="G3">
        <f>PPCL_NG!T3</f>
        <v>56.09</v>
      </c>
      <c r="H3">
        <f>PPCL_Spot!T3</f>
        <v>0</v>
      </c>
      <c r="I3">
        <f>Bawana_NG!T3</f>
        <v>69.607280965587279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718.77607069518342</v>
      </c>
      <c r="P3" s="36">
        <v>75.197129003932361</v>
      </c>
      <c r="Q3" s="36">
        <v>26.693067463509941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411.2399999999999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</v>
      </c>
      <c r="Z3" s="34">
        <f>IEX!P3</f>
        <v>0</v>
      </c>
      <c r="AA3" s="75">
        <f>STOA!J3</f>
        <v>682.68000000000006</v>
      </c>
      <c r="AB3" s="75">
        <f>-STOA!P3</f>
        <v>0</v>
      </c>
      <c r="AC3">
        <f>SUMIF(B3:AB3,"&gt;0")*$AC$2-SUMIF(B3:AB3,"&lt;0")*($AC$2/(1-$AC$2))+SUMIF(AI3:AR3,"&gt;0")*$AC$2-SUMIF(AI3:AR3,"&lt;0")*($AC$2/(1-$AC$2))</f>
        <v>17.510663135399209</v>
      </c>
      <c r="AD3">
        <f>SUM(B3:AB3,AI3:AV3)-AC3</f>
        <v>2016.8803121356705</v>
      </c>
      <c r="AE3">
        <f>'IDT-1'!F3</f>
        <v>70</v>
      </c>
      <c r="AF3" s="24"/>
      <c r="AG3">
        <f>SUM(AD3:AF3)</f>
        <v>2086.8803121356705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-25</v>
      </c>
      <c r="AM3" s="34">
        <f>RTM_PXI!J3</f>
        <v>0</v>
      </c>
      <c r="AN3" s="34">
        <f>RTM_PXI!P3</f>
        <v>0</v>
      </c>
      <c r="AO3" s="147">
        <f>GDAM_IEX!J3</f>
        <v>0</v>
      </c>
      <c r="AP3" s="147">
        <f>GDAM_IEX!P3</f>
        <v>0</v>
      </c>
      <c r="AQ3" s="147">
        <f>GDAM_PXI!J3</f>
        <v>0</v>
      </c>
      <c r="AR3" s="147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8.2145700000000001</v>
      </c>
      <c r="E4">
        <f>GT_NG!T4</f>
        <v>10.892857142857144</v>
      </c>
      <c r="F4">
        <f>GT_Spot!T4</f>
        <v>0</v>
      </c>
      <c r="G4">
        <f>PPCL_NG!T4</f>
        <v>56.09</v>
      </c>
      <c r="H4">
        <f>PPCL_Spot!T4</f>
        <v>0</v>
      </c>
      <c r="I4">
        <f>Bawana_NG!T4</f>
        <v>69.607280965587279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718.77751838211236</v>
      </c>
      <c r="P4" s="36">
        <v>75.197129003932361</v>
      </c>
      <c r="Q4" s="36">
        <v>26.693067463509941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411.07999999999993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</v>
      </c>
      <c r="Z4" s="34">
        <f>IEX!P4</f>
        <v>0</v>
      </c>
      <c r="AA4" s="75">
        <f>STOA!J4</f>
        <v>682.68000000000006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17.729581396816535</v>
      </c>
      <c r="AD4">
        <f t="shared" ref="AD4:AD67" si="1">SUM(B4:AB4,AI4:AV4)-AC4</f>
        <v>1990.5028415611825</v>
      </c>
      <c r="AE4">
        <f>'IDT-1'!F4</f>
        <v>70</v>
      </c>
      <c r="AF4" s="24"/>
      <c r="AG4">
        <f t="shared" ref="AG4:AG67" si="2">SUM(AD4:AF4)</f>
        <v>2060.5028415611823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-51</v>
      </c>
      <c r="AM4" s="34">
        <f>RTM_PXI!J4</f>
        <v>0</v>
      </c>
      <c r="AN4" s="34">
        <f>RTM_PXI!P4</f>
        <v>0</v>
      </c>
      <c r="AO4" s="147">
        <f>GDAM_IEX!J4</f>
        <v>0</v>
      </c>
      <c r="AP4" s="147">
        <f>GDAM_IEX!P4</f>
        <v>0</v>
      </c>
      <c r="AQ4" s="147">
        <f>GDAM_PXI!J4</f>
        <v>0</v>
      </c>
      <c r="AR4" s="147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8.2145700000000001</v>
      </c>
      <c r="E5">
        <f>GT_NG!T5</f>
        <v>10.892857142857144</v>
      </c>
      <c r="F5">
        <f>GT_Spot!T5</f>
        <v>0</v>
      </c>
      <c r="G5">
        <f>PPCL_NG!T5</f>
        <v>56.09</v>
      </c>
      <c r="H5">
        <f>PPCL_Spot!T5</f>
        <v>0</v>
      </c>
      <c r="I5">
        <f>Bawana_NG!T5</f>
        <v>69.607280965587279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718.77751838211236</v>
      </c>
      <c r="P5" s="36">
        <v>75.197129003932361</v>
      </c>
      <c r="Q5" s="36">
        <v>26.693067463509941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410.90999999999991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0</v>
      </c>
      <c r="AA5" s="75">
        <f>STOA!J5</f>
        <v>682.68000000000006</v>
      </c>
      <c r="AB5" s="75">
        <f>-STOA!P5</f>
        <v>0</v>
      </c>
      <c r="AC5">
        <f t="shared" si="0"/>
        <v>17.736624554541422</v>
      </c>
      <c r="AD5">
        <f t="shared" si="1"/>
        <v>1989.3257984034576</v>
      </c>
      <c r="AE5">
        <f>'IDT-1'!F5</f>
        <v>70</v>
      </c>
      <c r="AF5" s="24"/>
      <c r="AG5">
        <f t="shared" si="2"/>
        <v>2059.3257984034576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-52</v>
      </c>
      <c r="AM5" s="34">
        <f>RTM_PXI!J5</f>
        <v>0</v>
      </c>
      <c r="AN5" s="34">
        <f>RTM_PXI!P5</f>
        <v>0</v>
      </c>
      <c r="AO5" s="147">
        <f>GDAM_IEX!J5</f>
        <v>0</v>
      </c>
      <c r="AP5" s="147">
        <f>GDAM_IEX!P5</f>
        <v>0</v>
      </c>
      <c r="AQ5" s="147">
        <f>GDAM_PXI!J5</f>
        <v>0</v>
      </c>
      <c r="AR5" s="147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8.2145700000000001</v>
      </c>
      <c r="E6">
        <f>GT_NG!T6</f>
        <v>10.892857142857144</v>
      </c>
      <c r="F6">
        <f>GT_Spot!T6</f>
        <v>0</v>
      </c>
      <c r="G6">
        <f>PPCL_NG!T6</f>
        <v>56.09</v>
      </c>
      <c r="H6">
        <f>PPCL_Spot!T6</f>
        <v>0</v>
      </c>
      <c r="I6">
        <f>Bawana_NG!T6</f>
        <v>69.607280965587279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718.77751838211236</v>
      </c>
      <c r="P6" s="36">
        <v>75.197129003932361</v>
      </c>
      <c r="Q6" s="36">
        <v>26.693067463509941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407.90999999999991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0</v>
      </c>
      <c r="AA6" s="75">
        <f>STOA!J6</f>
        <v>682.68000000000006</v>
      </c>
      <c r="AB6" s="75">
        <f>-STOA!P6</f>
        <v>0</v>
      </c>
      <c r="AC6">
        <f t="shared" si="0"/>
        <v>17.89779002448898</v>
      </c>
      <c r="AD6">
        <f t="shared" si="1"/>
        <v>1964.1646329335099</v>
      </c>
      <c r="AE6">
        <f>'IDT-1'!F6</f>
        <v>70</v>
      </c>
      <c r="AF6" s="24"/>
      <c r="AG6">
        <f t="shared" si="2"/>
        <v>2034.1646329335099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-74</v>
      </c>
      <c r="AM6" s="34">
        <f>RTM_PXI!J6</f>
        <v>0</v>
      </c>
      <c r="AN6" s="34">
        <f>RTM_PXI!P6</f>
        <v>0</v>
      </c>
      <c r="AO6" s="147">
        <f>GDAM_IEX!J6</f>
        <v>0</v>
      </c>
      <c r="AP6" s="147">
        <f>GDAM_IEX!P6</f>
        <v>0</v>
      </c>
      <c r="AQ6" s="147">
        <f>GDAM_PXI!J6</f>
        <v>0</v>
      </c>
      <c r="AR6" s="147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8.2145700000000001</v>
      </c>
      <c r="E7">
        <f>GT_NG!T7</f>
        <v>10.575562517801197</v>
      </c>
      <c r="F7">
        <f>GT_Spot!T7</f>
        <v>0</v>
      </c>
      <c r="G7">
        <f>PPCL_NG!T7</f>
        <v>56.09</v>
      </c>
      <c r="H7">
        <f>PPCL_Spot!T7</f>
        <v>0</v>
      </c>
      <c r="I7">
        <f>Bawana_NG!T7</f>
        <v>69.607280965587279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718.77694028942869</v>
      </c>
      <c r="P7" s="36">
        <v>75.197129003932361</v>
      </c>
      <c r="Q7" s="36">
        <v>26.693067463509941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407.12999999999988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0</v>
      </c>
      <c r="AA7" s="75">
        <f>STOA!J7</f>
        <v>682.41000000000008</v>
      </c>
      <c r="AB7" s="75">
        <f>-STOA!P7</f>
        <v>0</v>
      </c>
      <c r="AC7">
        <f t="shared" si="0"/>
        <v>18.030309574983082</v>
      </c>
      <c r="AD7">
        <f t="shared" si="1"/>
        <v>1945.6642406652766</v>
      </c>
      <c r="AE7">
        <f>'IDT-1'!F7</f>
        <v>50</v>
      </c>
      <c r="AF7" s="24"/>
      <c r="AG7">
        <f t="shared" si="2"/>
        <v>1995.6642406652766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-91</v>
      </c>
      <c r="AM7" s="34">
        <f>RTM_PXI!J7</f>
        <v>0</v>
      </c>
      <c r="AN7" s="34">
        <f>RTM_PXI!P7</f>
        <v>0</v>
      </c>
      <c r="AO7" s="147">
        <f>GDAM_IEX!J7</f>
        <v>0</v>
      </c>
      <c r="AP7" s="147">
        <f>GDAM_IEX!P7</f>
        <v>0</v>
      </c>
      <c r="AQ7" s="147">
        <f>GDAM_PXI!J7</f>
        <v>0</v>
      </c>
      <c r="AR7" s="147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8.2145700000000001</v>
      </c>
      <c r="E8">
        <f>GT_NG!T8</f>
        <v>10.575562517801197</v>
      </c>
      <c r="F8">
        <f>GT_Spot!T8</f>
        <v>0</v>
      </c>
      <c r="G8">
        <f>PPCL_NG!T8</f>
        <v>56.09</v>
      </c>
      <c r="H8">
        <f>PPCL_Spot!T8</f>
        <v>0</v>
      </c>
      <c r="I8">
        <f>Bawana_NG!T8</f>
        <v>69.607280965587279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718.77694028942869</v>
      </c>
      <c r="P8" s="36">
        <v>75.197129003932361</v>
      </c>
      <c r="Q8" s="36">
        <v>26.693067463509941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406.7999999999999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0</v>
      </c>
      <c r="AA8" s="75">
        <f>STOA!J8</f>
        <v>682.41000000000008</v>
      </c>
      <c r="AB8" s="75">
        <f>-STOA!P8</f>
        <v>0</v>
      </c>
      <c r="AC8">
        <f t="shared" si="0"/>
        <v>18.230845360380421</v>
      </c>
      <c r="AD8">
        <f t="shared" si="1"/>
        <v>1921.1337048798791</v>
      </c>
      <c r="AE8">
        <f>'IDT-1'!F8</f>
        <v>50</v>
      </c>
      <c r="AF8" s="24"/>
      <c r="AG8">
        <f t="shared" si="2"/>
        <v>1971.1337048798791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-115</v>
      </c>
      <c r="AM8" s="34">
        <f>RTM_PXI!J8</f>
        <v>0</v>
      </c>
      <c r="AN8" s="34">
        <f>RTM_PXI!P8</f>
        <v>0</v>
      </c>
      <c r="AO8" s="147">
        <f>GDAM_IEX!J8</f>
        <v>0</v>
      </c>
      <c r="AP8" s="147">
        <f>GDAM_IEX!P8</f>
        <v>0</v>
      </c>
      <c r="AQ8" s="147">
        <f>GDAM_PXI!J8</f>
        <v>0</v>
      </c>
      <c r="AR8" s="147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8.2145700000000001</v>
      </c>
      <c r="E9">
        <f>GT_NG!T9</f>
        <v>10.575562517801197</v>
      </c>
      <c r="F9">
        <f>GT_Spot!T9</f>
        <v>0</v>
      </c>
      <c r="G9">
        <f>PPCL_NG!T9</f>
        <v>56.09</v>
      </c>
      <c r="H9">
        <f>PPCL_Spot!T9</f>
        <v>0</v>
      </c>
      <c r="I9">
        <f>Bawana_NG!T9</f>
        <v>69.607280965587279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720.70692929144502</v>
      </c>
      <c r="P9" s="36">
        <v>75.197129003932361</v>
      </c>
      <c r="Q9" s="36">
        <v>26.693067463509941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406.45999999999987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0</v>
      </c>
      <c r="AA9" s="75">
        <f>STOA!J9</f>
        <v>682.41000000000008</v>
      </c>
      <c r="AB9" s="75">
        <f>-STOA!P9</f>
        <v>0</v>
      </c>
      <c r="AC9">
        <f t="shared" si="0"/>
        <v>18.396682107045365</v>
      </c>
      <c r="AD9">
        <f t="shared" si="1"/>
        <v>1904.5578571352307</v>
      </c>
      <c r="AE9">
        <f>'IDT-1'!F9</f>
        <v>50</v>
      </c>
      <c r="AF9" s="24"/>
      <c r="AG9">
        <f t="shared" si="2"/>
        <v>1954.5578571352307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-133</v>
      </c>
      <c r="AM9" s="34">
        <f>RTM_PXI!J9</f>
        <v>0</v>
      </c>
      <c r="AN9" s="34">
        <f>RTM_PXI!P9</f>
        <v>0</v>
      </c>
      <c r="AO9" s="147">
        <f>GDAM_IEX!J9</f>
        <v>0</v>
      </c>
      <c r="AP9" s="147">
        <f>GDAM_IEX!P9</f>
        <v>0</v>
      </c>
      <c r="AQ9" s="147">
        <f>GDAM_PXI!J9</f>
        <v>0</v>
      </c>
      <c r="AR9" s="147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8.2145700000000001</v>
      </c>
      <c r="E10">
        <f>GT_NG!T10</f>
        <v>10.575562517801197</v>
      </c>
      <c r="F10">
        <f>GT_Spot!T10</f>
        <v>0</v>
      </c>
      <c r="G10">
        <f>PPCL_NG!T10</f>
        <v>56.09</v>
      </c>
      <c r="H10">
        <f>PPCL_Spot!T10</f>
        <v>0</v>
      </c>
      <c r="I10">
        <f>Bawana_NG!T10</f>
        <v>69.607280965587279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720.70692929144502</v>
      </c>
      <c r="P10" s="36">
        <v>75.197129003932361</v>
      </c>
      <c r="Q10" s="36">
        <v>26.693067463509941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406.12999999999988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0</v>
      </c>
      <c r="AA10" s="75">
        <f>STOA!J10</f>
        <v>682.41000000000008</v>
      </c>
      <c r="AB10" s="75">
        <f>-STOA!P10</f>
        <v>0</v>
      </c>
      <c r="AC10">
        <f t="shared" si="0"/>
        <v>18.622631365617369</v>
      </c>
      <c r="AD10">
        <f t="shared" si="1"/>
        <v>1877.0019078766588</v>
      </c>
      <c r="AE10">
        <f>'IDT-1'!F10</f>
        <v>50</v>
      </c>
      <c r="AF10" s="24"/>
      <c r="AG10">
        <f t="shared" si="2"/>
        <v>1927.0019078766588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-160</v>
      </c>
      <c r="AM10" s="34">
        <f>RTM_PXI!J10</f>
        <v>0</v>
      </c>
      <c r="AN10" s="34">
        <f>RTM_PXI!P10</f>
        <v>0</v>
      </c>
      <c r="AO10" s="147">
        <f>GDAM_IEX!J10</f>
        <v>0</v>
      </c>
      <c r="AP10" s="147">
        <f>GDAM_IEX!P10</f>
        <v>0</v>
      </c>
      <c r="AQ10" s="147">
        <f>GDAM_PXI!J10</f>
        <v>0</v>
      </c>
      <c r="AR10" s="147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8.2145700000000001</v>
      </c>
      <c r="E11">
        <f>GT_NG!T11</f>
        <v>10.575562517801197</v>
      </c>
      <c r="F11">
        <f>GT_Spot!T11</f>
        <v>0</v>
      </c>
      <c r="G11">
        <f>PPCL_NG!T11</f>
        <v>56.09</v>
      </c>
      <c r="H11">
        <f>PPCL_Spot!T11</f>
        <v>0</v>
      </c>
      <c r="I11">
        <f>Bawana_NG!T11</f>
        <v>69.607280965587279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721.577080973845</v>
      </c>
      <c r="P11" s="36">
        <v>75.197129003932361</v>
      </c>
      <c r="Q11" s="36">
        <v>26.693067463509941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417.06999999999994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0</v>
      </c>
      <c r="AA11" s="75">
        <f>STOA!J11</f>
        <v>682.13000000000011</v>
      </c>
      <c r="AB11" s="75">
        <f>-STOA!P11</f>
        <v>0</v>
      </c>
      <c r="AC11">
        <f t="shared" si="0"/>
        <v>18.583946116151303</v>
      </c>
      <c r="AD11">
        <f t="shared" si="1"/>
        <v>1904.5707448085245</v>
      </c>
      <c r="AE11">
        <f>'IDT-1'!F11</f>
        <v>0</v>
      </c>
      <c r="AF11" s="24"/>
      <c r="AG11">
        <f t="shared" si="2"/>
        <v>1904.5707448085245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-144</v>
      </c>
      <c r="AM11" s="34">
        <f>RTM_PXI!J11</f>
        <v>0</v>
      </c>
      <c r="AN11" s="34">
        <f>RTM_PXI!P11</f>
        <v>0</v>
      </c>
      <c r="AO11" s="147">
        <f>GDAM_IEX!J11</f>
        <v>0</v>
      </c>
      <c r="AP11" s="147">
        <f>GDAM_IEX!P11</f>
        <v>0</v>
      </c>
      <c r="AQ11" s="147">
        <f>GDAM_PXI!J11</f>
        <v>0</v>
      </c>
      <c r="AR11" s="147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8.2145700000000001</v>
      </c>
      <c r="E12">
        <f>GT_NG!T12</f>
        <v>10.575562517801197</v>
      </c>
      <c r="F12">
        <f>GT_Spot!T12</f>
        <v>0</v>
      </c>
      <c r="G12">
        <f>PPCL_NG!T12</f>
        <v>56.09</v>
      </c>
      <c r="H12">
        <f>PPCL_Spot!T12</f>
        <v>0</v>
      </c>
      <c r="I12">
        <f>Bawana_NG!T12</f>
        <v>69.607280965587279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735.07694603593302</v>
      </c>
      <c r="P12" s="36">
        <v>75.197129003932361</v>
      </c>
      <c r="Q12" s="36">
        <v>26.693067463509941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415.89999999999992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0</v>
      </c>
      <c r="AA12" s="75">
        <f>STOA!J12</f>
        <v>682.13000000000011</v>
      </c>
      <c r="AB12" s="75">
        <f>-STOA!P12</f>
        <v>0</v>
      </c>
      <c r="AC12">
        <f t="shared" si="0"/>
        <v>18.899295925795066</v>
      </c>
      <c r="AD12">
        <f t="shared" si="1"/>
        <v>1891.5852600609685</v>
      </c>
      <c r="AE12">
        <f>'IDT-1'!F12</f>
        <v>0</v>
      </c>
      <c r="AF12" s="24"/>
      <c r="AG12">
        <f t="shared" si="2"/>
        <v>1891.5852600609685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-169</v>
      </c>
      <c r="AM12" s="34">
        <f>RTM_PXI!J12</f>
        <v>0</v>
      </c>
      <c r="AN12" s="34">
        <f>RTM_PXI!P12</f>
        <v>0</v>
      </c>
      <c r="AO12" s="147">
        <f>GDAM_IEX!J12</f>
        <v>0</v>
      </c>
      <c r="AP12" s="147">
        <f>GDAM_IEX!P12</f>
        <v>0</v>
      </c>
      <c r="AQ12" s="147">
        <f>GDAM_PXI!J12</f>
        <v>0</v>
      </c>
      <c r="AR12" s="147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8.2145700000000001</v>
      </c>
      <c r="E13">
        <f>GT_NG!T13</f>
        <v>10.575562517801197</v>
      </c>
      <c r="F13">
        <f>GT_Spot!T13</f>
        <v>0</v>
      </c>
      <c r="G13">
        <f>PPCL_NG!T13</f>
        <v>56.09</v>
      </c>
      <c r="H13">
        <f>PPCL_Spot!T13</f>
        <v>0</v>
      </c>
      <c r="I13">
        <f>Bawana_NG!T13</f>
        <v>69.607280965587279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744.62062439338979</v>
      </c>
      <c r="P13" s="36">
        <v>75.197129003932361</v>
      </c>
      <c r="Q13" s="36">
        <v>26.693067463509941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414.89999999999992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0</v>
      </c>
      <c r="AA13" s="75">
        <f>STOA!J13</f>
        <v>682.13000000000011</v>
      </c>
      <c r="AB13" s="75">
        <f>-STOA!P13</f>
        <v>0</v>
      </c>
      <c r="AC13">
        <f t="shared" si="0"/>
        <v>19.428505341141712</v>
      </c>
      <c r="AD13">
        <f t="shared" si="1"/>
        <v>1845.5997290030787</v>
      </c>
      <c r="AE13">
        <f>'IDT-1'!F13</f>
        <v>0</v>
      </c>
      <c r="AF13" s="24"/>
      <c r="AG13">
        <f t="shared" si="2"/>
        <v>1845.5997290030787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-223</v>
      </c>
      <c r="AM13" s="34">
        <f>RTM_PXI!J13</f>
        <v>0</v>
      </c>
      <c r="AN13" s="34">
        <f>RTM_PXI!P13</f>
        <v>0</v>
      </c>
      <c r="AO13" s="147">
        <f>GDAM_IEX!J13</f>
        <v>0</v>
      </c>
      <c r="AP13" s="147">
        <f>GDAM_IEX!P13</f>
        <v>0</v>
      </c>
      <c r="AQ13" s="147">
        <f>GDAM_PXI!J13</f>
        <v>0</v>
      </c>
      <c r="AR13" s="147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8.2145700000000001</v>
      </c>
      <c r="E14">
        <f>GT_NG!T14</f>
        <v>10.575562517801197</v>
      </c>
      <c r="F14">
        <f>GT_Spot!T14</f>
        <v>0</v>
      </c>
      <c r="G14">
        <f>PPCL_NG!T14</f>
        <v>56.09</v>
      </c>
      <c r="H14">
        <f>PPCL_Spot!T14</f>
        <v>0</v>
      </c>
      <c r="I14">
        <f>Bawana_NG!T14</f>
        <v>69.607280965587279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733.9137623633942</v>
      </c>
      <c r="P14" s="36">
        <v>75.197129003932361</v>
      </c>
      <c r="Q14" s="36">
        <v>26.693067463509941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414.56999999999994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0</v>
      </c>
      <c r="AA14" s="75">
        <f>STOA!J14</f>
        <v>682.13000000000011</v>
      </c>
      <c r="AB14" s="75">
        <f>-STOA!P14</f>
        <v>0</v>
      </c>
      <c r="AC14">
        <f t="shared" si="0"/>
        <v>19.445920750513309</v>
      </c>
      <c r="AD14">
        <f t="shared" si="1"/>
        <v>1821.5454515637116</v>
      </c>
      <c r="AE14">
        <f>'IDT-1'!F14</f>
        <v>0</v>
      </c>
      <c r="AF14" s="24"/>
      <c r="AG14">
        <f t="shared" si="2"/>
        <v>1821.5454515637116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-236</v>
      </c>
      <c r="AM14" s="34">
        <f>RTM_PXI!J14</f>
        <v>0</v>
      </c>
      <c r="AN14" s="34">
        <f>RTM_PXI!P14</f>
        <v>0</v>
      </c>
      <c r="AO14" s="147">
        <f>GDAM_IEX!J14</f>
        <v>0</v>
      </c>
      <c r="AP14" s="147">
        <f>GDAM_IEX!P14</f>
        <v>0</v>
      </c>
      <c r="AQ14" s="147">
        <f>GDAM_PXI!J14</f>
        <v>0</v>
      </c>
      <c r="AR14" s="147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8.2145700000000001</v>
      </c>
      <c r="E15">
        <f>GT_NG!T15</f>
        <v>10.575562517801197</v>
      </c>
      <c r="F15">
        <f>GT_Spot!T15</f>
        <v>0</v>
      </c>
      <c r="G15">
        <f>PPCL_NG!T15</f>
        <v>56.09</v>
      </c>
      <c r="H15">
        <f>PPCL_Spot!T15</f>
        <v>0</v>
      </c>
      <c r="I15">
        <f>Bawana_NG!T15</f>
        <v>69.607280965587279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731.82489886622</v>
      </c>
      <c r="P15" s="36">
        <v>75.197129003932361</v>
      </c>
      <c r="Q15" s="36">
        <v>26.693067463509941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401.88999999999993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-254</v>
      </c>
      <c r="AA15" s="75">
        <f>STOA!J15</f>
        <v>677.02</v>
      </c>
      <c r="AB15" s="75">
        <f>-STOA!P15</f>
        <v>0</v>
      </c>
      <c r="AC15">
        <f t="shared" si="0"/>
        <v>19.431419136185049</v>
      </c>
      <c r="AD15">
        <f t="shared" si="1"/>
        <v>1783.6810896808656</v>
      </c>
      <c r="AE15">
        <f>'IDT-1'!F15</f>
        <v>0</v>
      </c>
      <c r="AF15" s="24"/>
      <c r="AG15">
        <f t="shared" si="2"/>
        <v>1783.6810896808656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0</v>
      </c>
      <c r="AM15" s="34">
        <f>RTM_PXI!J15</f>
        <v>0</v>
      </c>
      <c r="AN15" s="34">
        <f>RTM_PXI!P15</f>
        <v>0</v>
      </c>
      <c r="AO15" s="147">
        <f>GDAM_IEX!J15</f>
        <v>0</v>
      </c>
      <c r="AP15" s="147">
        <f>GDAM_IEX!P15</f>
        <v>0</v>
      </c>
      <c r="AQ15" s="147">
        <f>GDAM_PXI!J15</f>
        <v>0</v>
      </c>
      <c r="AR15" s="147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8.2145700000000001</v>
      </c>
      <c r="E16">
        <f>GT_NG!T16</f>
        <v>10.575562517801197</v>
      </c>
      <c r="F16">
        <f>GT_Spot!T16</f>
        <v>0</v>
      </c>
      <c r="G16">
        <f>PPCL_NG!T16</f>
        <v>56.09</v>
      </c>
      <c r="H16">
        <f>PPCL_Spot!T16</f>
        <v>0</v>
      </c>
      <c r="I16">
        <f>Bawana_NG!T16</f>
        <v>69.607280965587279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725.53429188198481</v>
      </c>
      <c r="P16" s="36">
        <v>75.197129003932361</v>
      </c>
      <c r="Q16" s="36">
        <v>26.693067463509941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401.88999999999993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-285</v>
      </c>
      <c r="AA16" s="75">
        <f>STOA!J16</f>
        <v>677.02</v>
      </c>
      <c r="AB16" s="75">
        <f>-STOA!P16</f>
        <v>0</v>
      </c>
      <c r="AC16">
        <f t="shared" si="0"/>
        <v>19.80683192698903</v>
      </c>
      <c r="AD16">
        <f t="shared" si="1"/>
        <v>1765.7350699058265</v>
      </c>
      <c r="AE16">
        <f>'IDT-1'!F16</f>
        <v>0</v>
      </c>
      <c r="AF16" s="24"/>
      <c r="AG16">
        <f t="shared" si="2"/>
        <v>1765.7350699058265</v>
      </c>
      <c r="AI16" s="34">
        <f>PXIL!J16</f>
        <v>0</v>
      </c>
      <c r="AJ16" s="34">
        <f>PXIL!P16</f>
        <v>0</v>
      </c>
      <c r="AK16" s="34">
        <f>RTM_IEX!J16</f>
        <v>19.72</v>
      </c>
      <c r="AL16" s="34">
        <f>RTM_IEX!P16</f>
        <v>0</v>
      </c>
      <c r="AM16" s="34">
        <f>RTM_PXI!J16</f>
        <v>0</v>
      </c>
      <c r="AN16" s="34">
        <f>RTM_PXI!P16</f>
        <v>0</v>
      </c>
      <c r="AO16" s="147">
        <f>GDAM_IEX!J16</f>
        <v>0</v>
      </c>
      <c r="AP16" s="147">
        <f>GDAM_IEX!P16</f>
        <v>0</v>
      </c>
      <c r="AQ16" s="147">
        <f>GDAM_PXI!J16</f>
        <v>0</v>
      </c>
      <c r="AR16" s="147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8.2145700000000001</v>
      </c>
      <c r="E17">
        <f>GT_NG!T17</f>
        <v>10.575562517801197</v>
      </c>
      <c r="F17">
        <f>GT_Spot!T17</f>
        <v>0</v>
      </c>
      <c r="G17">
        <f>PPCL_NG!T17</f>
        <v>56.09</v>
      </c>
      <c r="H17">
        <f>PPCL_Spot!T17</f>
        <v>0</v>
      </c>
      <c r="I17">
        <f>Bawana_NG!T17</f>
        <v>69.607280965587279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725.33975703775286</v>
      </c>
      <c r="P17" s="36">
        <v>75.197129003932361</v>
      </c>
      <c r="Q17" s="36">
        <v>26.693067463509941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401.88999999999993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-311</v>
      </c>
      <c r="AA17" s="75">
        <f>STOA!J17</f>
        <v>677.02</v>
      </c>
      <c r="AB17" s="75">
        <f>-STOA!P17</f>
        <v>0</v>
      </c>
      <c r="AC17">
        <f t="shared" si="0"/>
        <v>19.952535935144599</v>
      </c>
      <c r="AD17">
        <f t="shared" si="1"/>
        <v>1730.714831053439</v>
      </c>
      <c r="AE17">
        <f>'IDT-1'!F17</f>
        <v>0</v>
      </c>
      <c r="AF17" s="24"/>
      <c r="AG17">
        <f t="shared" si="2"/>
        <v>1730.714831053439</v>
      </c>
      <c r="AI17" s="34">
        <f>PXIL!J17</f>
        <v>0</v>
      </c>
      <c r="AJ17" s="34">
        <f>PXIL!P17</f>
        <v>0</v>
      </c>
      <c r="AK17" s="34">
        <f>RTM_IEX!J17</f>
        <v>11.04</v>
      </c>
      <c r="AL17" s="34">
        <f>RTM_IEX!P17</f>
        <v>0</v>
      </c>
      <c r="AM17" s="34">
        <f>RTM_PXI!J17</f>
        <v>0</v>
      </c>
      <c r="AN17" s="34">
        <f>RTM_PXI!P17</f>
        <v>0</v>
      </c>
      <c r="AO17" s="147">
        <f>GDAM_IEX!J17</f>
        <v>0</v>
      </c>
      <c r="AP17" s="147">
        <f>GDAM_IEX!P17</f>
        <v>0</v>
      </c>
      <c r="AQ17" s="147">
        <f>GDAM_PXI!J17</f>
        <v>0</v>
      </c>
      <c r="AR17" s="147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8.2145700000000001</v>
      </c>
      <c r="E18">
        <f>GT_NG!T18</f>
        <v>10.575562517801197</v>
      </c>
      <c r="F18">
        <f>GT_Spot!T18</f>
        <v>0</v>
      </c>
      <c r="G18">
        <f>PPCL_NG!T18</f>
        <v>56.09</v>
      </c>
      <c r="H18">
        <f>PPCL_Spot!T18</f>
        <v>0</v>
      </c>
      <c r="I18">
        <f>Bawana_NG!T18</f>
        <v>69.607280965587279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725.3396510851469</v>
      </c>
      <c r="P18" s="36">
        <v>75.197129003932361</v>
      </c>
      <c r="Q18" s="36">
        <v>26.693067463509941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401.88999999999993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-341</v>
      </c>
      <c r="AA18" s="75">
        <f>STOA!J18</f>
        <v>677.02</v>
      </c>
      <c r="AB18" s="75">
        <f>-STOA!P18</f>
        <v>0</v>
      </c>
      <c r="AC18">
        <f t="shared" si="0"/>
        <v>20.221537776889377</v>
      </c>
      <c r="AD18">
        <f t="shared" si="1"/>
        <v>1702.2157232590882</v>
      </c>
      <c r="AE18">
        <f>'IDT-1'!F18</f>
        <v>0</v>
      </c>
      <c r="AF18" s="24"/>
      <c r="AG18">
        <f t="shared" si="2"/>
        <v>1702.2157232590882</v>
      </c>
      <c r="AI18" s="34">
        <f>PXIL!J18</f>
        <v>0</v>
      </c>
      <c r="AJ18" s="34">
        <f>PXIL!P18</f>
        <v>0</v>
      </c>
      <c r="AK18" s="34">
        <f>RTM_IEX!J18</f>
        <v>12.81</v>
      </c>
      <c r="AL18" s="34">
        <f>RTM_IEX!P18</f>
        <v>0</v>
      </c>
      <c r="AM18" s="34">
        <f>RTM_PXI!J18</f>
        <v>0</v>
      </c>
      <c r="AN18" s="34">
        <f>RTM_PXI!P18</f>
        <v>0</v>
      </c>
      <c r="AO18" s="147">
        <f>GDAM_IEX!J18</f>
        <v>0</v>
      </c>
      <c r="AP18" s="147">
        <f>GDAM_IEX!P18</f>
        <v>0</v>
      </c>
      <c r="AQ18" s="147">
        <f>GDAM_PXI!J18</f>
        <v>0</v>
      </c>
      <c r="AR18" s="147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8.2145700000000001</v>
      </c>
      <c r="E19">
        <f>GT_NG!T19</f>
        <v>10.575562517801197</v>
      </c>
      <c r="F19">
        <f>GT_Spot!T19</f>
        <v>0</v>
      </c>
      <c r="G19">
        <f>PPCL_NG!T19</f>
        <v>56.09</v>
      </c>
      <c r="H19">
        <f>PPCL_Spot!T19</f>
        <v>0</v>
      </c>
      <c r="I19">
        <f>Bawana_NG!T19</f>
        <v>69.607280965587279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725.89842054696362</v>
      </c>
      <c r="P19" s="36">
        <v>75.197129003932361</v>
      </c>
      <c r="Q19" s="36">
        <v>26.693067463509941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401.30999999999995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-368</v>
      </c>
      <c r="AA19" s="75">
        <f>STOA!J19</f>
        <v>676.75</v>
      </c>
      <c r="AB19" s="75">
        <f>-STOA!P19</f>
        <v>0</v>
      </c>
      <c r="AC19">
        <f t="shared" si="0"/>
        <v>20.563984698940647</v>
      </c>
      <c r="AD19">
        <f t="shared" si="1"/>
        <v>1688.4120457988536</v>
      </c>
      <c r="AE19">
        <f>'IDT-1'!F19</f>
        <v>0</v>
      </c>
      <c r="AF19" s="24"/>
      <c r="AG19">
        <f t="shared" si="2"/>
        <v>1688.4120457988536</v>
      </c>
      <c r="AI19" s="34">
        <f>PXIL!J19</f>
        <v>0</v>
      </c>
      <c r="AJ19" s="34">
        <f>PXIL!P19</f>
        <v>0</v>
      </c>
      <c r="AK19" s="34">
        <f>RTM_IEX!J19</f>
        <v>26.64</v>
      </c>
      <c r="AL19" s="34">
        <f>RTM_IEX!P19</f>
        <v>0</v>
      </c>
      <c r="AM19" s="34">
        <f>RTM_PXI!J19</f>
        <v>0</v>
      </c>
      <c r="AN19" s="34">
        <f>RTM_PXI!P19</f>
        <v>0</v>
      </c>
      <c r="AO19" s="147">
        <f>GDAM_IEX!J19</f>
        <v>0</v>
      </c>
      <c r="AP19" s="147">
        <f>GDAM_IEX!P19</f>
        <v>0</v>
      </c>
      <c r="AQ19" s="147">
        <f>GDAM_PXI!J19</f>
        <v>0</v>
      </c>
      <c r="AR19" s="147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8.2145700000000001</v>
      </c>
      <c r="E20">
        <f>GT_NG!T20</f>
        <v>10.575562517801197</v>
      </c>
      <c r="F20">
        <f>GT_Spot!T20</f>
        <v>0</v>
      </c>
      <c r="G20">
        <f>PPCL_NG!T20</f>
        <v>56.09</v>
      </c>
      <c r="H20">
        <f>PPCL_Spot!T20</f>
        <v>0</v>
      </c>
      <c r="I20">
        <f>Bawana_NG!T20</f>
        <v>69.607280965587279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726.02141801780658</v>
      </c>
      <c r="P20" s="36">
        <v>75.197129003932361</v>
      </c>
      <c r="Q20" s="36">
        <v>26.693067463509941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401.30999999999995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-394</v>
      </c>
      <c r="AA20" s="75">
        <f>STOA!J20</f>
        <v>676.75</v>
      </c>
      <c r="AB20" s="75">
        <f>-STOA!P20</f>
        <v>0</v>
      </c>
      <c r="AC20">
        <f t="shared" si="0"/>
        <v>20.791315978542844</v>
      </c>
      <c r="AD20">
        <f t="shared" si="1"/>
        <v>1663.0277119900943</v>
      </c>
      <c r="AE20">
        <f>'IDT-1'!F20</f>
        <v>0</v>
      </c>
      <c r="AF20" s="24"/>
      <c r="AG20">
        <f t="shared" si="2"/>
        <v>1663.0277119900943</v>
      </c>
      <c r="AI20" s="34">
        <f>PXIL!J20</f>
        <v>0</v>
      </c>
      <c r="AJ20" s="34">
        <f>PXIL!P20</f>
        <v>0</v>
      </c>
      <c r="AK20" s="34">
        <f>RTM_IEX!J20</f>
        <v>27.36</v>
      </c>
      <c r="AL20" s="34">
        <f>RTM_IEX!P20</f>
        <v>0</v>
      </c>
      <c r="AM20" s="34">
        <f>RTM_PXI!J20</f>
        <v>0</v>
      </c>
      <c r="AN20" s="34">
        <f>RTM_PXI!P20</f>
        <v>0</v>
      </c>
      <c r="AO20" s="147">
        <f>GDAM_IEX!J20</f>
        <v>0</v>
      </c>
      <c r="AP20" s="147">
        <f>GDAM_IEX!P20</f>
        <v>0</v>
      </c>
      <c r="AQ20" s="147">
        <f>GDAM_PXI!J20</f>
        <v>0</v>
      </c>
      <c r="AR20" s="147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8.2145700000000001</v>
      </c>
      <c r="E21">
        <f>GT_NG!T21</f>
        <v>10.575562517801197</v>
      </c>
      <c r="F21">
        <f>GT_Spot!T21</f>
        <v>0</v>
      </c>
      <c r="G21">
        <f>PPCL_NG!T21</f>
        <v>56.09</v>
      </c>
      <c r="H21">
        <f>PPCL_Spot!T21</f>
        <v>0</v>
      </c>
      <c r="I21">
        <f>Bawana_NG!T21</f>
        <v>69.607280965587279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726.0241283307513</v>
      </c>
      <c r="P21" s="36">
        <v>76.41416507597161</v>
      </c>
      <c r="Q21" s="36">
        <v>27.119999999999997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400.84999999999997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-425</v>
      </c>
      <c r="AA21" s="75">
        <f>STOA!J21</f>
        <v>676.75</v>
      </c>
      <c r="AB21" s="75">
        <f>-STOA!P21</f>
        <v>0</v>
      </c>
      <c r="AC21">
        <f t="shared" si="0"/>
        <v>21.19753397095479</v>
      </c>
      <c r="AD21">
        <f t="shared" si="1"/>
        <v>1648.7181729191566</v>
      </c>
      <c r="AE21">
        <f>'IDT-1'!F21</f>
        <v>0</v>
      </c>
      <c r="AF21" s="24"/>
      <c r="AG21">
        <f t="shared" si="2"/>
        <v>1648.7181729191566</v>
      </c>
      <c r="AI21" s="34">
        <f>PXIL!J21</f>
        <v>0</v>
      </c>
      <c r="AJ21" s="34">
        <f>PXIL!P21</f>
        <v>0</v>
      </c>
      <c r="AK21" s="34">
        <f>RTM_IEX!J21</f>
        <v>43.27</v>
      </c>
      <c r="AL21" s="34">
        <f>RTM_IEX!P21</f>
        <v>0</v>
      </c>
      <c r="AM21" s="34">
        <f>RTM_PXI!J21</f>
        <v>0</v>
      </c>
      <c r="AN21" s="34">
        <f>RTM_PXI!P21</f>
        <v>0</v>
      </c>
      <c r="AO21" s="147">
        <f>GDAM_IEX!J21</f>
        <v>0</v>
      </c>
      <c r="AP21" s="147">
        <f>GDAM_IEX!P21</f>
        <v>0</v>
      </c>
      <c r="AQ21" s="147">
        <f>GDAM_PXI!J21</f>
        <v>0</v>
      </c>
      <c r="AR21" s="147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8.2145700000000001</v>
      </c>
      <c r="E22">
        <f>GT_NG!T22</f>
        <v>10.575562517801197</v>
      </c>
      <c r="F22">
        <f>GT_Spot!T22</f>
        <v>0</v>
      </c>
      <c r="G22">
        <f>PPCL_NG!T22</f>
        <v>56.09</v>
      </c>
      <c r="H22">
        <f>PPCL_Spot!T22</f>
        <v>0</v>
      </c>
      <c r="I22">
        <f>Bawana_NG!T22</f>
        <v>69.607280965587279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726.02402573760412</v>
      </c>
      <c r="P22" s="36">
        <v>76.41416507597161</v>
      </c>
      <c r="Q22" s="36">
        <v>27.119999999999997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400.84999999999997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-446</v>
      </c>
      <c r="AA22" s="75">
        <f>STOA!J22</f>
        <v>676.75</v>
      </c>
      <c r="AB22" s="75">
        <f>-STOA!P22</f>
        <v>0</v>
      </c>
      <c r="AC22">
        <f t="shared" si="0"/>
        <v>21.353167421395021</v>
      </c>
      <c r="AD22">
        <f t="shared" si="1"/>
        <v>1624.912436875569</v>
      </c>
      <c r="AE22">
        <f>'IDT-1'!F22</f>
        <v>0</v>
      </c>
      <c r="AF22" s="24"/>
      <c r="AG22">
        <f t="shared" si="2"/>
        <v>1624.912436875569</v>
      </c>
      <c r="AI22" s="34">
        <f>PXIL!J22</f>
        <v>0</v>
      </c>
      <c r="AJ22" s="34">
        <f>PXIL!P22</f>
        <v>0</v>
      </c>
      <c r="AK22" s="34">
        <f>RTM_IEX!J22</f>
        <v>40.619999999999997</v>
      </c>
      <c r="AL22" s="34">
        <f>RTM_IEX!P22</f>
        <v>0</v>
      </c>
      <c r="AM22" s="34">
        <f>RTM_PXI!J22</f>
        <v>0</v>
      </c>
      <c r="AN22" s="34">
        <f>RTM_PXI!P22</f>
        <v>0</v>
      </c>
      <c r="AO22" s="147">
        <f>GDAM_IEX!J22</f>
        <v>0</v>
      </c>
      <c r="AP22" s="147">
        <f>GDAM_IEX!P22</f>
        <v>0</v>
      </c>
      <c r="AQ22" s="147">
        <f>GDAM_PXI!J22</f>
        <v>0</v>
      </c>
      <c r="AR22" s="147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8.2145700000000001</v>
      </c>
      <c r="E23">
        <f>GT_NG!T23</f>
        <v>10.575562517801197</v>
      </c>
      <c r="F23">
        <f>GT_Spot!T23</f>
        <v>0</v>
      </c>
      <c r="G23">
        <f>PPCL_NG!T23</f>
        <v>56.09</v>
      </c>
      <c r="H23">
        <f>PPCL_Spot!T23</f>
        <v>0</v>
      </c>
      <c r="I23">
        <f>Bawana_NG!T23</f>
        <v>50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630.05395303372893</v>
      </c>
      <c r="P23" s="36">
        <v>75.197129003932361</v>
      </c>
      <c r="Q23" s="36">
        <v>26.693508149316511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400.4199999999999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-204</v>
      </c>
      <c r="AA23" s="75">
        <f>STOA!J23</f>
        <v>690.94</v>
      </c>
      <c r="AB23" s="75">
        <f>-STOA!P23</f>
        <v>0</v>
      </c>
      <c r="AC23">
        <f t="shared" si="0"/>
        <v>19.109406773584201</v>
      </c>
      <c r="AD23">
        <f t="shared" si="1"/>
        <v>1605.0753159311948</v>
      </c>
      <c r="AE23">
        <f>'IDT-1'!F23</f>
        <v>0</v>
      </c>
      <c r="AF23" s="24"/>
      <c r="AG23">
        <f t="shared" si="2"/>
        <v>1605.0753159311948</v>
      </c>
      <c r="AI23" s="34">
        <f>PXIL!J23</f>
        <v>0</v>
      </c>
      <c r="AJ23" s="34">
        <f>PXIL!P23</f>
        <v>0</v>
      </c>
      <c r="AK23" s="34">
        <f>RTM_IEX!J23</f>
        <v>0</v>
      </c>
      <c r="AL23" s="34">
        <f>RTM_IEX!P23</f>
        <v>-120</v>
      </c>
      <c r="AM23" s="34">
        <f>RTM_PXI!J23</f>
        <v>0</v>
      </c>
      <c r="AN23" s="34">
        <f>RTM_PXI!P23</f>
        <v>0</v>
      </c>
      <c r="AO23" s="147">
        <f>GDAM_IEX!J23</f>
        <v>0</v>
      </c>
      <c r="AP23" s="147">
        <f>GDAM_IEX!P23</f>
        <v>0</v>
      </c>
      <c r="AQ23" s="147">
        <f>GDAM_PXI!J23</f>
        <v>0</v>
      </c>
      <c r="AR23" s="147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8.2145700000000001</v>
      </c>
      <c r="E24">
        <f>GT_NG!T24</f>
        <v>10.575562517801197</v>
      </c>
      <c r="F24">
        <f>GT_Spot!T24</f>
        <v>0</v>
      </c>
      <c r="G24">
        <f>PPCL_NG!T24</f>
        <v>56.09</v>
      </c>
      <c r="H24">
        <f>PPCL_Spot!T24</f>
        <v>0</v>
      </c>
      <c r="I24">
        <f>Bawana_NG!T24</f>
        <v>50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532.55521156078021</v>
      </c>
      <c r="P24" s="36">
        <v>75.197129003932361</v>
      </c>
      <c r="Q24" s="36">
        <v>26.693508149316511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400.4199999999999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-230</v>
      </c>
      <c r="AA24" s="75">
        <f>STOA!J24</f>
        <v>690.94</v>
      </c>
      <c r="AB24" s="75">
        <f>-STOA!P24</f>
        <v>0</v>
      </c>
      <c r="AC24">
        <f t="shared" si="0"/>
        <v>17.663551673569643</v>
      </c>
      <c r="AD24">
        <f t="shared" si="1"/>
        <v>1583.0224295582607</v>
      </c>
      <c r="AE24">
        <f>'IDT-1'!F24</f>
        <v>0</v>
      </c>
      <c r="AF24" s="24"/>
      <c r="AG24">
        <f t="shared" si="2"/>
        <v>1583.0224295582607</v>
      </c>
      <c r="AI24" s="34">
        <f>PXIL!J24</f>
        <v>0</v>
      </c>
      <c r="AJ24" s="34">
        <f>PXIL!P24</f>
        <v>0</v>
      </c>
      <c r="AK24" s="34">
        <f>RTM_IEX!J24</f>
        <v>0</v>
      </c>
      <c r="AL24" s="34">
        <f>RTM_IEX!P24</f>
        <v>-20</v>
      </c>
      <c r="AM24" s="34">
        <f>RTM_PXI!J24</f>
        <v>0</v>
      </c>
      <c r="AN24" s="34">
        <f>RTM_PXI!P24</f>
        <v>0</v>
      </c>
      <c r="AO24" s="147">
        <f>GDAM_IEX!J24</f>
        <v>0</v>
      </c>
      <c r="AP24" s="147">
        <f>GDAM_IEX!P24</f>
        <v>0</v>
      </c>
      <c r="AQ24" s="147">
        <f>GDAM_PXI!J24</f>
        <v>0</v>
      </c>
      <c r="AR24" s="147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8.2145700000000001</v>
      </c>
      <c r="E25">
        <f>GT_NG!T25</f>
        <v>10.575562517801197</v>
      </c>
      <c r="F25">
        <f>GT_Spot!T25</f>
        <v>0</v>
      </c>
      <c r="G25">
        <f>PPCL_NG!T25</f>
        <v>56.09</v>
      </c>
      <c r="H25">
        <f>PPCL_Spot!T25</f>
        <v>0</v>
      </c>
      <c r="I25">
        <f>Bawana_NG!T25</f>
        <v>50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561.10479302319447</v>
      </c>
      <c r="P25" s="36">
        <v>75.197129003932361</v>
      </c>
      <c r="Q25" s="36">
        <v>26.69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401.6185119999999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-352.35</v>
      </c>
      <c r="AA25" s="75">
        <f>STOA!J25</f>
        <v>690.94</v>
      </c>
      <c r="AB25" s="75">
        <f>-STOA!P25</f>
        <v>0</v>
      </c>
      <c r="AC25">
        <f t="shared" si="0"/>
        <v>19.202613183342059</v>
      </c>
      <c r="AD25">
        <f t="shared" si="1"/>
        <v>1559.1379533615859</v>
      </c>
      <c r="AE25">
        <f>'IDT-1'!F25</f>
        <v>0</v>
      </c>
      <c r="AF25" s="24"/>
      <c r="AG25">
        <f t="shared" si="2"/>
        <v>1559.1379533615859</v>
      </c>
      <c r="AI25" s="34">
        <f>PXIL!J25</f>
        <v>0</v>
      </c>
      <c r="AJ25" s="34">
        <f>PXIL!P25</f>
        <v>0</v>
      </c>
      <c r="AK25" s="34">
        <f>RTM_IEX!J25</f>
        <v>50.26</v>
      </c>
      <c r="AL25" s="34">
        <f>RTM_IEX!P25</f>
        <v>0</v>
      </c>
      <c r="AM25" s="34">
        <f>RTM_PXI!J25</f>
        <v>0</v>
      </c>
      <c r="AN25" s="34">
        <f>RTM_PXI!P25</f>
        <v>0</v>
      </c>
      <c r="AO25" s="147">
        <f>GDAM_IEX!J25</f>
        <v>0</v>
      </c>
      <c r="AP25" s="147">
        <f>GDAM_IEX!P25</f>
        <v>0</v>
      </c>
      <c r="AQ25" s="147">
        <f>GDAM_PXI!J25</f>
        <v>0</v>
      </c>
      <c r="AR25" s="147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8.2145700000000001</v>
      </c>
      <c r="E26">
        <f>GT_NG!T26</f>
        <v>10.575562517801197</v>
      </c>
      <c r="F26">
        <f>GT_Spot!T26</f>
        <v>0</v>
      </c>
      <c r="G26">
        <f>PPCL_NG!T26</f>
        <v>56.09</v>
      </c>
      <c r="H26">
        <f>PPCL_Spot!T26</f>
        <v>0</v>
      </c>
      <c r="I26">
        <f>Bawana_NG!T26</f>
        <v>50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545.36683887952097</v>
      </c>
      <c r="P26" s="36">
        <v>75.197129003932361</v>
      </c>
      <c r="Q26" s="36">
        <v>26.700000000000003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402.89497599999993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-290</v>
      </c>
      <c r="AA26" s="75">
        <f>STOA!J26</f>
        <v>690.94</v>
      </c>
      <c r="AB26" s="75">
        <f>-STOA!P26</f>
        <v>0</v>
      </c>
      <c r="AC26">
        <f t="shared" si="0"/>
        <v>18.191507981988369</v>
      </c>
      <c r="AD26">
        <f t="shared" si="1"/>
        <v>1565.0075684192661</v>
      </c>
      <c r="AE26">
        <f>'IDT-1'!F26</f>
        <v>0</v>
      </c>
      <c r="AF26" s="24"/>
      <c r="AG26">
        <f t="shared" si="2"/>
        <v>1565.0075684192661</v>
      </c>
      <c r="AI26" s="34">
        <f>PXIL!J26</f>
        <v>0</v>
      </c>
      <c r="AJ26" s="34">
        <f>PXIL!P26</f>
        <v>0</v>
      </c>
      <c r="AK26" s="34">
        <f>RTM_IEX!J26</f>
        <v>7.22</v>
      </c>
      <c r="AL26" s="34">
        <f>RTM_IEX!P26</f>
        <v>0</v>
      </c>
      <c r="AM26" s="34">
        <f>RTM_PXI!J26</f>
        <v>0</v>
      </c>
      <c r="AN26" s="34">
        <f>RTM_PXI!P26</f>
        <v>0</v>
      </c>
      <c r="AO26" s="147">
        <f>GDAM_IEX!J26</f>
        <v>0</v>
      </c>
      <c r="AP26" s="147">
        <f>GDAM_IEX!P26</f>
        <v>0</v>
      </c>
      <c r="AQ26" s="147">
        <f>GDAM_PXI!J26</f>
        <v>0</v>
      </c>
      <c r="AR26" s="147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8.2145700000000001</v>
      </c>
      <c r="E27">
        <f>GT_NG!T27</f>
        <v>10.575562517801197</v>
      </c>
      <c r="F27">
        <f>GT_Spot!T27</f>
        <v>0</v>
      </c>
      <c r="G27">
        <f>PPCL_NG!T27</f>
        <v>56.09</v>
      </c>
      <c r="H27">
        <f>PPCL_Spot!T27</f>
        <v>0</v>
      </c>
      <c r="I27">
        <f>Bawana_NG!T27</f>
        <v>69.607496583471189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670.55461637674603</v>
      </c>
      <c r="P27" s="36">
        <v>75.197129003932361</v>
      </c>
      <c r="Q27" s="36">
        <v>26.700000000000003</v>
      </c>
      <c r="R27" s="38">
        <v>4.0999999999999996</v>
      </c>
      <c r="S27" s="38">
        <v>0</v>
      </c>
      <c r="T27" s="37">
        <f>SUMPRODUCT(LTA!J27:AN27,LTA!J$101:AN$101,LTA!J$105:AN$105)</f>
        <v>1</v>
      </c>
      <c r="U27" s="37">
        <f>SUMPRODUCT(LTA!J27:AN27,LTA!J$102:AN$102,LTA!J$105:AN$105)</f>
        <v>403.38430399999993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-594</v>
      </c>
      <c r="AA27" s="75">
        <f>STOA!J27</f>
        <v>690.66000000000008</v>
      </c>
      <c r="AB27" s="75">
        <f>-STOA!P27</f>
        <v>0</v>
      </c>
      <c r="AC27">
        <f t="shared" si="0"/>
        <v>23.277874587832496</v>
      </c>
      <c r="AD27">
        <f t="shared" si="1"/>
        <v>1554.8658038941185</v>
      </c>
      <c r="AE27">
        <f>'IDT-1'!F27</f>
        <v>0</v>
      </c>
      <c r="AF27" s="24"/>
      <c r="AG27">
        <f t="shared" si="2"/>
        <v>1554.8658038941185</v>
      </c>
      <c r="AI27" s="34">
        <f>PXIL!J27</f>
        <v>0</v>
      </c>
      <c r="AJ27" s="34">
        <f>PXIL!P27</f>
        <v>0</v>
      </c>
      <c r="AK27" s="34">
        <f>RTM_IEX!J27</f>
        <v>156.06</v>
      </c>
      <c r="AL27" s="34">
        <f>RTM_IEX!P27</f>
        <v>0</v>
      </c>
      <c r="AM27" s="34">
        <f>RTM_PXI!J27</f>
        <v>0</v>
      </c>
      <c r="AN27" s="34">
        <f>RTM_PXI!P27</f>
        <v>0</v>
      </c>
      <c r="AO27" s="147">
        <f>GDAM_IEX!J27</f>
        <v>0</v>
      </c>
      <c r="AP27" s="147">
        <f>GDAM_IEX!P27</f>
        <v>0</v>
      </c>
      <c r="AQ27" s="147">
        <f>GDAM_PXI!J27</f>
        <v>0</v>
      </c>
      <c r="AR27" s="147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8.2145700000000001</v>
      </c>
      <c r="E28">
        <f>GT_NG!T28</f>
        <v>10.575562517801197</v>
      </c>
      <c r="F28">
        <f>GT_Spot!T28</f>
        <v>0</v>
      </c>
      <c r="G28">
        <f>PPCL_NG!T28</f>
        <v>56.09</v>
      </c>
      <c r="H28">
        <f>PPCL_Spot!T28</f>
        <v>0</v>
      </c>
      <c r="I28">
        <f>Bawana_NG!T28</f>
        <v>69.607496583471189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736.31486351036278</v>
      </c>
      <c r="P28" s="36">
        <v>75.197129003932361</v>
      </c>
      <c r="Q28" s="36">
        <v>26.700000000000003</v>
      </c>
      <c r="R28" s="38">
        <v>7.23</v>
      </c>
      <c r="S28" s="38">
        <v>0</v>
      </c>
      <c r="T28" s="37">
        <f>SUMPRODUCT(LTA!J28:AN28,LTA!J$101:AN$101,LTA!J$105:AN$105)</f>
        <v>2.09</v>
      </c>
      <c r="U28" s="37">
        <f>SUMPRODUCT(LTA!J28:AN28,LTA!J$102:AN$102,LTA!J$105:AN$105)</f>
        <v>409.18268799999993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-616</v>
      </c>
      <c r="AA28" s="75">
        <f>STOA!J28</f>
        <v>690.66000000000008</v>
      </c>
      <c r="AB28" s="75">
        <f>-STOA!P28</f>
        <v>0</v>
      </c>
      <c r="AC28">
        <f t="shared" si="0"/>
        <v>23.640712559302436</v>
      </c>
      <c r="AD28">
        <f t="shared" si="1"/>
        <v>1553.5115970562651</v>
      </c>
      <c r="AE28">
        <f>'IDT-1'!F28</f>
        <v>0</v>
      </c>
      <c r="AF28" s="24"/>
      <c r="AG28">
        <f t="shared" si="2"/>
        <v>1553.5115970562651</v>
      </c>
      <c r="AI28" s="34">
        <f>PXIL!J28</f>
        <v>0</v>
      </c>
      <c r="AJ28" s="34">
        <f>PXIL!P28</f>
        <v>0</v>
      </c>
      <c r="AK28" s="34">
        <f>RTM_IEX!J28</f>
        <v>101.29</v>
      </c>
      <c r="AL28" s="34">
        <f>RTM_IEX!P28</f>
        <v>0</v>
      </c>
      <c r="AM28" s="34">
        <f>RTM_PXI!J28</f>
        <v>0</v>
      </c>
      <c r="AN28" s="34">
        <f>RTM_PXI!P28</f>
        <v>0</v>
      </c>
      <c r="AO28" s="147">
        <f>GDAM_IEX!J28</f>
        <v>0</v>
      </c>
      <c r="AP28" s="147">
        <f>GDAM_IEX!P28</f>
        <v>0</v>
      </c>
      <c r="AQ28" s="147">
        <f>GDAM_PXI!J28</f>
        <v>0</v>
      </c>
      <c r="AR28" s="147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8.2145700000000001</v>
      </c>
      <c r="E29">
        <f>GT_NG!T29</f>
        <v>10.575562517801197</v>
      </c>
      <c r="F29">
        <f>GT_Spot!T29</f>
        <v>0</v>
      </c>
      <c r="G29">
        <f>PPCL_NG!T29</f>
        <v>56.09</v>
      </c>
      <c r="H29">
        <f>PPCL_Spot!T29</f>
        <v>0</v>
      </c>
      <c r="I29">
        <f>Bawana_NG!T29</f>
        <v>69.607496583471189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736.7562595403283</v>
      </c>
      <c r="P29" s="36">
        <v>75.196736677660141</v>
      </c>
      <c r="Q29" s="36">
        <v>26.700000000000003</v>
      </c>
      <c r="R29" s="38">
        <v>10.53</v>
      </c>
      <c r="S29" s="38">
        <v>0</v>
      </c>
      <c r="T29" s="37">
        <f>SUMPRODUCT(LTA!J29:AN29,LTA!J$101:AN$101,LTA!J$105:AN$105)</f>
        <v>5.67</v>
      </c>
      <c r="U29" s="37">
        <f>SUMPRODUCT(LTA!J29:AN29,LTA!J$102:AN$102,LTA!J$105:AN$105)</f>
        <v>414.13263999999992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-640</v>
      </c>
      <c r="AA29" s="75">
        <f>STOA!J29</f>
        <v>690.66000000000008</v>
      </c>
      <c r="AB29" s="75">
        <f>-STOA!P29</f>
        <v>0</v>
      </c>
      <c r="AC29">
        <f t="shared" si="0"/>
        <v>23.939116372610798</v>
      </c>
      <c r="AD29">
        <f t="shared" si="1"/>
        <v>1540.53414894665</v>
      </c>
      <c r="AE29">
        <f>'IDT-1'!F29</f>
        <v>0</v>
      </c>
      <c r="AF29" s="24"/>
      <c r="AG29">
        <f t="shared" si="2"/>
        <v>1540.53414894665</v>
      </c>
      <c r="AI29" s="34">
        <f>PXIL!J29</f>
        <v>0</v>
      </c>
      <c r="AJ29" s="34">
        <f>PXIL!P29</f>
        <v>0</v>
      </c>
      <c r="AK29" s="34">
        <f>RTM_IEX!J29</f>
        <v>100.34</v>
      </c>
      <c r="AL29" s="34">
        <f>RTM_IEX!P29</f>
        <v>0</v>
      </c>
      <c r="AM29" s="34">
        <f>RTM_PXI!J29</f>
        <v>0</v>
      </c>
      <c r="AN29" s="34">
        <f>RTM_PXI!P29</f>
        <v>0</v>
      </c>
      <c r="AO29" s="147">
        <f>GDAM_IEX!J29</f>
        <v>0</v>
      </c>
      <c r="AP29" s="147">
        <f>GDAM_IEX!P29</f>
        <v>0</v>
      </c>
      <c r="AQ29" s="147">
        <f>GDAM_PXI!J29</f>
        <v>0</v>
      </c>
      <c r="AR29" s="147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8.2145700000000001</v>
      </c>
      <c r="E30">
        <f>GT_NG!T30</f>
        <v>10.575562517801197</v>
      </c>
      <c r="F30">
        <f>GT_Spot!T30</f>
        <v>0</v>
      </c>
      <c r="G30">
        <f>PPCL_NG!T30</f>
        <v>56.09</v>
      </c>
      <c r="H30">
        <f>PPCL_Spot!T30</f>
        <v>0</v>
      </c>
      <c r="I30">
        <f>Bawana_NG!T30</f>
        <v>54.46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628.8784665037839</v>
      </c>
      <c r="P30" s="36">
        <v>75.196267990074446</v>
      </c>
      <c r="Q30" s="36">
        <v>27.67</v>
      </c>
      <c r="R30" s="38">
        <v>14.990000000000004</v>
      </c>
      <c r="S30" s="38">
        <v>0</v>
      </c>
      <c r="T30" s="37">
        <f>SUMPRODUCT(LTA!J30:AN30,LTA!J$101:AN$101,LTA!J$105:AN$105)</f>
        <v>9.07</v>
      </c>
      <c r="U30" s="37">
        <f>SUMPRODUCT(LTA!J30:AN30,LTA!J$102:AN$102,LTA!J$105:AN$105)</f>
        <v>420.0862239999999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-386</v>
      </c>
      <c r="AA30" s="75">
        <f>STOA!J30</f>
        <v>690.66000000000008</v>
      </c>
      <c r="AB30" s="75">
        <f>-STOA!P30</f>
        <v>0</v>
      </c>
      <c r="AC30">
        <f t="shared" si="0"/>
        <v>20.526679194348684</v>
      </c>
      <c r="AD30">
        <f t="shared" si="1"/>
        <v>1531.3644118173108</v>
      </c>
      <c r="AE30">
        <f>'IDT-1'!F30</f>
        <v>0</v>
      </c>
      <c r="AF30" s="24"/>
      <c r="AG30">
        <f t="shared" si="2"/>
        <v>1531.3644118173108</v>
      </c>
      <c r="AI30" s="34">
        <f>PXIL!J30</f>
        <v>0</v>
      </c>
      <c r="AJ30" s="34">
        <f>PXIL!P30</f>
        <v>0</v>
      </c>
      <c r="AK30" s="34">
        <f>RTM_IEX!J30</f>
        <v>0</v>
      </c>
      <c r="AL30" s="34">
        <f>RTM_IEX!P30</f>
        <v>-58</v>
      </c>
      <c r="AM30" s="34">
        <f>RTM_PXI!J30</f>
        <v>0</v>
      </c>
      <c r="AN30" s="34">
        <f>RTM_PXI!P30</f>
        <v>0</v>
      </c>
      <c r="AO30" s="147">
        <f>GDAM_IEX!J30</f>
        <v>0</v>
      </c>
      <c r="AP30" s="147">
        <f>GDAM_IEX!P30</f>
        <v>0</v>
      </c>
      <c r="AQ30" s="147">
        <f>GDAM_PXI!J30</f>
        <v>0</v>
      </c>
      <c r="AR30" s="147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8.2145700000000001</v>
      </c>
      <c r="E31">
        <f>GT_NG!T31</f>
        <v>10.575562517801197</v>
      </c>
      <c r="F31">
        <f>GT_Spot!T31</f>
        <v>0</v>
      </c>
      <c r="G31">
        <f>PPCL_NG!T31</f>
        <v>56.09</v>
      </c>
      <c r="H31">
        <f>PPCL_Spot!T31</f>
        <v>0</v>
      </c>
      <c r="I31">
        <f>Bawana_NG!T31</f>
        <v>54.46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524.24499940676492</v>
      </c>
      <c r="P31" s="36">
        <v>75.197129003932361</v>
      </c>
      <c r="Q31" s="36">
        <v>27.67</v>
      </c>
      <c r="R31" s="38">
        <v>18.177833134684146</v>
      </c>
      <c r="S31" s="38">
        <v>0</v>
      </c>
      <c r="T31" s="37">
        <f>SUMPRODUCT(LTA!J31:AN31,LTA!J$101:AN$101,LTA!J$105:AN$105)</f>
        <v>12.57</v>
      </c>
      <c r="U31" s="37">
        <f>SUMPRODUCT(LTA!J31:AN31,LTA!J$102:AN$102,LTA!J$105:AN$105)</f>
        <v>426.30188799999996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-418</v>
      </c>
      <c r="AA31" s="75">
        <f>STOA!J31</f>
        <v>690.3900000000001</v>
      </c>
      <c r="AB31" s="75">
        <f>-STOA!P31</f>
        <v>0</v>
      </c>
      <c r="AC31">
        <f t="shared" si="0"/>
        <v>20.117100578334362</v>
      </c>
      <c r="AD31">
        <f t="shared" si="1"/>
        <v>1535.2348814848483</v>
      </c>
      <c r="AE31">
        <f>'IDT-1'!F31</f>
        <v>0</v>
      </c>
      <c r="AF31" s="24"/>
      <c r="AG31">
        <f t="shared" si="2"/>
        <v>1535.2348814848483</v>
      </c>
      <c r="AI31" s="34">
        <f>PXIL!J31</f>
        <v>0</v>
      </c>
      <c r="AJ31" s="34">
        <f>PXIL!P31</f>
        <v>0</v>
      </c>
      <c r="AK31" s="34">
        <f>RTM_IEX!J31</f>
        <v>69.459999999999994</v>
      </c>
      <c r="AL31" s="34">
        <f>RTM_IEX!P31</f>
        <v>0</v>
      </c>
      <c r="AM31" s="34">
        <f>RTM_PXI!J31</f>
        <v>0</v>
      </c>
      <c r="AN31" s="34">
        <f>RTM_PXI!P31</f>
        <v>0</v>
      </c>
      <c r="AO31" s="147">
        <f>GDAM_IEX!J31</f>
        <v>0</v>
      </c>
      <c r="AP31" s="147">
        <f>GDAM_IEX!P31</f>
        <v>0</v>
      </c>
      <c r="AQ31" s="147">
        <f>GDAM_PXI!J31</f>
        <v>0</v>
      </c>
      <c r="AR31" s="147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8.2145700000000001</v>
      </c>
      <c r="E32">
        <f>GT_NG!T32</f>
        <v>10.575562517801197</v>
      </c>
      <c r="F32">
        <f>GT_Spot!T32</f>
        <v>0</v>
      </c>
      <c r="G32">
        <f>PPCL_NG!T32</f>
        <v>56.09</v>
      </c>
      <c r="H32">
        <f>PPCL_Spot!T32</f>
        <v>0</v>
      </c>
      <c r="I32">
        <f>Bawana_NG!T32</f>
        <v>54.46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473.02443506965102</v>
      </c>
      <c r="P32" s="36">
        <v>75.197129003932361</v>
      </c>
      <c r="Q32" s="36">
        <v>27.67</v>
      </c>
      <c r="R32" s="38">
        <v>20.2</v>
      </c>
      <c r="S32" s="38">
        <v>0</v>
      </c>
      <c r="T32" s="37">
        <f>SUMPRODUCT(LTA!J32:AN32,LTA!J$101:AN$101,LTA!J$105:AN$105)</f>
        <v>18.18</v>
      </c>
      <c r="U32" s="37">
        <f>SUMPRODUCT(LTA!J32:AN32,LTA!J$102:AN$102,LTA!J$105:AN$105)</f>
        <v>425.34833600000002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-424</v>
      </c>
      <c r="AA32" s="75">
        <f>STOA!J32</f>
        <v>690.3900000000001</v>
      </c>
      <c r="AB32" s="75">
        <f>-STOA!P32</f>
        <v>0</v>
      </c>
      <c r="AC32">
        <f t="shared" si="0"/>
        <v>20.134059149120596</v>
      </c>
      <c r="AD32">
        <f t="shared" si="1"/>
        <v>1525.1859734422642</v>
      </c>
      <c r="AE32">
        <f>'IDT-1'!F32</f>
        <v>0</v>
      </c>
      <c r="AF32" s="24"/>
      <c r="AG32">
        <f t="shared" si="2"/>
        <v>1525.1859734422642</v>
      </c>
      <c r="AI32" s="34">
        <f>PXIL!J32</f>
        <v>0</v>
      </c>
      <c r="AJ32" s="34">
        <f>PXIL!P32</f>
        <v>0</v>
      </c>
      <c r="AK32" s="34">
        <f>RTM_IEX!J32</f>
        <v>109.97</v>
      </c>
      <c r="AL32" s="34">
        <f>RTM_IEX!P32</f>
        <v>0</v>
      </c>
      <c r="AM32" s="34">
        <f>RTM_PXI!J32</f>
        <v>0</v>
      </c>
      <c r="AN32" s="34">
        <f>RTM_PXI!P32</f>
        <v>0</v>
      </c>
      <c r="AO32" s="147">
        <f>GDAM_IEX!J32</f>
        <v>0</v>
      </c>
      <c r="AP32" s="147">
        <f>GDAM_IEX!P32</f>
        <v>0</v>
      </c>
      <c r="AQ32" s="147">
        <f>GDAM_PXI!J32</f>
        <v>0</v>
      </c>
      <c r="AR32" s="147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7.4322299999999997</v>
      </c>
      <c r="E33">
        <f>GT_NG!T33</f>
        <v>10.575562517801197</v>
      </c>
      <c r="F33">
        <f>GT_Spot!T33</f>
        <v>0</v>
      </c>
      <c r="G33">
        <f>PPCL_NG!T33</f>
        <v>56.09</v>
      </c>
      <c r="H33">
        <f>PPCL_Spot!T33</f>
        <v>0</v>
      </c>
      <c r="I33">
        <f>Bawana_NG!T33</f>
        <v>54.46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470.20468134944144</v>
      </c>
      <c r="P33" s="36">
        <v>75.197129003932361</v>
      </c>
      <c r="Q33" s="36">
        <v>27.67</v>
      </c>
      <c r="R33" s="38">
        <v>22.2</v>
      </c>
      <c r="S33" s="38">
        <v>0</v>
      </c>
      <c r="T33" s="37">
        <f>SUMPRODUCT(LTA!J33:AN33,LTA!J$101:AN$101,LTA!J$105:AN$105)</f>
        <v>21.87</v>
      </c>
      <c r="U33" s="37">
        <f>SUMPRODUCT(LTA!J33:AN33,LTA!J$102:AN$102,LTA!J$105:AN$105)</f>
        <v>416.34507200000002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-441</v>
      </c>
      <c r="AA33" s="75">
        <f>STOA!J33</f>
        <v>690.3900000000001</v>
      </c>
      <c r="AB33" s="75">
        <f>-STOA!P33</f>
        <v>0</v>
      </c>
      <c r="AC33">
        <f t="shared" si="0"/>
        <v>20.16327982559395</v>
      </c>
      <c r="AD33">
        <f t="shared" si="1"/>
        <v>1494.4913950455812</v>
      </c>
      <c r="AE33">
        <f>'IDT-1'!F33</f>
        <v>0</v>
      </c>
      <c r="AF33" s="24"/>
      <c r="AG33">
        <f t="shared" si="2"/>
        <v>1494.4913950455812</v>
      </c>
      <c r="AI33" s="34">
        <f>PXIL!J33</f>
        <v>0</v>
      </c>
      <c r="AJ33" s="34">
        <f>PXIL!P33</f>
        <v>0</v>
      </c>
      <c r="AK33" s="34">
        <f>RTM_IEX!J33</f>
        <v>103.22</v>
      </c>
      <c r="AL33" s="34">
        <f>RTM_IEX!P33</f>
        <v>0</v>
      </c>
      <c r="AM33" s="34">
        <f>RTM_PXI!J33</f>
        <v>0</v>
      </c>
      <c r="AN33" s="34">
        <f>RTM_PXI!P33</f>
        <v>0</v>
      </c>
      <c r="AO33" s="147">
        <f>GDAM_IEX!J33</f>
        <v>0</v>
      </c>
      <c r="AP33" s="147">
        <f>GDAM_IEX!P33</f>
        <v>0</v>
      </c>
      <c r="AQ33" s="147">
        <f>GDAM_PXI!J33</f>
        <v>0</v>
      </c>
      <c r="AR33" s="147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7.4322299999999997</v>
      </c>
      <c r="E34">
        <f>GT_NG!T34</f>
        <v>10.575562517801197</v>
      </c>
      <c r="F34">
        <f>GT_Spot!T34</f>
        <v>0</v>
      </c>
      <c r="G34">
        <f>PPCL_NG!T34</f>
        <v>56.09</v>
      </c>
      <c r="H34">
        <f>PPCL_Spot!T34</f>
        <v>0</v>
      </c>
      <c r="I34">
        <f>Bawana_NG!T34</f>
        <v>54.46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470.20051579869676</v>
      </c>
      <c r="P34" s="36">
        <v>75.196691160293923</v>
      </c>
      <c r="Q34" s="36">
        <v>27.67</v>
      </c>
      <c r="R34" s="38">
        <v>22.7</v>
      </c>
      <c r="S34" s="38">
        <v>0</v>
      </c>
      <c r="T34" s="37">
        <f>SUMPRODUCT(LTA!J34:AN34,LTA!J$101:AN$101,LTA!J$105:AN$105)</f>
        <v>25.81</v>
      </c>
      <c r="U34" s="37">
        <f>SUMPRODUCT(LTA!J34:AN34,LTA!J$102:AN$102,LTA!J$105:AN$105)</f>
        <v>423.48846399999996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-453</v>
      </c>
      <c r="AA34" s="75">
        <f>STOA!J34</f>
        <v>690.3900000000001</v>
      </c>
      <c r="AB34" s="75">
        <f>-STOA!P34</f>
        <v>0</v>
      </c>
      <c r="AC34">
        <f t="shared" si="0"/>
        <v>20.354047542579799</v>
      </c>
      <c r="AD34">
        <f t="shared" si="1"/>
        <v>1492.9094159342121</v>
      </c>
      <c r="AE34">
        <f>'IDT-1'!F34</f>
        <v>0</v>
      </c>
      <c r="AF34" s="24"/>
      <c r="AG34">
        <f t="shared" si="2"/>
        <v>1492.9094159342121</v>
      </c>
      <c r="AI34" s="34">
        <f>PXIL!J34</f>
        <v>0</v>
      </c>
      <c r="AJ34" s="34">
        <f>PXIL!P34</f>
        <v>0</v>
      </c>
      <c r="AK34" s="34">
        <f>RTM_IEX!J34</f>
        <v>102.25</v>
      </c>
      <c r="AL34" s="34">
        <f>RTM_IEX!P34</f>
        <v>0</v>
      </c>
      <c r="AM34" s="34">
        <f>RTM_PXI!J34</f>
        <v>0</v>
      </c>
      <c r="AN34" s="34">
        <f>RTM_PXI!P34</f>
        <v>0</v>
      </c>
      <c r="AO34" s="147">
        <f>GDAM_IEX!J34</f>
        <v>0</v>
      </c>
      <c r="AP34" s="147">
        <f>GDAM_IEX!P34</f>
        <v>0</v>
      </c>
      <c r="AQ34" s="147">
        <f>GDAM_PXI!J34</f>
        <v>0</v>
      </c>
      <c r="AR34" s="147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7.4322299999999997</v>
      </c>
      <c r="E35">
        <f>GT_NG!T35</f>
        <v>10.575562517801197</v>
      </c>
      <c r="F35">
        <f>GT_Spot!T35</f>
        <v>0</v>
      </c>
      <c r="G35">
        <f>PPCL_NG!T35</f>
        <v>56.09</v>
      </c>
      <c r="H35">
        <f>PPCL_Spot!T35</f>
        <v>0</v>
      </c>
      <c r="I35">
        <f>Bawana_NG!T35</f>
        <v>56.259999999999984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469.7834730168409</v>
      </c>
      <c r="P35" s="36">
        <v>75.196691160293923</v>
      </c>
      <c r="Q35" s="36">
        <v>27.67</v>
      </c>
      <c r="R35" s="38">
        <v>23.2</v>
      </c>
      <c r="S35" s="38">
        <v>0</v>
      </c>
      <c r="T35" s="37">
        <f>SUMPRODUCT(LTA!J35:AN35,LTA!J$101:AN$101,LTA!J$105:AN$105)</f>
        <v>30.75</v>
      </c>
      <c r="U35" s="37">
        <f>SUMPRODUCT(LTA!J35:AN35,LTA!J$102:AN$102,LTA!J$105:AN$105)</f>
        <v>430.159808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-470</v>
      </c>
      <c r="AA35" s="75">
        <f>STOA!J35</f>
        <v>690.11</v>
      </c>
      <c r="AB35" s="75">
        <f>-STOA!P35</f>
        <v>0</v>
      </c>
      <c r="AC35">
        <f t="shared" si="0"/>
        <v>20.398385354135325</v>
      </c>
      <c r="AD35">
        <f t="shared" si="1"/>
        <v>1463.9993793408007</v>
      </c>
      <c r="AE35">
        <f>'IDT-1'!F35</f>
        <v>0</v>
      </c>
      <c r="AF35" s="24"/>
      <c r="AG35">
        <f t="shared" si="2"/>
        <v>1463.9993793408007</v>
      </c>
      <c r="AI35" s="34">
        <f>PXIL!J35</f>
        <v>0</v>
      </c>
      <c r="AJ35" s="34">
        <f>PXIL!P35</f>
        <v>0</v>
      </c>
      <c r="AK35" s="34">
        <f>RTM_IEX!J35</f>
        <v>77.17</v>
      </c>
      <c r="AL35" s="34">
        <f>RTM_IEX!P35</f>
        <v>0</v>
      </c>
      <c r="AM35" s="34">
        <f>RTM_PXI!J35</f>
        <v>0</v>
      </c>
      <c r="AN35" s="34">
        <f>RTM_PXI!P35</f>
        <v>0</v>
      </c>
      <c r="AO35" s="147">
        <f>GDAM_IEX!J35</f>
        <v>0</v>
      </c>
      <c r="AP35" s="147">
        <f>GDAM_IEX!P35</f>
        <v>0</v>
      </c>
      <c r="AQ35" s="147">
        <f>GDAM_PXI!J35</f>
        <v>0</v>
      </c>
      <c r="AR35" s="147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7.4322299999999997</v>
      </c>
      <c r="E36">
        <f>GT_NG!T36</f>
        <v>10.575562517801197</v>
      </c>
      <c r="F36">
        <f>GT_Spot!T36</f>
        <v>0</v>
      </c>
      <c r="G36">
        <f>PPCL_NG!T36</f>
        <v>56.09</v>
      </c>
      <c r="H36">
        <f>PPCL_Spot!T36</f>
        <v>0</v>
      </c>
      <c r="I36">
        <f>Bawana_NG!T36</f>
        <v>56.259999999999984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473.55159113773516</v>
      </c>
      <c r="P36" s="36">
        <v>75.196691160293923</v>
      </c>
      <c r="Q36" s="36">
        <v>27.67</v>
      </c>
      <c r="R36" s="38">
        <v>24.7</v>
      </c>
      <c r="S36" s="38">
        <v>0</v>
      </c>
      <c r="T36" s="37">
        <f>SUMPRODUCT(LTA!J36:AN36,LTA!J$101:AN$101,LTA!J$105:AN$105)</f>
        <v>36.700000000000003</v>
      </c>
      <c r="U36" s="37">
        <f>SUMPRODUCT(LTA!J36:AN36,LTA!J$102:AN$102,LTA!J$105:AN$105)</f>
        <v>436.94935999999996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-483</v>
      </c>
      <c r="AA36" s="75">
        <f>STOA!J36</f>
        <v>690.11</v>
      </c>
      <c r="AB36" s="75">
        <f>-STOA!P36</f>
        <v>0</v>
      </c>
      <c r="AC36">
        <f t="shared" si="0"/>
        <v>20.635498833574392</v>
      </c>
      <c r="AD36">
        <f t="shared" si="1"/>
        <v>1465.8799359822556</v>
      </c>
      <c r="AE36">
        <f>'IDT-1'!F36</f>
        <v>0</v>
      </c>
      <c r="AF36" s="24"/>
      <c r="AG36">
        <f t="shared" si="2"/>
        <v>1465.8799359822556</v>
      </c>
      <c r="AI36" s="34">
        <f>PXIL!J36</f>
        <v>0</v>
      </c>
      <c r="AJ36" s="34">
        <f>PXIL!P36</f>
        <v>0</v>
      </c>
      <c r="AK36" s="34">
        <f>RTM_IEX!J36</f>
        <v>74.28</v>
      </c>
      <c r="AL36" s="34">
        <f>RTM_IEX!P36</f>
        <v>0</v>
      </c>
      <c r="AM36" s="34">
        <f>RTM_PXI!J36</f>
        <v>0</v>
      </c>
      <c r="AN36" s="34">
        <f>RTM_PXI!P36</f>
        <v>0</v>
      </c>
      <c r="AO36" s="147">
        <f>GDAM_IEX!J36</f>
        <v>0</v>
      </c>
      <c r="AP36" s="147">
        <f>GDAM_IEX!P36</f>
        <v>0</v>
      </c>
      <c r="AQ36" s="147">
        <f>GDAM_PXI!J36</f>
        <v>0</v>
      </c>
      <c r="AR36" s="147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7.4322299999999997</v>
      </c>
      <c r="E37">
        <f>GT_NG!T37</f>
        <v>10.575562517801197</v>
      </c>
      <c r="F37">
        <f>GT_Spot!T37</f>
        <v>0</v>
      </c>
      <c r="G37">
        <f>PPCL_NG!T37</f>
        <v>56.09</v>
      </c>
      <c r="H37">
        <f>PPCL_Spot!T37</f>
        <v>0</v>
      </c>
      <c r="I37">
        <f>Bawana_NG!T37</f>
        <v>56.259999999999984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464.17467990840458</v>
      </c>
      <c r="P37" s="36">
        <v>75.196691160293923</v>
      </c>
      <c r="Q37" s="36">
        <v>17.670000000000002</v>
      </c>
      <c r="R37" s="38">
        <v>24.7</v>
      </c>
      <c r="S37" s="38">
        <v>0</v>
      </c>
      <c r="T37" s="37">
        <f>SUMPRODUCT(LTA!J37:AN37,LTA!J$101:AN$101,LTA!J$105:AN$105)</f>
        <v>41.6</v>
      </c>
      <c r="U37" s="37">
        <f>SUMPRODUCT(LTA!J37:AN37,LTA!J$102:AN$102,LTA!J$105:AN$105)</f>
        <v>442.07576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-496.99</v>
      </c>
      <c r="AA37" s="75">
        <f>STOA!J37</f>
        <v>690.11</v>
      </c>
      <c r="AB37" s="75">
        <f>-STOA!P37</f>
        <v>0</v>
      </c>
      <c r="AC37">
        <f t="shared" si="0"/>
        <v>21.080682035819212</v>
      </c>
      <c r="AD37">
        <f t="shared" si="1"/>
        <v>1490.3342415506806</v>
      </c>
      <c r="AE37">
        <f>'IDT-1'!F37</f>
        <v>0</v>
      </c>
      <c r="AF37" s="24"/>
      <c r="AG37">
        <f t="shared" si="2"/>
        <v>1490.3342415506806</v>
      </c>
      <c r="AI37" s="34">
        <f>PXIL!J37</f>
        <v>0</v>
      </c>
      <c r="AJ37" s="34">
        <f>PXIL!P37</f>
        <v>0</v>
      </c>
      <c r="AK37" s="34">
        <f>RTM_IEX!J37</f>
        <v>122.52</v>
      </c>
      <c r="AL37" s="34">
        <f>RTM_IEX!P37</f>
        <v>0</v>
      </c>
      <c r="AM37" s="34">
        <f>RTM_PXI!J37</f>
        <v>0</v>
      </c>
      <c r="AN37" s="34">
        <f>RTM_PXI!P37</f>
        <v>0</v>
      </c>
      <c r="AO37" s="147">
        <f>GDAM_IEX!J37</f>
        <v>0</v>
      </c>
      <c r="AP37" s="147">
        <f>GDAM_IEX!P37</f>
        <v>0</v>
      </c>
      <c r="AQ37" s="147">
        <f>GDAM_PXI!J37</f>
        <v>0</v>
      </c>
      <c r="AR37" s="147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7.4322299999999997</v>
      </c>
      <c r="E38">
        <f>GT_NG!T38</f>
        <v>10.153796540603929</v>
      </c>
      <c r="F38">
        <f>GT_Spot!T38</f>
        <v>0</v>
      </c>
      <c r="G38">
        <f>PPCL_NG!T38</f>
        <v>56.09</v>
      </c>
      <c r="H38">
        <f>PPCL_Spot!T38</f>
        <v>0</v>
      </c>
      <c r="I38">
        <f>Bawana_NG!T38</f>
        <v>56.259999999999984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433.18920356759719</v>
      </c>
      <c r="P38" s="36">
        <v>19.289063683137556</v>
      </c>
      <c r="Q38" s="36">
        <v>17.100000000000005</v>
      </c>
      <c r="R38" s="38">
        <v>25.2</v>
      </c>
      <c r="S38" s="38">
        <v>0</v>
      </c>
      <c r="T38" s="37">
        <f>SUMPRODUCT(LTA!J38:AN38,LTA!J$101:AN$101,LTA!J$105:AN$105)</f>
        <v>48.46</v>
      </c>
      <c r="U38" s="37">
        <f>SUMPRODUCT(LTA!J38:AN38,LTA!J$102:AN$102,LTA!J$105:AN$105)</f>
        <v>447.32342399999999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-243</v>
      </c>
      <c r="AA38" s="75">
        <f>STOA!J38</f>
        <v>690.11</v>
      </c>
      <c r="AB38" s="75">
        <f>-STOA!P38</f>
        <v>0</v>
      </c>
      <c r="AC38">
        <f t="shared" si="0"/>
        <v>17.64032709649041</v>
      </c>
      <c r="AD38">
        <f t="shared" si="1"/>
        <v>1505.9673906948485</v>
      </c>
      <c r="AE38">
        <f>'IDT-1'!F38</f>
        <v>0</v>
      </c>
      <c r="AF38" s="24"/>
      <c r="AG38">
        <f t="shared" si="2"/>
        <v>1505.9673906948485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-44</v>
      </c>
      <c r="AM38" s="34">
        <f>RTM_PXI!J38</f>
        <v>0</v>
      </c>
      <c r="AN38" s="34">
        <f>RTM_PXI!P38</f>
        <v>0</v>
      </c>
      <c r="AO38" s="147">
        <f>GDAM_IEX!J38</f>
        <v>0</v>
      </c>
      <c r="AP38" s="147">
        <f>GDAM_IEX!P38</f>
        <v>0</v>
      </c>
      <c r="AQ38" s="147">
        <f>GDAM_PXI!J38</f>
        <v>0</v>
      </c>
      <c r="AR38" s="147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7.4322299999999997</v>
      </c>
      <c r="E39">
        <f>GT_NG!T39</f>
        <v>10.065757842274992</v>
      </c>
      <c r="F39">
        <f>GT_Spot!T39</f>
        <v>0</v>
      </c>
      <c r="G39">
        <f>PPCL_NG!T39</f>
        <v>56.09</v>
      </c>
      <c r="H39">
        <f>PPCL_Spot!T39</f>
        <v>0</v>
      </c>
      <c r="I39">
        <f>Bawana_NG!T39</f>
        <v>56.259999999999984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435.47156574941039</v>
      </c>
      <c r="P39" s="36">
        <v>19.291125700280112</v>
      </c>
      <c r="Q39" s="36">
        <v>17.670000000000002</v>
      </c>
      <c r="R39" s="38">
        <v>25.2</v>
      </c>
      <c r="S39" s="38">
        <v>0</v>
      </c>
      <c r="T39" s="37">
        <f>SUMPRODUCT(LTA!J39:AN39,LTA!J$101:AN$101,LTA!J$105:AN$105)</f>
        <v>51.84</v>
      </c>
      <c r="U39" s="37">
        <f>SUMPRODUCT(LTA!J39:AN39,LTA!J$102:AN$102,LTA!J$105:AN$105)</f>
        <v>450.81411199999997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-215</v>
      </c>
      <c r="AA39" s="75">
        <f>STOA!J39</f>
        <v>689.84</v>
      </c>
      <c r="AB39" s="75">
        <f>-STOA!P39</f>
        <v>0</v>
      </c>
      <c r="AC39">
        <f t="shared" si="0"/>
        <v>17.397106520349887</v>
      </c>
      <c r="AD39">
        <f t="shared" si="1"/>
        <v>1553.5776847716158</v>
      </c>
      <c r="AE39">
        <f>'IDT-1'!F39</f>
        <v>0</v>
      </c>
      <c r="AF39" s="24"/>
      <c r="AG39">
        <f t="shared" si="2"/>
        <v>1553.5776847716158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-34</v>
      </c>
      <c r="AM39" s="34">
        <f>RTM_PXI!J39</f>
        <v>0</v>
      </c>
      <c r="AN39" s="34">
        <f>RTM_PXI!P39</f>
        <v>0</v>
      </c>
      <c r="AO39" s="147">
        <f>GDAM_IEX!J39</f>
        <v>0</v>
      </c>
      <c r="AP39" s="147">
        <f>GDAM_IEX!P39</f>
        <v>0</v>
      </c>
      <c r="AQ39" s="147">
        <f>GDAM_PXI!J39</f>
        <v>0</v>
      </c>
      <c r="AR39" s="147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7.4322299999999997</v>
      </c>
      <c r="E40">
        <f>GT_NG!T40</f>
        <v>10.065757842274992</v>
      </c>
      <c r="F40">
        <f>GT_Spot!T40</f>
        <v>0</v>
      </c>
      <c r="G40">
        <f>PPCL_NG!T40</f>
        <v>56.09</v>
      </c>
      <c r="H40">
        <f>PPCL_Spot!T40</f>
        <v>0</v>
      </c>
      <c r="I40">
        <f>Bawana_NG!T40</f>
        <v>56.259999999999984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435.47156574941039</v>
      </c>
      <c r="P40" s="36">
        <v>19.291125700280112</v>
      </c>
      <c r="Q40" s="36">
        <v>17.670000000000002</v>
      </c>
      <c r="R40" s="38">
        <v>25.2</v>
      </c>
      <c r="S40" s="38">
        <v>0</v>
      </c>
      <c r="T40" s="37">
        <f>SUMPRODUCT(LTA!J40:AN40,LTA!J$101:AN$101,LTA!J$105:AN$105)</f>
        <v>58.79</v>
      </c>
      <c r="U40" s="37">
        <f>SUMPRODUCT(LTA!J40:AN40,LTA!J$102:AN$102,LTA!J$105:AN$105)</f>
        <v>454.92607999999996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-140</v>
      </c>
      <c r="AA40" s="75">
        <f>STOA!J40</f>
        <v>689.84</v>
      </c>
      <c r="AB40" s="75">
        <f>-STOA!P40</f>
        <v>0</v>
      </c>
      <c r="AC40">
        <f t="shared" si="0"/>
        <v>16.863161379908099</v>
      </c>
      <c r="AD40">
        <f t="shared" si="1"/>
        <v>1639.1735979120574</v>
      </c>
      <c r="AE40">
        <f>'IDT-1'!F40</f>
        <v>0</v>
      </c>
      <c r="AF40" s="24"/>
      <c r="AG40">
        <f t="shared" si="2"/>
        <v>1639.1735979120574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-35</v>
      </c>
      <c r="AM40" s="34">
        <f>RTM_PXI!J40</f>
        <v>0</v>
      </c>
      <c r="AN40" s="34">
        <f>RTM_PXI!P40</f>
        <v>0</v>
      </c>
      <c r="AO40" s="147">
        <f>GDAM_IEX!J40</f>
        <v>0</v>
      </c>
      <c r="AP40" s="147">
        <f>GDAM_IEX!P40</f>
        <v>0</v>
      </c>
      <c r="AQ40" s="147">
        <f>GDAM_PXI!J40</f>
        <v>0</v>
      </c>
      <c r="AR40" s="147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7.4322299999999997</v>
      </c>
      <c r="E41">
        <f>GT_NG!T41</f>
        <v>10.065757842274992</v>
      </c>
      <c r="F41">
        <f>GT_Spot!T41</f>
        <v>0</v>
      </c>
      <c r="G41">
        <f>PPCL_NG!T41</f>
        <v>56.09</v>
      </c>
      <c r="H41">
        <f>PPCL_Spot!T41</f>
        <v>0</v>
      </c>
      <c r="I41">
        <f>Bawana_NG!T41</f>
        <v>56.259999999999984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432.94148946013047</v>
      </c>
      <c r="P41" s="36">
        <v>19.291125700280112</v>
      </c>
      <c r="Q41" s="36">
        <v>17.670000000000002</v>
      </c>
      <c r="R41" s="38">
        <v>25.2</v>
      </c>
      <c r="S41" s="38">
        <v>0</v>
      </c>
      <c r="T41" s="37">
        <f>SUMPRODUCT(LTA!J41:AN41,LTA!J$101:AN$101,LTA!J$105:AN$105)</f>
        <v>51.75</v>
      </c>
      <c r="U41" s="37">
        <f>SUMPRODUCT(LTA!J41:AN41,LTA!J$102:AN$102,LTA!J$105:AN$105)</f>
        <v>461.45843200000002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-64</v>
      </c>
      <c r="AA41" s="75">
        <f>STOA!J41</f>
        <v>689.84</v>
      </c>
      <c r="AB41" s="75">
        <f>-STOA!P41</f>
        <v>0</v>
      </c>
      <c r="AC41">
        <f t="shared" si="0"/>
        <v>16.100653773812795</v>
      </c>
      <c r="AD41">
        <f t="shared" si="1"/>
        <v>1723.8983812288727</v>
      </c>
      <c r="AE41">
        <f>'IDT-1'!F41</f>
        <v>0</v>
      </c>
      <c r="AF41" s="24"/>
      <c r="AG41">
        <f t="shared" si="2"/>
        <v>1723.8983812288727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-24</v>
      </c>
      <c r="AM41" s="34">
        <f>RTM_PXI!J41</f>
        <v>0</v>
      </c>
      <c r="AN41" s="34">
        <f>RTM_PXI!P41</f>
        <v>0</v>
      </c>
      <c r="AO41" s="147">
        <f>GDAM_IEX!J41</f>
        <v>0</v>
      </c>
      <c r="AP41" s="147">
        <f>GDAM_IEX!P41</f>
        <v>0</v>
      </c>
      <c r="AQ41" s="147">
        <f>GDAM_PXI!J41</f>
        <v>0</v>
      </c>
      <c r="AR41" s="147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7.4322299999999997</v>
      </c>
      <c r="E42">
        <f>GT_NG!T42</f>
        <v>10.065757842274992</v>
      </c>
      <c r="F42">
        <f>GT_Spot!T42</f>
        <v>0</v>
      </c>
      <c r="G42">
        <f>PPCL_NG!T42</f>
        <v>56.09</v>
      </c>
      <c r="H42">
        <f>PPCL_Spot!T42</f>
        <v>0</v>
      </c>
      <c r="I42">
        <f>Bawana_NG!T42</f>
        <v>56.259999999999984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430.65428210741305</v>
      </c>
      <c r="P42" s="36">
        <v>19.291125700280112</v>
      </c>
      <c r="Q42" s="36">
        <v>17.670000000000002</v>
      </c>
      <c r="R42" s="38">
        <v>25.2</v>
      </c>
      <c r="S42" s="38">
        <v>0</v>
      </c>
      <c r="T42" s="37">
        <f>SUMPRODUCT(LTA!J42:AN42,LTA!J$101:AN$101,LTA!J$105:AN$105)</f>
        <v>59.7</v>
      </c>
      <c r="U42" s="37">
        <f>SUMPRODUCT(LTA!J42:AN42,LTA!J$102:AN$102,LTA!J$105:AN$105)</f>
        <v>468.52283199999999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-12</v>
      </c>
      <c r="AA42" s="75">
        <f>STOA!J42</f>
        <v>689.84</v>
      </c>
      <c r="AB42" s="75">
        <f>-STOA!P42</f>
        <v>0</v>
      </c>
      <c r="AC42">
        <f t="shared" si="0"/>
        <v>15.628602204958401</v>
      </c>
      <c r="AD42">
        <f t="shared" si="1"/>
        <v>1820.8176254450098</v>
      </c>
      <c r="AE42">
        <f>'IDT-1'!F42</f>
        <v>0</v>
      </c>
      <c r="AF42" s="24"/>
      <c r="AG42">
        <f t="shared" si="2"/>
        <v>1820.8176254450098</v>
      </c>
      <c r="AI42" s="34">
        <f>PXIL!J42</f>
        <v>0</v>
      </c>
      <c r="AJ42" s="34">
        <f>PXIL!P42</f>
        <v>0</v>
      </c>
      <c r="AK42" s="34">
        <f>RTM_IEX!J42</f>
        <v>7.72</v>
      </c>
      <c r="AL42" s="34">
        <f>RTM_IEX!P42</f>
        <v>0</v>
      </c>
      <c r="AM42" s="34">
        <f>RTM_PXI!J42</f>
        <v>0</v>
      </c>
      <c r="AN42" s="34">
        <f>RTM_PXI!P42</f>
        <v>0</v>
      </c>
      <c r="AO42" s="147">
        <f>GDAM_IEX!J42</f>
        <v>0</v>
      </c>
      <c r="AP42" s="147">
        <f>GDAM_IEX!P42</f>
        <v>0</v>
      </c>
      <c r="AQ42" s="147">
        <f>GDAM_PXI!J42</f>
        <v>0</v>
      </c>
      <c r="AR42" s="147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7.4322299999999997</v>
      </c>
      <c r="E43">
        <f>GT_NG!T43</f>
        <v>10.065757842274992</v>
      </c>
      <c r="F43">
        <f>GT_Spot!T43</f>
        <v>0</v>
      </c>
      <c r="G43">
        <f>PPCL_NG!T43</f>
        <v>56.09</v>
      </c>
      <c r="H43">
        <f>PPCL_Spot!T43</f>
        <v>0</v>
      </c>
      <c r="I43">
        <f>Bawana_NG!T43</f>
        <v>56.259999999999984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431.29249850724943</v>
      </c>
      <c r="P43" s="36">
        <v>19.291125700280112</v>
      </c>
      <c r="Q43" s="36">
        <v>17.670000000000002</v>
      </c>
      <c r="R43" s="38">
        <v>25.2</v>
      </c>
      <c r="S43" s="38">
        <v>0</v>
      </c>
      <c r="T43" s="37">
        <f>SUMPRODUCT(LTA!J43:AN43,LTA!J$101:AN$101,LTA!J$105:AN$105)</f>
        <v>63.66</v>
      </c>
      <c r="U43" s="37">
        <f>SUMPRODUCT(LTA!J43:AN43,LTA!J$102:AN$102,LTA!J$105:AN$105)</f>
        <v>473.69100800000001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0</v>
      </c>
      <c r="AA43" s="75">
        <f>STOA!J43</f>
        <v>689.65000000000009</v>
      </c>
      <c r="AB43" s="75">
        <f>-STOA!P43</f>
        <v>0</v>
      </c>
      <c r="AC43">
        <f t="shared" si="0"/>
        <v>15.688366008418356</v>
      </c>
      <c r="AD43">
        <f t="shared" si="1"/>
        <v>1851.9742540413861</v>
      </c>
      <c r="AE43">
        <f>'IDT-1'!F43</f>
        <v>0</v>
      </c>
      <c r="AF43" s="24"/>
      <c r="AG43">
        <f t="shared" si="2"/>
        <v>1851.9742540413861</v>
      </c>
      <c r="AI43" s="34">
        <f>PXIL!J43</f>
        <v>0</v>
      </c>
      <c r="AJ43" s="34">
        <f>PXIL!P43</f>
        <v>0</v>
      </c>
      <c r="AK43" s="34">
        <f>RTM_IEX!J43</f>
        <v>17.36</v>
      </c>
      <c r="AL43" s="34">
        <f>RTM_IEX!P43</f>
        <v>0</v>
      </c>
      <c r="AM43" s="34">
        <f>RTM_PXI!J43</f>
        <v>0</v>
      </c>
      <c r="AN43" s="34">
        <f>RTM_PXI!P43</f>
        <v>0</v>
      </c>
      <c r="AO43" s="147">
        <f>GDAM_IEX!J43</f>
        <v>0</v>
      </c>
      <c r="AP43" s="147">
        <f>GDAM_IEX!P43</f>
        <v>0</v>
      </c>
      <c r="AQ43" s="147">
        <f>GDAM_PXI!J43</f>
        <v>0</v>
      </c>
      <c r="AR43" s="147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7.4322299999999997</v>
      </c>
      <c r="E44">
        <f>GT_NG!T44</f>
        <v>10.065757842274992</v>
      </c>
      <c r="F44">
        <f>GT_Spot!T44</f>
        <v>0</v>
      </c>
      <c r="G44">
        <f>PPCL_NG!T44</f>
        <v>56.09</v>
      </c>
      <c r="H44">
        <f>PPCL_Spot!T44</f>
        <v>0</v>
      </c>
      <c r="I44">
        <f>Bawana_NG!T44</f>
        <v>56.259999999999984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430.69178223177607</v>
      </c>
      <c r="P44" s="36">
        <v>19.291125700280112</v>
      </c>
      <c r="Q44" s="36">
        <v>17.670000000000002</v>
      </c>
      <c r="R44" s="38">
        <v>25.2</v>
      </c>
      <c r="S44" s="38">
        <v>0</v>
      </c>
      <c r="T44" s="37">
        <f>SUMPRODUCT(LTA!J44:AN44,LTA!J$101:AN$101,LTA!J$105:AN$105)</f>
        <v>69.61</v>
      </c>
      <c r="U44" s="37">
        <f>SUMPRODUCT(LTA!J44:AN44,LTA!J$102:AN$102,LTA!J$105:AN$105)</f>
        <v>477.00396799999999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689.65000000000009</v>
      </c>
      <c r="AB44" s="75">
        <f>-STOA!P44</f>
        <v>0</v>
      </c>
      <c r="AC44">
        <f t="shared" si="0"/>
        <v>16.00430885570438</v>
      </c>
      <c r="AD44">
        <f t="shared" si="1"/>
        <v>1889.2705549186267</v>
      </c>
      <c r="AE44">
        <f>'IDT-1'!F44</f>
        <v>0</v>
      </c>
      <c r="AF44" s="24"/>
      <c r="AG44">
        <f t="shared" si="2"/>
        <v>1889.2705549186267</v>
      </c>
      <c r="AI44" s="34">
        <f>PXIL!J44</f>
        <v>0</v>
      </c>
      <c r="AJ44" s="34">
        <f>PXIL!P44</f>
        <v>0</v>
      </c>
      <c r="AK44" s="34">
        <f>RTM_IEX!J44</f>
        <v>46.31</v>
      </c>
      <c r="AL44" s="34">
        <f>RTM_IEX!P44</f>
        <v>0</v>
      </c>
      <c r="AM44" s="34">
        <f>RTM_PXI!J44</f>
        <v>0</v>
      </c>
      <c r="AN44" s="34">
        <f>RTM_PXI!P44</f>
        <v>0</v>
      </c>
      <c r="AO44" s="147">
        <f>GDAM_IEX!J44</f>
        <v>0</v>
      </c>
      <c r="AP44" s="147">
        <f>GDAM_IEX!P44</f>
        <v>0</v>
      </c>
      <c r="AQ44" s="147">
        <f>GDAM_PXI!J44</f>
        <v>0</v>
      </c>
      <c r="AR44" s="147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7.4322299999999997</v>
      </c>
      <c r="E45">
        <f>GT_NG!T45</f>
        <v>10.057384475989126</v>
      </c>
      <c r="F45">
        <f>GT_Spot!T45</f>
        <v>0</v>
      </c>
      <c r="G45">
        <f>PPCL_NG!T45</f>
        <v>56.09</v>
      </c>
      <c r="H45">
        <f>PPCL_Spot!T45</f>
        <v>0</v>
      </c>
      <c r="I45">
        <f>Bawana_NG!T45</f>
        <v>56.259999999999984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457.80449379071274</v>
      </c>
      <c r="P45" s="36">
        <v>19.291125700280112</v>
      </c>
      <c r="Q45" s="36">
        <v>17.670000000000002</v>
      </c>
      <c r="R45" s="38">
        <v>25.2</v>
      </c>
      <c r="S45" s="38">
        <v>0</v>
      </c>
      <c r="T45" s="37">
        <f>SUMPRODUCT(LTA!J45:AN45,LTA!J$101:AN$101,LTA!J$105:AN$105)</f>
        <v>67.39</v>
      </c>
      <c r="U45" s="37">
        <f>SUMPRODUCT(LTA!J45:AN45,LTA!J$102:AN$102,LTA!J$105:AN$105)</f>
        <v>475.94753599999996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689.65000000000009</v>
      </c>
      <c r="AB45" s="75">
        <f>-STOA!P45</f>
        <v>0</v>
      </c>
      <c r="AC45">
        <f t="shared" si="0"/>
        <v>16.261163267722647</v>
      </c>
      <c r="AD45">
        <f t="shared" si="1"/>
        <v>1919.5916066992593</v>
      </c>
      <c r="AE45">
        <f>'IDT-1'!F45</f>
        <v>0</v>
      </c>
      <c r="AF45" s="24"/>
      <c r="AG45">
        <f t="shared" si="2"/>
        <v>1919.5916066992593</v>
      </c>
      <c r="AI45" s="34">
        <f>PXIL!J45</f>
        <v>0</v>
      </c>
      <c r="AJ45" s="34">
        <f>PXIL!P45</f>
        <v>0</v>
      </c>
      <c r="AK45" s="34">
        <f>RTM_IEX!J45</f>
        <v>53.06</v>
      </c>
      <c r="AL45" s="34">
        <f>RTM_IEX!P45</f>
        <v>0</v>
      </c>
      <c r="AM45" s="34">
        <f>RTM_PXI!J45</f>
        <v>0</v>
      </c>
      <c r="AN45" s="34">
        <f>RTM_PXI!P45</f>
        <v>0</v>
      </c>
      <c r="AO45" s="147">
        <f>GDAM_IEX!J45</f>
        <v>0</v>
      </c>
      <c r="AP45" s="147">
        <f>GDAM_IEX!P45</f>
        <v>0</v>
      </c>
      <c r="AQ45" s="147">
        <f>GDAM_PXI!J45</f>
        <v>0</v>
      </c>
      <c r="AR45" s="147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7.4322299999999997</v>
      </c>
      <c r="E46">
        <f>GT_NG!T46</f>
        <v>10.057384475989126</v>
      </c>
      <c r="F46">
        <f>GT_Spot!T46</f>
        <v>0</v>
      </c>
      <c r="G46">
        <f>PPCL_NG!T46</f>
        <v>56.09</v>
      </c>
      <c r="H46">
        <f>PPCL_Spot!T46</f>
        <v>0</v>
      </c>
      <c r="I46">
        <f>Bawana_NG!T46</f>
        <v>56.259999999999984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457.80449379071274</v>
      </c>
      <c r="P46" s="36">
        <v>19.291125700280112</v>
      </c>
      <c r="Q46" s="36">
        <v>17.670000000000002</v>
      </c>
      <c r="R46" s="38">
        <v>25.2</v>
      </c>
      <c r="S46" s="38">
        <v>0</v>
      </c>
      <c r="T46" s="37">
        <f>SUMPRODUCT(LTA!J46:AN46,LTA!J$101:AN$101,LTA!J$105:AN$105)</f>
        <v>72.8</v>
      </c>
      <c r="U46" s="37">
        <f>SUMPRODUCT(LTA!J46:AN46,LTA!J$102:AN$102,LTA!J$105:AN$105)</f>
        <v>475.37263999999993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689.65000000000009</v>
      </c>
      <c r="AB46" s="75">
        <f>-STOA!P46</f>
        <v>0</v>
      </c>
      <c r="AC46">
        <f t="shared" si="0"/>
        <v>16.463814141322647</v>
      </c>
      <c r="AD46">
        <f t="shared" si="1"/>
        <v>1943.5140598256592</v>
      </c>
      <c r="AE46">
        <f>'IDT-1'!F46</f>
        <v>0</v>
      </c>
      <c r="AF46" s="24"/>
      <c r="AG46">
        <f t="shared" si="2"/>
        <v>1943.5140598256592</v>
      </c>
      <c r="AI46" s="34">
        <f>PXIL!J46</f>
        <v>0</v>
      </c>
      <c r="AJ46" s="34">
        <f>PXIL!P46</f>
        <v>0</v>
      </c>
      <c r="AK46" s="34">
        <f>RTM_IEX!J46</f>
        <v>72.349999999999994</v>
      </c>
      <c r="AL46" s="34">
        <f>RTM_IEX!P46</f>
        <v>0</v>
      </c>
      <c r="AM46" s="34">
        <f>RTM_PXI!J46</f>
        <v>0</v>
      </c>
      <c r="AN46" s="34">
        <f>RTM_PXI!P46</f>
        <v>0</v>
      </c>
      <c r="AO46" s="147">
        <f>GDAM_IEX!J46</f>
        <v>0</v>
      </c>
      <c r="AP46" s="147">
        <f>GDAM_IEX!P46</f>
        <v>0</v>
      </c>
      <c r="AQ46" s="147">
        <f>GDAM_PXI!J46</f>
        <v>0</v>
      </c>
      <c r="AR46" s="147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7.4322299999999997</v>
      </c>
      <c r="E47">
        <f>GT_NG!T47</f>
        <v>10.057384475989126</v>
      </c>
      <c r="F47">
        <f>GT_Spot!T47</f>
        <v>0</v>
      </c>
      <c r="G47">
        <f>PPCL_NG!T47</f>
        <v>56.09</v>
      </c>
      <c r="H47">
        <f>PPCL_Spot!T47</f>
        <v>0</v>
      </c>
      <c r="I47">
        <f>Bawana_NG!T47</f>
        <v>56.259999999999984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459.04521552101448</v>
      </c>
      <c r="P47" s="36">
        <v>19.399999999999999</v>
      </c>
      <c r="Q47" s="36">
        <v>17.670000000000002</v>
      </c>
      <c r="R47" s="38">
        <v>25.2</v>
      </c>
      <c r="S47" s="38">
        <v>0</v>
      </c>
      <c r="T47" s="37">
        <f>SUMPRODUCT(LTA!J47:AN47,LTA!J$101:AN$101,LTA!J$105:AN$105)</f>
        <v>74.12</v>
      </c>
      <c r="U47" s="37">
        <f>SUMPRODUCT(LTA!J47:AN47,LTA!J$102:AN$102,LTA!J$105:AN$105)</f>
        <v>473.67974399999997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689.46</v>
      </c>
      <c r="AB47" s="75">
        <f>-STOA!P47</f>
        <v>0</v>
      </c>
      <c r="AC47">
        <f t="shared" si="0"/>
        <v>16.673030421574829</v>
      </c>
      <c r="AD47">
        <f t="shared" si="1"/>
        <v>1968.2115435754288</v>
      </c>
      <c r="AE47">
        <f>'IDT-1'!F47</f>
        <v>0</v>
      </c>
      <c r="AF47" s="24"/>
      <c r="AG47">
        <f t="shared" si="2"/>
        <v>1968.2115435754288</v>
      </c>
      <c r="AI47" s="34">
        <f>PXIL!J47</f>
        <v>0</v>
      </c>
      <c r="AJ47" s="34">
        <f>PXIL!P47</f>
        <v>0</v>
      </c>
      <c r="AK47" s="34">
        <f>RTM_IEX!J47</f>
        <v>96.47</v>
      </c>
      <c r="AL47" s="34">
        <f>RTM_IEX!P47</f>
        <v>0</v>
      </c>
      <c r="AM47" s="34">
        <f>RTM_PXI!J47</f>
        <v>0</v>
      </c>
      <c r="AN47" s="34">
        <f>RTM_PXI!P47</f>
        <v>0</v>
      </c>
      <c r="AO47" s="147">
        <f>GDAM_IEX!J47</f>
        <v>0</v>
      </c>
      <c r="AP47" s="147">
        <f>GDAM_IEX!P47</f>
        <v>0</v>
      </c>
      <c r="AQ47" s="147">
        <f>GDAM_PXI!J47</f>
        <v>0</v>
      </c>
      <c r="AR47" s="147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7.4322299999999997</v>
      </c>
      <c r="E48">
        <f>GT_NG!T48</f>
        <v>10.057384475989126</v>
      </c>
      <c r="F48">
        <f>GT_Spot!T48</f>
        <v>0</v>
      </c>
      <c r="G48">
        <f>PPCL_NG!T48</f>
        <v>56.09</v>
      </c>
      <c r="H48">
        <f>PPCL_Spot!T48</f>
        <v>0</v>
      </c>
      <c r="I48">
        <f>Bawana_NG!T48</f>
        <v>56.259999999999984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459.04521552101448</v>
      </c>
      <c r="P48" s="36">
        <v>19.399999999999999</v>
      </c>
      <c r="Q48" s="36">
        <v>17.670000000000002</v>
      </c>
      <c r="R48" s="38">
        <v>25.2</v>
      </c>
      <c r="S48" s="38">
        <v>0</v>
      </c>
      <c r="T48" s="37">
        <f>SUMPRODUCT(LTA!J48:AN48,LTA!J$101:AN$101,LTA!J$105:AN$105)</f>
        <v>74.239999999999995</v>
      </c>
      <c r="U48" s="37">
        <f>SUMPRODUCT(LTA!J48:AN48,LTA!J$102:AN$102,LTA!J$105:AN$105)</f>
        <v>471.04886399999998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689.46</v>
      </c>
      <c r="AB48" s="75">
        <f>-STOA!P48</f>
        <v>0</v>
      </c>
      <c r="AC48">
        <f t="shared" si="0"/>
        <v>16.83018702957483</v>
      </c>
      <c r="AD48">
        <f t="shared" si="1"/>
        <v>1986.7635069674291</v>
      </c>
      <c r="AE48">
        <f>'IDT-1'!F48</f>
        <v>0</v>
      </c>
      <c r="AF48" s="24"/>
      <c r="AG48">
        <f t="shared" si="2"/>
        <v>1986.7635069674291</v>
      </c>
      <c r="AI48" s="34">
        <f>PXIL!J48</f>
        <v>0</v>
      </c>
      <c r="AJ48" s="34">
        <f>PXIL!P48</f>
        <v>0</v>
      </c>
      <c r="AK48" s="34">
        <f>RTM_IEX!J48</f>
        <v>117.69</v>
      </c>
      <c r="AL48" s="34">
        <f>RTM_IEX!P48</f>
        <v>0</v>
      </c>
      <c r="AM48" s="34">
        <f>RTM_PXI!J48</f>
        <v>0</v>
      </c>
      <c r="AN48" s="34">
        <f>RTM_PXI!P48</f>
        <v>0</v>
      </c>
      <c r="AO48" s="147">
        <f>GDAM_IEX!J48</f>
        <v>0</v>
      </c>
      <c r="AP48" s="147">
        <f>GDAM_IEX!P48</f>
        <v>0</v>
      </c>
      <c r="AQ48" s="147">
        <f>GDAM_PXI!J48</f>
        <v>0</v>
      </c>
      <c r="AR48" s="147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7.4322299999999997</v>
      </c>
      <c r="E49">
        <f>GT_NG!T49</f>
        <v>10.057384475989126</v>
      </c>
      <c r="F49">
        <f>GT_Spot!T49</f>
        <v>0</v>
      </c>
      <c r="G49">
        <f>PPCL_NG!T49</f>
        <v>56.09</v>
      </c>
      <c r="H49">
        <f>PPCL_Spot!T49</f>
        <v>0</v>
      </c>
      <c r="I49">
        <f>Bawana_NG!T49</f>
        <v>56.259999999999984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472.69584164738546</v>
      </c>
      <c r="P49" s="36">
        <v>72.96667729156232</v>
      </c>
      <c r="Q49" s="36">
        <v>27.67</v>
      </c>
      <c r="R49" s="38">
        <v>25.2</v>
      </c>
      <c r="S49" s="38">
        <v>0</v>
      </c>
      <c r="T49" s="37">
        <f>SUMPRODUCT(LTA!J49:AN49,LTA!J$101:AN$101,LTA!J$105:AN$105)</f>
        <v>85.34</v>
      </c>
      <c r="U49" s="37">
        <f>SUMPRODUCT(LTA!J49:AN49,LTA!J$102:AN$102,LTA!J$105:AN$105)</f>
        <v>472.39353599999998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689.46</v>
      </c>
      <c r="AB49" s="75">
        <f>-STOA!P49</f>
        <v>0</v>
      </c>
      <c r="AC49">
        <f t="shared" si="0"/>
        <v>16.91890762308547</v>
      </c>
      <c r="AD49">
        <f t="shared" si="1"/>
        <v>1997.2367617918514</v>
      </c>
      <c r="AE49">
        <f>'IDT-1'!F49</f>
        <v>0</v>
      </c>
      <c r="AF49" s="24"/>
      <c r="AG49">
        <f t="shared" si="2"/>
        <v>1997.2367617918514</v>
      </c>
      <c r="AI49" s="34">
        <f>PXIL!J49</f>
        <v>0</v>
      </c>
      <c r="AJ49" s="34">
        <f>PXIL!P49</f>
        <v>0</v>
      </c>
      <c r="AK49" s="34">
        <f>RTM_IEX!J49</f>
        <v>38.590000000000003</v>
      </c>
      <c r="AL49" s="34">
        <f>RTM_IEX!P49</f>
        <v>0</v>
      </c>
      <c r="AM49" s="34">
        <f>RTM_PXI!J49</f>
        <v>0</v>
      </c>
      <c r="AN49" s="34">
        <f>RTM_PXI!P49</f>
        <v>0</v>
      </c>
      <c r="AO49" s="147">
        <f>GDAM_IEX!J49</f>
        <v>0</v>
      </c>
      <c r="AP49" s="147">
        <f>GDAM_IEX!P49</f>
        <v>0</v>
      </c>
      <c r="AQ49" s="147">
        <f>GDAM_PXI!J49</f>
        <v>0</v>
      </c>
      <c r="AR49" s="147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7.4322299999999997</v>
      </c>
      <c r="E50">
        <f>GT_NG!T50</f>
        <v>10.057384475989126</v>
      </c>
      <c r="F50">
        <f>GT_Spot!T50</f>
        <v>0</v>
      </c>
      <c r="G50">
        <f>PPCL_NG!T50</f>
        <v>56.09</v>
      </c>
      <c r="H50">
        <f>PPCL_Spot!T50</f>
        <v>0</v>
      </c>
      <c r="I50">
        <f>Bawana_NG!T50</f>
        <v>56.259999999999984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470.40863429466805</v>
      </c>
      <c r="P50" s="36">
        <v>75.196677124298532</v>
      </c>
      <c r="Q50" s="36">
        <v>27.67</v>
      </c>
      <c r="R50" s="38">
        <v>25.2</v>
      </c>
      <c r="S50" s="38">
        <v>0</v>
      </c>
      <c r="T50" s="37">
        <f>SUMPRODUCT(LTA!J50:AN50,LTA!J$101:AN$101,LTA!J$105:AN$105)</f>
        <v>90.2</v>
      </c>
      <c r="U50" s="37">
        <f>SUMPRODUCT(LTA!J50:AN50,LTA!J$102:AN$102,LTA!J$105:AN$105)</f>
        <v>473.40691199999998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689.46</v>
      </c>
      <c r="AB50" s="75">
        <f>-STOA!P50</f>
        <v>0</v>
      </c>
      <c r="AC50">
        <f t="shared" si="0"/>
        <v>17.210775438317626</v>
      </c>
      <c r="AD50">
        <f t="shared" si="1"/>
        <v>2031.6910624566383</v>
      </c>
      <c r="AE50">
        <f>'IDT-1'!F50</f>
        <v>0</v>
      </c>
      <c r="AF50" s="24"/>
      <c r="AG50">
        <f t="shared" si="2"/>
        <v>2031.6910624566383</v>
      </c>
      <c r="AI50" s="34">
        <f>PXIL!J50</f>
        <v>0</v>
      </c>
      <c r="AJ50" s="34">
        <f>PXIL!P50</f>
        <v>0</v>
      </c>
      <c r="AK50" s="34">
        <f>RTM_IEX!J50</f>
        <v>67.52</v>
      </c>
      <c r="AL50" s="34">
        <f>RTM_IEX!P50</f>
        <v>0</v>
      </c>
      <c r="AM50" s="34">
        <f>RTM_PXI!J50</f>
        <v>0</v>
      </c>
      <c r="AN50" s="34">
        <f>RTM_PXI!P50</f>
        <v>0</v>
      </c>
      <c r="AO50" s="147">
        <f>GDAM_IEX!J50</f>
        <v>0</v>
      </c>
      <c r="AP50" s="147">
        <f>GDAM_IEX!P50</f>
        <v>0</v>
      </c>
      <c r="AQ50" s="147">
        <f>GDAM_PXI!J50</f>
        <v>0</v>
      </c>
      <c r="AR50" s="147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7.4322299999999997</v>
      </c>
      <c r="E51">
        <f>GT_NG!T51</f>
        <v>10.057384475989126</v>
      </c>
      <c r="F51">
        <f>GT_Spot!T51</f>
        <v>0</v>
      </c>
      <c r="G51">
        <f>PPCL_NG!T51</f>
        <v>56.09</v>
      </c>
      <c r="H51">
        <f>PPCL_Spot!T51</f>
        <v>0</v>
      </c>
      <c r="I51">
        <f>Bawana_NG!T51</f>
        <v>56.259999999999984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462.96735390581966</v>
      </c>
      <c r="P51" s="36">
        <v>75.196677124298532</v>
      </c>
      <c r="Q51" s="36">
        <v>26.693507688263896</v>
      </c>
      <c r="R51" s="38">
        <v>25.2</v>
      </c>
      <c r="S51" s="38">
        <v>0</v>
      </c>
      <c r="T51" s="37">
        <f>SUMPRODUCT(LTA!J51:AN51,LTA!J$101:AN$101,LTA!J$105:AN$105)</f>
        <v>93.2</v>
      </c>
      <c r="U51" s="37">
        <f>SUMPRODUCT(LTA!J51:AN51,LTA!J$102:AN$102,LTA!J$105:AN$105)</f>
        <v>473.37203199999999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689.28000000000009</v>
      </c>
      <c r="AB51" s="75">
        <f>-STOA!P51</f>
        <v>0</v>
      </c>
      <c r="AC51">
        <f t="shared" si="0"/>
        <v>16.596293155632718</v>
      </c>
      <c r="AD51">
        <f t="shared" si="1"/>
        <v>1959.1528920387386</v>
      </c>
      <c r="AE51">
        <f>'IDT-1'!F51</f>
        <v>0</v>
      </c>
      <c r="AF51" s="24"/>
      <c r="AG51">
        <f t="shared" si="2"/>
        <v>1959.1528920387386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0</v>
      </c>
      <c r="AM51" s="34">
        <f>RTM_PXI!J51</f>
        <v>0</v>
      </c>
      <c r="AN51" s="34">
        <f>RTM_PXI!P51</f>
        <v>0</v>
      </c>
      <c r="AO51" s="147">
        <f>GDAM_IEX!J51</f>
        <v>0</v>
      </c>
      <c r="AP51" s="147">
        <f>GDAM_IEX!P51</f>
        <v>0</v>
      </c>
      <c r="AQ51" s="147">
        <f>GDAM_PXI!J51</f>
        <v>0</v>
      </c>
      <c r="AR51" s="147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7.4322299999999997</v>
      </c>
      <c r="E52">
        <f>GT_NG!T52</f>
        <v>10.057384475989126</v>
      </c>
      <c r="F52">
        <f>GT_Spot!T52</f>
        <v>0</v>
      </c>
      <c r="G52">
        <f>PPCL_NG!T52</f>
        <v>56.09</v>
      </c>
      <c r="H52">
        <f>PPCL_Spot!T52</f>
        <v>0</v>
      </c>
      <c r="I52">
        <f>Bawana_NG!T52</f>
        <v>56.259999999999984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461.91228100605321</v>
      </c>
      <c r="P52" s="36">
        <v>75.196677124298532</v>
      </c>
      <c r="Q52" s="36">
        <v>26.693507688263896</v>
      </c>
      <c r="R52" s="38">
        <v>25.2</v>
      </c>
      <c r="S52" s="38">
        <v>0</v>
      </c>
      <c r="T52" s="37">
        <f>SUMPRODUCT(LTA!J52:AN52,LTA!J$101:AN$101,LTA!J$105:AN$105)</f>
        <v>95.2</v>
      </c>
      <c r="U52" s="37">
        <f>SUMPRODUCT(LTA!J52:AN52,LTA!J$102:AN$102,LTA!J$105:AN$105)</f>
        <v>473.25510400000002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689.28000000000009</v>
      </c>
      <c r="AB52" s="75">
        <f>-STOA!P52</f>
        <v>0</v>
      </c>
      <c r="AC52">
        <f t="shared" si="0"/>
        <v>16.700520348074683</v>
      </c>
      <c r="AD52">
        <f t="shared" si="1"/>
        <v>1971.4566639465304</v>
      </c>
      <c r="AE52">
        <f>'IDT-1'!F52</f>
        <v>0</v>
      </c>
      <c r="AF52" s="24"/>
      <c r="AG52">
        <f t="shared" si="2"/>
        <v>1971.4566639465304</v>
      </c>
      <c r="AI52" s="34">
        <f>PXIL!J52</f>
        <v>0</v>
      </c>
      <c r="AJ52" s="34">
        <f>PXIL!P52</f>
        <v>0</v>
      </c>
      <c r="AK52" s="34">
        <f>RTM_IEX!J52</f>
        <v>11.58</v>
      </c>
      <c r="AL52" s="34">
        <f>RTM_IEX!P52</f>
        <v>0</v>
      </c>
      <c r="AM52" s="34">
        <f>RTM_PXI!J52</f>
        <v>0</v>
      </c>
      <c r="AN52" s="34">
        <f>RTM_PXI!P52</f>
        <v>0</v>
      </c>
      <c r="AO52" s="147">
        <f>GDAM_IEX!J52</f>
        <v>0</v>
      </c>
      <c r="AP52" s="147">
        <f>GDAM_IEX!P52</f>
        <v>0</v>
      </c>
      <c r="AQ52" s="147">
        <f>GDAM_PXI!J52</f>
        <v>0</v>
      </c>
      <c r="AR52" s="147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7.4322299999999997</v>
      </c>
      <c r="E53">
        <f>GT_NG!T53</f>
        <v>10.057384475989126</v>
      </c>
      <c r="F53">
        <f>GT_Spot!T53</f>
        <v>0</v>
      </c>
      <c r="G53">
        <f>PPCL_NG!T53</f>
        <v>56.09</v>
      </c>
      <c r="H53">
        <f>PPCL_Spot!T53</f>
        <v>0</v>
      </c>
      <c r="I53">
        <f>Bawana_NG!T53</f>
        <v>56.259999999999984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457.52874275353253</v>
      </c>
      <c r="P53" s="36">
        <v>75.196677124298532</v>
      </c>
      <c r="Q53" s="36">
        <v>26.693507688263896</v>
      </c>
      <c r="R53" s="38">
        <v>25.2</v>
      </c>
      <c r="S53" s="38">
        <v>0</v>
      </c>
      <c r="T53" s="37">
        <f>SUMPRODUCT(LTA!J53:AN53,LTA!J$101:AN$101,LTA!J$105:AN$105)</f>
        <v>88.2</v>
      </c>
      <c r="U53" s="37">
        <f>SUMPRODUCT(LTA!J53:AN53,LTA!J$102:AN$102,LTA!J$105:AN$105)</f>
        <v>467.69334399999997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689.28000000000009</v>
      </c>
      <c r="AB53" s="75">
        <f>-STOA!P53</f>
        <v>0</v>
      </c>
      <c r="AC53">
        <f t="shared" si="0"/>
        <v>16.663431842753507</v>
      </c>
      <c r="AD53">
        <f t="shared" si="1"/>
        <v>1967.0784541993307</v>
      </c>
      <c r="AE53">
        <f>'IDT-1'!F53</f>
        <v>0</v>
      </c>
      <c r="AF53" s="24"/>
      <c r="AG53">
        <f t="shared" si="2"/>
        <v>1967.0784541993307</v>
      </c>
      <c r="AI53" s="34">
        <f>PXIL!J53</f>
        <v>0</v>
      </c>
      <c r="AJ53" s="34">
        <f>PXIL!P53</f>
        <v>0</v>
      </c>
      <c r="AK53" s="34">
        <f>RTM_IEX!J53</f>
        <v>24.11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7">
        <f>GDAM_IEX!J53</f>
        <v>0</v>
      </c>
      <c r="AP53" s="147">
        <f>GDAM_IEX!P53</f>
        <v>0</v>
      </c>
      <c r="AQ53" s="147">
        <f>GDAM_PXI!J53</f>
        <v>0</v>
      </c>
      <c r="AR53" s="147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7.4322299999999997</v>
      </c>
      <c r="E54">
        <f>GT_NG!T54</f>
        <v>10.057384475989126</v>
      </c>
      <c r="F54">
        <f>GT_Spot!T54</f>
        <v>0</v>
      </c>
      <c r="G54">
        <f>PPCL_NG!T54</f>
        <v>56.09</v>
      </c>
      <c r="H54">
        <f>PPCL_Spot!T54</f>
        <v>0</v>
      </c>
      <c r="I54">
        <f>Bawana_NG!T54</f>
        <v>50.108108842510461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458.4040618260189</v>
      </c>
      <c r="P54" s="36">
        <v>75.197129003932361</v>
      </c>
      <c r="Q54" s="36">
        <v>26.693067463509941</v>
      </c>
      <c r="R54" s="38">
        <v>25.2</v>
      </c>
      <c r="S54" s="38">
        <v>0</v>
      </c>
      <c r="T54" s="37">
        <f>SUMPRODUCT(LTA!J54:AN54,LTA!J$101:AN$101,LTA!J$105:AN$105)</f>
        <v>88.2</v>
      </c>
      <c r="U54" s="37">
        <f>SUMPRODUCT(LTA!J54:AN54,LTA!J$102:AN$102,LTA!J$105:AN$105)</f>
        <v>462.17824000000002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689.28000000000009</v>
      </c>
      <c r="AB54" s="75">
        <f>-STOA!P54</f>
        <v>0</v>
      </c>
      <c r="AC54">
        <f t="shared" si="0"/>
        <v>16.613353861540475</v>
      </c>
      <c r="AD54">
        <f t="shared" si="1"/>
        <v>1961.1668677504208</v>
      </c>
      <c r="AE54">
        <f>'IDT-1'!F54</f>
        <v>0</v>
      </c>
      <c r="AF54" s="24"/>
      <c r="AG54">
        <f t="shared" si="2"/>
        <v>1961.1668677504208</v>
      </c>
      <c r="AI54" s="34">
        <f>PXIL!J54</f>
        <v>0</v>
      </c>
      <c r="AJ54" s="34">
        <f>PXIL!P54</f>
        <v>0</v>
      </c>
      <c r="AK54" s="34">
        <f>RTM_IEX!J54</f>
        <v>28.94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7">
        <f>GDAM_IEX!J54</f>
        <v>0</v>
      </c>
      <c r="AP54" s="147">
        <f>GDAM_IEX!P54</f>
        <v>0</v>
      </c>
      <c r="AQ54" s="147">
        <f>GDAM_PXI!J54</f>
        <v>0</v>
      </c>
      <c r="AR54" s="147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7.4322299999999997</v>
      </c>
      <c r="E55">
        <f>GT_NG!T55</f>
        <v>10.057384475989126</v>
      </c>
      <c r="F55">
        <f>GT_Spot!T55</f>
        <v>0</v>
      </c>
      <c r="G55">
        <f>PPCL_NG!T55</f>
        <v>56.09</v>
      </c>
      <c r="H55">
        <f>PPCL_Spot!T55</f>
        <v>0</v>
      </c>
      <c r="I55">
        <f>Bawana_NG!T55</f>
        <v>50.108108842510461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459.55137739006204</v>
      </c>
      <c r="P55" s="36">
        <v>75.197129003932361</v>
      </c>
      <c r="Q55" s="36">
        <v>26.693067463509941</v>
      </c>
      <c r="R55" s="38">
        <v>25.2</v>
      </c>
      <c r="S55" s="38">
        <v>0</v>
      </c>
      <c r="T55" s="37">
        <f>SUMPRODUCT(LTA!J55:AN55,LTA!J$101:AN$101,LTA!J$105:AN$105)</f>
        <v>99.2</v>
      </c>
      <c r="U55" s="37">
        <f>SUMPRODUCT(LTA!J55:AN55,LTA!J$102:AN$102,LTA!J$105:AN$105)</f>
        <v>458.288816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689.28000000000009</v>
      </c>
      <c r="AB55" s="75">
        <f>-STOA!P55</f>
        <v>0</v>
      </c>
      <c r="AC55">
        <f t="shared" si="0"/>
        <v>16.65140309380066</v>
      </c>
      <c r="AD55">
        <f t="shared" si="1"/>
        <v>1915.4467100822035</v>
      </c>
      <c r="AE55">
        <f>'IDT-1'!F55</f>
        <v>0</v>
      </c>
      <c r="AF55" s="24"/>
      <c r="AG55">
        <f t="shared" si="2"/>
        <v>1915.4467100822035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-25</v>
      </c>
      <c r="AM55" s="34">
        <f>RTM_PXI!J55</f>
        <v>0</v>
      </c>
      <c r="AN55" s="34">
        <f>RTM_PXI!P55</f>
        <v>0</v>
      </c>
      <c r="AO55" s="147">
        <f>GDAM_IEX!J55</f>
        <v>0</v>
      </c>
      <c r="AP55" s="147">
        <f>GDAM_IEX!P55</f>
        <v>0</v>
      </c>
      <c r="AQ55" s="147">
        <f>GDAM_PXI!J55</f>
        <v>0</v>
      </c>
      <c r="AR55" s="147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7.4322299999999997</v>
      </c>
      <c r="E56">
        <f>GT_NG!T56</f>
        <v>10.057384475989126</v>
      </c>
      <c r="F56">
        <f>GT_Spot!T56</f>
        <v>0</v>
      </c>
      <c r="G56">
        <f>PPCL_NG!T56</f>
        <v>56.09</v>
      </c>
      <c r="H56">
        <f>PPCL_Spot!T56</f>
        <v>0</v>
      </c>
      <c r="I56">
        <f>Bawana_NG!T56</f>
        <v>50.108108842510461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459.55133564304947</v>
      </c>
      <c r="P56" s="36">
        <v>75.197129003932361</v>
      </c>
      <c r="Q56" s="36">
        <v>26.693067463509941</v>
      </c>
      <c r="R56" s="38">
        <v>25.2</v>
      </c>
      <c r="S56" s="38">
        <v>0</v>
      </c>
      <c r="T56" s="37">
        <f>SUMPRODUCT(LTA!J56:AN56,LTA!J$101:AN$101,LTA!J$105:AN$105)</f>
        <v>99.2</v>
      </c>
      <c r="U56" s="37">
        <f>SUMPRODUCT(LTA!J56:AN56,LTA!J$102:AN$102,LTA!J$105:AN$105)</f>
        <v>458.90199999999999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689.28000000000009</v>
      </c>
      <c r="AB56" s="75">
        <f>-STOA!P56</f>
        <v>0</v>
      </c>
      <c r="AC56">
        <f t="shared" si="0"/>
        <v>16.656553488725756</v>
      </c>
      <c r="AD56">
        <f t="shared" si="1"/>
        <v>1916.0547019402659</v>
      </c>
      <c r="AE56">
        <f>'IDT-1'!F56</f>
        <v>0</v>
      </c>
      <c r="AF56" s="24"/>
      <c r="AG56">
        <f t="shared" si="2"/>
        <v>1916.0547019402659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-25</v>
      </c>
      <c r="AM56" s="34">
        <f>RTM_PXI!J56</f>
        <v>0</v>
      </c>
      <c r="AN56" s="34">
        <f>RTM_PXI!P56</f>
        <v>0</v>
      </c>
      <c r="AO56" s="147">
        <f>GDAM_IEX!J56</f>
        <v>0</v>
      </c>
      <c r="AP56" s="147">
        <f>GDAM_IEX!P56</f>
        <v>0</v>
      </c>
      <c r="AQ56" s="147">
        <f>GDAM_PXI!J56</f>
        <v>0</v>
      </c>
      <c r="AR56" s="147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7.4322299999999997</v>
      </c>
      <c r="E57">
        <f>GT_NG!T57</f>
        <v>10.057384475989126</v>
      </c>
      <c r="F57">
        <f>GT_Spot!T57</f>
        <v>0</v>
      </c>
      <c r="G57">
        <f>PPCL_NG!T57</f>
        <v>56.09</v>
      </c>
      <c r="H57">
        <f>PPCL_Spot!T57</f>
        <v>0</v>
      </c>
      <c r="I57">
        <f>Bawana_NG!T57</f>
        <v>56.259999999999984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457.70126556046858</v>
      </c>
      <c r="P57" s="36">
        <v>75.197129003932361</v>
      </c>
      <c r="Q57" s="36">
        <v>26.693507688263896</v>
      </c>
      <c r="R57" s="38">
        <v>25.2</v>
      </c>
      <c r="S57" s="38">
        <v>0</v>
      </c>
      <c r="T57" s="37">
        <f>SUMPRODUCT(LTA!J57:AN57,LTA!J$101:AN$101,LTA!J$105:AN$105)</f>
        <v>97.52</v>
      </c>
      <c r="U57" s="37">
        <f>SUMPRODUCT(LTA!J57:AN57,LTA!J$102:AN$102,LTA!J$105:AN$105)</f>
        <v>450.87363199999999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689.28000000000009</v>
      </c>
      <c r="AB57" s="75">
        <f>-STOA!P57</f>
        <v>0</v>
      </c>
      <c r="AC57">
        <f t="shared" si="0"/>
        <v>16.642459249320694</v>
      </c>
      <c r="AD57">
        <f t="shared" si="1"/>
        <v>1964.6026894793333</v>
      </c>
      <c r="AE57">
        <f>'IDT-1'!F57</f>
        <v>0</v>
      </c>
      <c r="AF57" s="24"/>
      <c r="AG57">
        <f t="shared" si="2"/>
        <v>1964.6026894793333</v>
      </c>
      <c r="AI57" s="34">
        <f>PXIL!J57</f>
        <v>0</v>
      </c>
      <c r="AJ57" s="34">
        <f>PXIL!P57</f>
        <v>0</v>
      </c>
      <c r="AK57" s="34">
        <f>RTM_IEX!J57</f>
        <v>28.94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7">
        <f>GDAM_IEX!J57</f>
        <v>0</v>
      </c>
      <c r="AP57" s="147">
        <f>GDAM_IEX!P57</f>
        <v>0</v>
      </c>
      <c r="AQ57" s="147">
        <f>GDAM_PXI!J57</f>
        <v>0</v>
      </c>
      <c r="AR57" s="147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7.4322299999999997</v>
      </c>
      <c r="E58">
        <f>GT_NG!T58</f>
        <v>10.057384475989126</v>
      </c>
      <c r="F58">
        <f>GT_Spot!T58</f>
        <v>0</v>
      </c>
      <c r="G58">
        <f>PPCL_NG!T58</f>
        <v>56.09</v>
      </c>
      <c r="H58">
        <f>PPCL_Spot!T58</f>
        <v>0</v>
      </c>
      <c r="I58">
        <f>Bawana_NG!T58</f>
        <v>56.259999999999984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459.92508549153479</v>
      </c>
      <c r="P58" s="36">
        <v>75.197129003932361</v>
      </c>
      <c r="Q58" s="36">
        <v>26.693508149316511</v>
      </c>
      <c r="R58" s="38">
        <v>25.2</v>
      </c>
      <c r="S58" s="38">
        <v>0</v>
      </c>
      <c r="T58" s="37">
        <f>SUMPRODUCT(LTA!J58:AN58,LTA!J$101:AN$101,LTA!J$105:AN$105)</f>
        <v>97.61</v>
      </c>
      <c r="U58" s="37">
        <f>SUMPRODUCT(LTA!J58:AN58,LTA!J$102:AN$102,LTA!J$105:AN$105)</f>
        <v>459.84159999999997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689.28000000000009</v>
      </c>
      <c r="AB58" s="75">
        <f>-STOA!P58</f>
        <v>0</v>
      </c>
      <c r="AC58">
        <f t="shared" si="0"/>
        <v>17.182930271814492</v>
      </c>
      <c r="AD58">
        <f t="shared" si="1"/>
        <v>2028.4040068489583</v>
      </c>
      <c r="AE58">
        <f>'IDT-1'!F58</f>
        <v>0</v>
      </c>
      <c r="AF58" s="24"/>
      <c r="AG58">
        <f t="shared" si="2"/>
        <v>2028.4040068489583</v>
      </c>
      <c r="AI58" s="34">
        <f>PXIL!J58</f>
        <v>0</v>
      </c>
      <c r="AJ58" s="34">
        <f>PXIL!P58</f>
        <v>0</v>
      </c>
      <c r="AK58" s="34">
        <f>RTM_IEX!J58</f>
        <v>82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7">
        <f>GDAM_IEX!J58</f>
        <v>0</v>
      </c>
      <c r="AP58" s="147">
        <f>GDAM_IEX!P58</f>
        <v>0</v>
      </c>
      <c r="AQ58" s="147">
        <f>GDAM_PXI!J58</f>
        <v>0</v>
      </c>
      <c r="AR58" s="147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7.4322299999999997</v>
      </c>
      <c r="E59">
        <f>GT_NG!T59</f>
        <v>10.057384475989126</v>
      </c>
      <c r="F59">
        <f>GT_Spot!T59</f>
        <v>0</v>
      </c>
      <c r="G59">
        <f>PPCL_NG!T59</f>
        <v>56.09</v>
      </c>
      <c r="H59">
        <f>PPCL_Spot!T59</f>
        <v>0</v>
      </c>
      <c r="I59">
        <f>Bawana_NG!T59</f>
        <v>56.259999999999984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509.8751443046794</v>
      </c>
      <c r="P59" s="36">
        <v>75.197129003932361</v>
      </c>
      <c r="Q59" s="36">
        <v>26.693508149316511</v>
      </c>
      <c r="R59" s="38">
        <v>25.2</v>
      </c>
      <c r="S59" s="38">
        <v>0</v>
      </c>
      <c r="T59" s="37">
        <f>SUMPRODUCT(LTA!J59:AN59,LTA!J$101:AN$101,LTA!J$105:AN$105)</f>
        <v>95.710000000000008</v>
      </c>
      <c r="U59" s="37">
        <f>SUMPRODUCT(LTA!J59:AN59,LTA!J$102:AN$102,LTA!J$105:AN$105)</f>
        <v>489.996464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689.28000000000009</v>
      </c>
      <c r="AB59" s="75">
        <f>-STOA!P59</f>
        <v>0</v>
      </c>
      <c r="AC59">
        <f t="shared" si="0"/>
        <v>17.880339623444904</v>
      </c>
      <c r="AD59">
        <f t="shared" si="1"/>
        <v>2110.7315203104727</v>
      </c>
      <c r="AE59">
        <f>'IDT-1'!F59</f>
        <v>0</v>
      </c>
      <c r="AF59" s="24"/>
      <c r="AG59">
        <f t="shared" si="2"/>
        <v>2110.7315203104727</v>
      </c>
      <c r="AI59" s="34">
        <f>PXIL!J59</f>
        <v>0</v>
      </c>
      <c r="AJ59" s="34">
        <f>PXIL!P59</f>
        <v>0</v>
      </c>
      <c r="AK59" s="34">
        <f>RTM_IEX!J59</f>
        <v>86.82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7">
        <f>GDAM_IEX!J59</f>
        <v>0</v>
      </c>
      <c r="AP59" s="147">
        <f>GDAM_IEX!P59</f>
        <v>0</v>
      </c>
      <c r="AQ59" s="147">
        <f>GDAM_PXI!J59</f>
        <v>0</v>
      </c>
      <c r="AR59" s="147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7.4322299999999997</v>
      </c>
      <c r="E60">
        <f>GT_NG!T60</f>
        <v>10.057384475989126</v>
      </c>
      <c r="F60">
        <f>GT_Spot!T60</f>
        <v>0</v>
      </c>
      <c r="G60">
        <f>PPCL_NG!T60</f>
        <v>56.09</v>
      </c>
      <c r="H60">
        <f>PPCL_Spot!T60</f>
        <v>0</v>
      </c>
      <c r="I60">
        <f>Bawana_NG!T60</f>
        <v>56.259999999999984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548.97857965170806</v>
      </c>
      <c r="P60" s="36">
        <v>75.197129003932361</v>
      </c>
      <c r="Q60" s="36">
        <v>26.693508149316511</v>
      </c>
      <c r="R60" s="38">
        <v>25.2</v>
      </c>
      <c r="S60" s="38">
        <v>0</v>
      </c>
      <c r="T60" s="37">
        <f>SUMPRODUCT(LTA!J60:AN60,LTA!J$101:AN$101,LTA!J$105:AN$105)</f>
        <v>98.36</v>
      </c>
      <c r="U60" s="37">
        <f>SUMPRODUCT(LTA!J60:AN60,LTA!J$102:AN$102,LTA!J$105:AN$105)</f>
        <v>489.36310400000002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689.28000000000009</v>
      </c>
      <c r="AB60" s="75">
        <f>-STOA!P60</f>
        <v>0</v>
      </c>
      <c r="AC60">
        <f t="shared" si="0"/>
        <v>18.225748256359946</v>
      </c>
      <c r="AD60">
        <f t="shared" si="1"/>
        <v>2151.5061870245863</v>
      </c>
      <c r="AE60">
        <f>'IDT-1'!F60</f>
        <v>0</v>
      </c>
      <c r="AF60" s="24"/>
      <c r="AG60">
        <f t="shared" si="2"/>
        <v>2151.5061870245863</v>
      </c>
      <c r="AI60" s="34">
        <f>PXIL!J60</f>
        <v>0</v>
      </c>
      <c r="AJ60" s="34">
        <f>PXIL!P60</f>
        <v>0</v>
      </c>
      <c r="AK60" s="34">
        <f>RTM_IEX!J60</f>
        <v>86.82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7">
        <f>GDAM_IEX!J60</f>
        <v>0</v>
      </c>
      <c r="AP60" s="147">
        <f>GDAM_IEX!P60</f>
        <v>0</v>
      </c>
      <c r="AQ60" s="147">
        <f>GDAM_PXI!J60</f>
        <v>0</v>
      </c>
      <c r="AR60" s="147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7.4322299999999997</v>
      </c>
      <c r="E61">
        <f>GT_NG!T61</f>
        <v>10.057384475989126</v>
      </c>
      <c r="F61">
        <f>GT_Spot!T61</f>
        <v>0</v>
      </c>
      <c r="G61">
        <f>PPCL_NG!T61</f>
        <v>56.09</v>
      </c>
      <c r="H61">
        <f>PPCL_Spot!T61</f>
        <v>0</v>
      </c>
      <c r="I61">
        <f>Bawana_NG!T61</f>
        <v>56.259999999999984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569.49675294319479</v>
      </c>
      <c r="P61" s="36">
        <v>75.197129003932361</v>
      </c>
      <c r="Q61" s="36">
        <v>26.833526550998947</v>
      </c>
      <c r="R61" s="38">
        <v>25.2</v>
      </c>
      <c r="S61" s="38">
        <v>0</v>
      </c>
      <c r="T61" s="37">
        <f>SUMPRODUCT(LTA!J61:AN61,LTA!J$101:AN$101,LTA!J$105:AN$105)</f>
        <v>92.94</v>
      </c>
      <c r="U61" s="37">
        <f>SUMPRODUCT(LTA!J61:AN61,LTA!J$102:AN$102,LTA!J$105:AN$105)</f>
        <v>483.54593600000004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14.47</v>
      </c>
      <c r="Z61" s="34">
        <f>IEX!P61</f>
        <v>0</v>
      </c>
      <c r="AA61" s="75">
        <f>STOA!J61</f>
        <v>689.28000000000009</v>
      </c>
      <c r="AB61" s="75">
        <f>-STOA!P61</f>
        <v>0</v>
      </c>
      <c r="AC61">
        <f t="shared" si="0"/>
        <v>18.507492855382569</v>
      </c>
      <c r="AD61">
        <f t="shared" si="1"/>
        <v>2184.7654661187325</v>
      </c>
      <c r="AE61">
        <f>'IDT-1'!F61</f>
        <v>0</v>
      </c>
      <c r="AF61" s="24"/>
      <c r="AG61">
        <f t="shared" si="2"/>
        <v>2184.7654661187325</v>
      </c>
      <c r="AI61" s="34">
        <f>PXIL!J61</f>
        <v>0</v>
      </c>
      <c r="AJ61" s="34">
        <f>PXIL!P61</f>
        <v>0</v>
      </c>
      <c r="AK61" s="34">
        <f>RTM_IEX!J61</f>
        <v>96.47</v>
      </c>
      <c r="AL61" s="34">
        <f>RTM_IEX!P61</f>
        <v>0</v>
      </c>
      <c r="AM61" s="34">
        <f>RTM_PXI!J61</f>
        <v>0</v>
      </c>
      <c r="AN61" s="34">
        <f>RTM_PXI!P61</f>
        <v>0</v>
      </c>
      <c r="AO61" s="147">
        <f>GDAM_IEX!J61</f>
        <v>0</v>
      </c>
      <c r="AP61" s="147">
        <f>GDAM_IEX!P61</f>
        <v>0</v>
      </c>
      <c r="AQ61" s="147">
        <f>GDAM_PXI!J61</f>
        <v>0</v>
      </c>
      <c r="AR61" s="147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7.4322299999999997</v>
      </c>
      <c r="E62">
        <f>GT_NG!T62</f>
        <v>10.057384475989126</v>
      </c>
      <c r="F62">
        <f>GT_Spot!T62</f>
        <v>0</v>
      </c>
      <c r="G62">
        <f>PPCL_NG!T62</f>
        <v>56.09</v>
      </c>
      <c r="H62">
        <f>PPCL_Spot!T62</f>
        <v>0</v>
      </c>
      <c r="I62">
        <f>Bawana_NG!T62</f>
        <v>56.259999999999984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569.17479671639478</v>
      </c>
      <c r="P62" s="36">
        <v>75.197129003932361</v>
      </c>
      <c r="Q62" s="36">
        <v>26.833526550998947</v>
      </c>
      <c r="R62" s="38">
        <v>25.2</v>
      </c>
      <c r="S62" s="38">
        <v>0</v>
      </c>
      <c r="T62" s="37">
        <f>SUMPRODUCT(LTA!J62:AN62,LTA!J$101:AN$101,LTA!J$105:AN$105)</f>
        <v>89.41</v>
      </c>
      <c r="U62" s="37">
        <f>SUMPRODUCT(LTA!J62:AN62,LTA!J$102:AN$102,LTA!J$105:AN$105)</f>
        <v>477.42670400000003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33.76</v>
      </c>
      <c r="Z62" s="34">
        <f>IEX!P62</f>
        <v>0</v>
      </c>
      <c r="AA62" s="75">
        <f>STOA!J62</f>
        <v>689.28000000000009</v>
      </c>
      <c r="AB62" s="75">
        <f>-STOA!P62</f>
        <v>0</v>
      </c>
      <c r="AC62">
        <f t="shared" si="0"/>
        <v>18.666746874277447</v>
      </c>
      <c r="AD62">
        <f t="shared" si="1"/>
        <v>2203.5650238730377</v>
      </c>
      <c r="AE62">
        <f>'IDT-1'!F62</f>
        <v>0</v>
      </c>
      <c r="AF62" s="24"/>
      <c r="AG62">
        <f t="shared" si="2"/>
        <v>2203.5650238730377</v>
      </c>
      <c r="AI62" s="34">
        <f>PXIL!J62</f>
        <v>0</v>
      </c>
      <c r="AJ62" s="34">
        <f>PXIL!P62</f>
        <v>0</v>
      </c>
      <c r="AK62" s="34">
        <f>RTM_IEX!J62</f>
        <v>106.11</v>
      </c>
      <c r="AL62" s="34">
        <f>RTM_IEX!P62</f>
        <v>0</v>
      </c>
      <c r="AM62" s="34">
        <f>RTM_PXI!J62</f>
        <v>0</v>
      </c>
      <c r="AN62" s="34">
        <f>RTM_PXI!P62</f>
        <v>0</v>
      </c>
      <c r="AO62" s="147">
        <f>GDAM_IEX!J62</f>
        <v>0</v>
      </c>
      <c r="AP62" s="147">
        <f>GDAM_IEX!P62</f>
        <v>0</v>
      </c>
      <c r="AQ62" s="147">
        <f>GDAM_PXI!J62</f>
        <v>0</v>
      </c>
      <c r="AR62" s="147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7.4322299999999997</v>
      </c>
      <c r="E63">
        <f>GT_NG!T63</f>
        <v>10.057384475989126</v>
      </c>
      <c r="F63">
        <f>GT_Spot!T63</f>
        <v>0</v>
      </c>
      <c r="G63">
        <f>PPCL_NG!T63</f>
        <v>56.09</v>
      </c>
      <c r="H63">
        <f>PPCL_Spot!T63</f>
        <v>0</v>
      </c>
      <c r="I63">
        <f>Bawana_NG!T63</f>
        <v>56.259999999999984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646.54410486308097</v>
      </c>
      <c r="P63" s="36">
        <v>75.197129003932361</v>
      </c>
      <c r="Q63" s="36">
        <v>26.69</v>
      </c>
      <c r="R63" s="38">
        <v>25.2</v>
      </c>
      <c r="S63" s="38">
        <v>0</v>
      </c>
      <c r="T63" s="37">
        <f>SUMPRODUCT(LTA!J63:AN63,LTA!J$101:AN$101,LTA!J$105:AN$105)</f>
        <v>79.260000000000005</v>
      </c>
      <c r="U63" s="37">
        <f>SUMPRODUCT(LTA!J63:AN63,LTA!J$102:AN$102,LTA!J$105:AN$105)</f>
        <v>467.776768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54.99</v>
      </c>
      <c r="Z63" s="34">
        <f>IEX!P63</f>
        <v>0</v>
      </c>
      <c r="AA63" s="75">
        <f>STOA!J63</f>
        <v>689.46</v>
      </c>
      <c r="AB63" s="75">
        <f>-STOA!P63</f>
        <v>0</v>
      </c>
      <c r="AC63">
        <f t="shared" si="0"/>
        <v>18.721227977281224</v>
      </c>
      <c r="AD63">
        <f t="shared" si="1"/>
        <v>2209.9963883657219</v>
      </c>
      <c r="AE63">
        <f>'IDT-1'!F63</f>
        <v>0</v>
      </c>
      <c r="AF63" s="24"/>
      <c r="AG63">
        <f t="shared" si="2"/>
        <v>2209.9963883657219</v>
      </c>
      <c r="AI63" s="34">
        <f>PXIL!J63</f>
        <v>0</v>
      </c>
      <c r="AJ63" s="34">
        <f>PXIL!P63</f>
        <v>0</v>
      </c>
      <c r="AK63" s="34">
        <f>RTM_IEX!J63</f>
        <v>33.76</v>
      </c>
      <c r="AL63" s="34">
        <f>RTM_IEX!P63</f>
        <v>0</v>
      </c>
      <c r="AM63" s="34">
        <f>RTM_PXI!J63</f>
        <v>0</v>
      </c>
      <c r="AN63" s="34">
        <f>RTM_PXI!P63</f>
        <v>0</v>
      </c>
      <c r="AO63" s="147">
        <f>GDAM_IEX!J63</f>
        <v>0</v>
      </c>
      <c r="AP63" s="147">
        <f>GDAM_IEX!P63</f>
        <v>0</v>
      </c>
      <c r="AQ63" s="147">
        <f>GDAM_PXI!J63</f>
        <v>0</v>
      </c>
      <c r="AR63" s="147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7.4322299999999997</v>
      </c>
      <c r="E64">
        <f>GT_NG!T64</f>
        <v>10.057384475989126</v>
      </c>
      <c r="F64">
        <f>GT_Spot!T64</f>
        <v>0</v>
      </c>
      <c r="G64">
        <f>PPCL_NG!T64</f>
        <v>56.09</v>
      </c>
      <c r="H64">
        <f>PPCL_Spot!T64</f>
        <v>0</v>
      </c>
      <c r="I64">
        <f>Bawana_NG!T64</f>
        <v>50.108108842510461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694.77866622104773</v>
      </c>
      <c r="P64" s="36">
        <v>75.197129003932361</v>
      </c>
      <c r="Q64" s="36">
        <v>26.693067463509941</v>
      </c>
      <c r="R64" s="38">
        <v>25.2</v>
      </c>
      <c r="S64" s="38">
        <v>0</v>
      </c>
      <c r="T64" s="37">
        <f>SUMPRODUCT(LTA!J64:AN64,LTA!J$101:AN$101,LTA!J$105:AN$105)</f>
        <v>73.039999999999992</v>
      </c>
      <c r="U64" s="37">
        <f>SUMPRODUCT(LTA!J64:AN64,LTA!J$102:AN$102,LTA!J$105:AN$105)</f>
        <v>459.05588799999998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60.77</v>
      </c>
      <c r="Z64" s="34">
        <f>IEX!P64</f>
        <v>0</v>
      </c>
      <c r="AA64" s="75">
        <f>STOA!J64</f>
        <v>689.46</v>
      </c>
      <c r="AB64" s="75">
        <f>-STOA!P64</f>
        <v>0</v>
      </c>
      <c r="AC64">
        <f t="shared" si="0"/>
        <v>18.714212781658709</v>
      </c>
      <c r="AD64">
        <f t="shared" si="1"/>
        <v>2209.1682612253308</v>
      </c>
      <c r="AE64">
        <f>'IDT-1'!F64</f>
        <v>0</v>
      </c>
      <c r="AF64" s="24"/>
      <c r="AG64">
        <f t="shared" si="2"/>
        <v>2209.1682612253308</v>
      </c>
      <c r="AI64" s="34">
        <f>PXIL!J64</f>
        <v>0</v>
      </c>
      <c r="AJ64" s="34">
        <f>PXIL!P64</f>
        <v>0</v>
      </c>
      <c r="AK64" s="34">
        <f>RTM_IEX!J64</f>
        <v>0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7">
        <f>GDAM_IEX!J64</f>
        <v>0</v>
      </c>
      <c r="AP64" s="147">
        <f>GDAM_IEX!P64</f>
        <v>0</v>
      </c>
      <c r="AQ64" s="147">
        <f>GDAM_PXI!J64</f>
        <v>0</v>
      </c>
      <c r="AR64" s="147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7.4322299999999997</v>
      </c>
      <c r="E65">
        <f>GT_NG!T65</f>
        <v>10.057384475989126</v>
      </c>
      <c r="F65">
        <f>GT_Spot!T65</f>
        <v>0</v>
      </c>
      <c r="G65">
        <f>PPCL_NG!T65</f>
        <v>56.09</v>
      </c>
      <c r="H65">
        <f>PPCL_Spot!T65</f>
        <v>0</v>
      </c>
      <c r="I65">
        <f>Bawana_NG!T65</f>
        <v>50.108108842510461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696.3018494250814</v>
      </c>
      <c r="P65" s="36">
        <v>75.197129003932361</v>
      </c>
      <c r="Q65" s="36">
        <v>26.693067463509941</v>
      </c>
      <c r="R65" s="38">
        <v>25.2</v>
      </c>
      <c r="S65" s="38">
        <v>0</v>
      </c>
      <c r="T65" s="37">
        <f>SUMPRODUCT(LTA!J65:AN65,LTA!J$101:AN$101,LTA!J$105:AN$105)</f>
        <v>72.349999999999994</v>
      </c>
      <c r="U65" s="37">
        <f>SUMPRODUCT(LTA!J65:AN65,LTA!J$102:AN$102,LTA!J$105:AN$105)</f>
        <v>457.86712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58.85</v>
      </c>
      <c r="Z65" s="34">
        <f>IEX!P65</f>
        <v>0</v>
      </c>
      <c r="AA65" s="75">
        <f>STOA!J65</f>
        <v>689.46</v>
      </c>
      <c r="AB65" s="75">
        <f>-STOA!P65</f>
        <v>0</v>
      </c>
      <c r="AC65">
        <f t="shared" si="0"/>
        <v>18.73745365799704</v>
      </c>
      <c r="AD65">
        <f t="shared" si="1"/>
        <v>2201.8694355530265</v>
      </c>
      <c r="AE65">
        <f>'IDT-1'!F65</f>
        <v>0</v>
      </c>
      <c r="AF65" s="24"/>
      <c r="AG65">
        <f t="shared" si="2"/>
        <v>2201.8694355530265</v>
      </c>
      <c r="AI65" s="34">
        <f>PXIL!J65</f>
        <v>0</v>
      </c>
      <c r="AJ65" s="34">
        <f>PXIL!P65</f>
        <v>0</v>
      </c>
      <c r="AK65" s="34">
        <f>RTM_IEX!J65</f>
        <v>0</v>
      </c>
      <c r="AL65" s="34">
        <f>RTM_IEX!P65</f>
        <v>-5</v>
      </c>
      <c r="AM65" s="34">
        <f>RTM_PXI!J65</f>
        <v>0</v>
      </c>
      <c r="AN65" s="34">
        <f>RTM_PXI!P65</f>
        <v>0</v>
      </c>
      <c r="AO65" s="147">
        <f>GDAM_IEX!J65</f>
        <v>0</v>
      </c>
      <c r="AP65" s="147">
        <f>GDAM_IEX!P65</f>
        <v>0</v>
      </c>
      <c r="AQ65" s="147">
        <f>GDAM_PXI!J65</f>
        <v>0</v>
      </c>
      <c r="AR65" s="147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7.4322299999999997</v>
      </c>
      <c r="E66">
        <f>GT_NG!T66</f>
        <v>10.057384475989126</v>
      </c>
      <c r="F66">
        <f>GT_Spot!T66</f>
        <v>0</v>
      </c>
      <c r="G66">
        <f>PPCL_NG!T66</f>
        <v>56.09</v>
      </c>
      <c r="H66">
        <f>PPCL_Spot!T66</f>
        <v>0</v>
      </c>
      <c r="I66">
        <f>Bawana_NG!T66</f>
        <v>50.108108842510461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693.5657336547099</v>
      </c>
      <c r="P66" s="36">
        <v>75.197129003932361</v>
      </c>
      <c r="Q66" s="36">
        <v>26.693067463509941</v>
      </c>
      <c r="R66" s="38">
        <v>25.2</v>
      </c>
      <c r="S66" s="38">
        <v>0</v>
      </c>
      <c r="T66" s="37">
        <f>SUMPRODUCT(LTA!J66:AN66,LTA!J$101:AN$101,LTA!J$105:AN$105)</f>
        <v>67.790000000000006</v>
      </c>
      <c r="U66" s="37">
        <f>SUMPRODUCT(LTA!J66:AN66,LTA!J$102:AN$102,LTA!J$105:AN$105)</f>
        <v>456.56142399999999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51.13</v>
      </c>
      <c r="Z66" s="34">
        <f>IEX!P66</f>
        <v>0</v>
      </c>
      <c r="AA66" s="75">
        <f>STOA!J66</f>
        <v>689.46</v>
      </c>
      <c r="AB66" s="75">
        <f>-STOA!P66</f>
        <v>0</v>
      </c>
      <c r="AC66">
        <f t="shared" si="0"/>
        <v>18.557994650501477</v>
      </c>
      <c r="AD66">
        <f t="shared" si="1"/>
        <v>2190.7270827901507</v>
      </c>
      <c r="AE66">
        <f>'IDT-1'!F66</f>
        <v>0</v>
      </c>
      <c r="AF66" s="24"/>
      <c r="AG66">
        <f t="shared" si="2"/>
        <v>2190.7270827901507</v>
      </c>
      <c r="AI66" s="34">
        <f>PXIL!J66</f>
        <v>0</v>
      </c>
      <c r="AJ66" s="34">
        <f>PXIL!P66</f>
        <v>0</v>
      </c>
      <c r="AK66" s="34">
        <f>RTM_IEX!J66</f>
        <v>0</v>
      </c>
      <c r="AL66" s="34">
        <f>RTM_IEX!P66</f>
        <v>0</v>
      </c>
      <c r="AM66" s="34">
        <f>RTM_PXI!J66</f>
        <v>0</v>
      </c>
      <c r="AN66" s="34">
        <f>RTM_PXI!P66</f>
        <v>0</v>
      </c>
      <c r="AO66" s="147">
        <f>GDAM_IEX!J66</f>
        <v>0</v>
      </c>
      <c r="AP66" s="147">
        <f>GDAM_IEX!P66</f>
        <v>0</v>
      </c>
      <c r="AQ66" s="147">
        <f>GDAM_PXI!J66</f>
        <v>0</v>
      </c>
      <c r="AR66" s="147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7.4322299999999997</v>
      </c>
      <c r="E67">
        <f>GT_NG!T67</f>
        <v>10.057384475989126</v>
      </c>
      <c r="F67">
        <f>GT_Spot!T67</f>
        <v>0</v>
      </c>
      <c r="G67">
        <f>PPCL_NG!T67</f>
        <v>56.09</v>
      </c>
      <c r="H67">
        <f>PPCL_Spot!T67</f>
        <v>0</v>
      </c>
      <c r="I67">
        <f>Bawana_NG!T67</f>
        <v>56.259999999999984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715.20217265448798</v>
      </c>
      <c r="P67" s="36">
        <v>75.197129003932361</v>
      </c>
      <c r="Q67" s="36">
        <v>26.693067463509941</v>
      </c>
      <c r="R67" s="38">
        <v>25.2</v>
      </c>
      <c r="S67" s="38">
        <v>0</v>
      </c>
      <c r="T67" s="37">
        <f>SUMPRODUCT(LTA!J67:AN67,LTA!J$101:AN$101,LTA!J$105:AN$105)</f>
        <v>62.11</v>
      </c>
      <c r="U67" s="37">
        <f>SUMPRODUCT(LTA!J67:AN67,LTA!J$102:AN$102,LTA!J$105:AN$105)</f>
        <v>465.26060799999993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689.56000000000006</v>
      </c>
      <c r="AB67" s="75">
        <f>-STOA!P67</f>
        <v>0</v>
      </c>
      <c r="AC67">
        <f t="shared" si="0"/>
        <v>18.726972078418086</v>
      </c>
      <c r="AD67">
        <f t="shared" si="1"/>
        <v>2130.3356195195015</v>
      </c>
      <c r="AE67">
        <f>'IDT-1'!F67</f>
        <v>0</v>
      </c>
      <c r="AF67" s="24"/>
      <c r="AG67">
        <f t="shared" si="2"/>
        <v>2130.3356195195015</v>
      </c>
      <c r="AI67" s="34">
        <f>PXIL!J67</f>
        <v>0</v>
      </c>
      <c r="AJ67" s="34">
        <f>PXIL!P67</f>
        <v>0</v>
      </c>
      <c r="AK67" s="34">
        <f>RTM_IEX!J67</f>
        <v>0</v>
      </c>
      <c r="AL67" s="34">
        <f>RTM_IEX!P67</f>
        <v>-40</v>
      </c>
      <c r="AM67" s="34">
        <f>RTM_PXI!J67</f>
        <v>0</v>
      </c>
      <c r="AN67" s="34">
        <f>RTM_PXI!P67</f>
        <v>0</v>
      </c>
      <c r="AO67" s="147">
        <f>GDAM_IEX!J67</f>
        <v>0</v>
      </c>
      <c r="AP67" s="147">
        <f>GDAM_IEX!P67</f>
        <v>0</v>
      </c>
      <c r="AQ67" s="147">
        <f>GDAM_PXI!J67</f>
        <v>0</v>
      </c>
      <c r="AR67" s="147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7.4322299999999997</v>
      </c>
      <c r="E68">
        <f>GT_NG!T68</f>
        <v>10.057384475989126</v>
      </c>
      <c r="F68">
        <f>GT_Spot!T68</f>
        <v>0</v>
      </c>
      <c r="G68">
        <f>PPCL_NG!T68</f>
        <v>56.09</v>
      </c>
      <c r="H68">
        <f>PPCL_Spot!T68</f>
        <v>0</v>
      </c>
      <c r="I68">
        <f>Bawana_NG!T68</f>
        <v>56.259999999999984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715.08212812051681</v>
      </c>
      <c r="P68" s="36">
        <v>75.197129003932361</v>
      </c>
      <c r="Q68" s="36">
        <v>26.693067463509941</v>
      </c>
      <c r="R68" s="38">
        <v>25.2</v>
      </c>
      <c r="S68" s="38">
        <v>0</v>
      </c>
      <c r="T68" s="37">
        <f>SUMPRODUCT(LTA!J68:AN68,LTA!J$101:AN$101,LTA!J$105:AN$105)</f>
        <v>55.42</v>
      </c>
      <c r="U68" s="37">
        <f>SUMPRODUCT(LTA!J68:AN68,LTA!J$102:AN$102,LTA!J$105:AN$105)</f>
        <v>466.71184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689.56000000000006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18.809025419006062</v>
      </c>
      <c r="AD68">
        <f t="shared" ref="AD68:AD98" si="4">SUM(B68:AB68,AI68:AV68)-AC68</f>
        <v>2109.8947536449423</v>
      </c>
      <c r="AE68">
        <f>'IDT-1'!F68</f>
        <v>0</v>
      </c>
      <c r="AF68" s="24"/>
      <c r="AG68">
        <f t="shared" ref="AG68:AG98" si="5">SUM(AD68:AF68)</f>
        <v>2109.8947536449423</v>
      </c>
      <c r="AI68" s="34">
        <f>PXIL!J68</f>
        <v>0</v>
      </c>
      <c r="AJ68" s="34">
        <f>PXIL!P68</f>
        <v>0</v>
      </c>
      <c r="AK68" s="34">
        <f>RTM_IEX!J68</f>
        <v>0</v>
      </c>
      <c r="AL68" s="34">
        <f>RTM_IEX!P68</f>
        <v>-55</v>
      </c>
      <c r="AM68" s="34">
        <f>RTM_PXI!J68</f>
        <v>0</v>
      </c>
      <c r="AN68" s="34">
        <f>RTM_PXI!P68</f>
        <v>0</v>
      </c>
      <c r="AO68" s="147">
        <f>GDAM_IEX!J68</f>
        <v>0</v>
      </c>
      <c r="AP68" s="147">
        <f>GDAM_IEX!P68</f>
        <v>0</v>
      </c>
      <c r="AQ68" s="147">
        <f>GDAM_PXI!J68</f>
        <v>0</v>
      </c>
      <c r="AR68" s="147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7.4322299999999997</v>
      </c>
      <c r="E69">
        <f>GT_NG!T69</f>
        <v>10.057384475989126</v>
      </c>
      <c r="F69">
        <f>GT_Spot!T69</f>
        <v>0</v>
      </c>
      <c r="G69">
        <f>PPCL_NG!T69</f>
        <v>56.09</v>
      </c>
      <c r="H69">
        <f>PPCL_Spot!T69</f>
        <v>0</v>
      </c>
      <c r="I69">
        <f>Bawana_NG!T69</f>
        <v>56.259999999999984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662.45437482203249</v>
      </c>
      <c r="P69" s="36">
        <v>75.197129003932361</v>
      </c>
      <c r="Q69" s="36">
        <v>26.693067463509941</v>
      </c>
      <c r="R69" s="38">
        <v>22.4</v>
      </c>
      <c r="S69" s="38">
        <v>0</v>
      </c>
      <c r="T69" s="37">
        <f>SUMPRODUCT(LTA!J69:AN69,LTA!J$101:AN$101,LTA!J$105:AN$105)</f>
        <v>47.69</v>
      </c>
      <c r="U69" s="37">
        <f>SUMPRODUCT(LTA!J69:AN69,LTA!J$102:AN$102,LTA!J$105:AN$105)</f>
        <v>462.785008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689.56000000000006</v>
      </c>
      <c r="AB69" s="75">
        <f>-STOA!P69</f>
        <v>0</v>
      </c>
      <c r="AC69">
        <f t="shared" si="3"/>
        <v>17.991380170752123</v>
      </c>
      <c r="AD69">
        <f t="shared" si="4"/>
        <v>2073.6278135947118</v>
      </c>
      <c r="AE69">
        <f>'IDT-1'!F69</f>
        <v>0</v>
      </c>
      <c r="AF69" s="24"/>
      <c r="AG69">
        <f t="shared" si="5"/>
        <v>2073.6278135947118</v>
      </c>
      <c r="AI69" s="34">
        <f>PXIL!J69</f>
        <v>0</v>
      </c>
      <c r="AJ69" s="34">
        <f>PXIL!P69</f>
        <v>0</v>
      </c>
      <c r="AK69" s="34">
        <f>RTM_IEX!J69</f>
        <v>0</v>
      </c>
      <c r="AL69" s="34">
        <f>RTM_IEX!P69</f>
        <v>-25</v>
      </c>
      <c r="AM69" s="34">
        <f>RTM_PXI!J69</f>
        <v>0</v>
      </c>
      <c r="AN69" s="34">
        <f>RTM_PXI!P69</f>
        <v>0</v>
      </c>
      <c r="AO69" s="147">
        <f>GDAM_IEX!J69</f>
        <v>0</v>
      </c>
      <c r="AP69" s="147">
        <f>GDAM_IEX!P69</f>
        <v>0</v>
      </c>
      <c r="AQ69" s="147">
        <f>GDAM_PXI!J69</f>
        <v>0</v>
      </c>
      <c r="AR69" s="147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7.4322299999999997</v>
      </c>
      <c r="E70">
        <f>GT_NG!T70</f>
        <v>10.057384475989126</v>
      </c>
      <c r="F70">
        <f>GT_Spot!T70</f>
        <v>0</v>
      </c>
      <c r="G70">
        <f>PPCL_NG!T70</f>
        <v>56.09</v>
      </c>
      <c r="H70">
        <f>PPCL_Spot!T70</f>
        <v>0</v>
      </c>
      <c r="I70">
        <f>Bawana_NG!T70</f>
        <v>56.259999999999984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648.33196153055167</v>
      </c>
      <c r="P70" s="36">
        <v>75.197129003932361</v>
      </c>
      <c r="Q70" s="36">
        <v>26.693067463509941</v>
      </c>
      <c r="R70" s="38">
        <v>19.850000000000001</v>
      </c>
      <c r="S70" s="38">
        <v>0</v>
      </c>
      <c r="T70" s="37">
        <f>SUMPRODUCT(LTA!J70:AN70,LTA!J$101:AN$101,LTA!J$105:AN$105)</f>
        <v>41.91</v>
      </c>
      <c r="U70" s="37">
        <f>SUMPRODUCT(LTA!J70:AN70,LTA!J$102:AN$102,LTA!J$105:AN$105)</f>
        <v>457.83505600000001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689.56000000000006</v>
      </c>
      <c r="AB70" s="75">
        <f>-STOA!P70</f>
        <v>0</v>
      </c>
      <c r="AC70">
        <f t="shared" si="3"/>
        <v>17.71884451367924</v>
      </c>
      <c r="AD70">
        <f t="shared" si="4"/>
        <v>2051.4979839603038</v>
      </c>
      <c r="AE70">
        <f>'IDT-1'!F70</f>
        <v>0</v>
      </c>
      <c r="AF70" s="24"/>
      <c r="AG70">
        <f t="shared" si="5"/>
        <v>2051.4979839603038</v>
      </c>
      <c r="AI70" s="34">
        <f>PXIL!J70</f>
        <v>0</v>
      </c>
      <c r="AJ70" s="34">
        <f>PXIL!P70</f>
        <v>0</v>
      </c>
      <c r="AK70" s="34">
        <f>RTM_IEX!J70</f>
        <v>0</v>
      </c>
      <c r="AL70" s="34">
        <f>RTM_IEX!P70</f>
        <v>-20</v>
      </c>
      <c r="AM70" s="34">
        <f>RTM_PXI!J70</f>
        <v>0</v>
      </c>
      <c r="AN70" s="34">
        <f>RTM_PXI!P70</f>
        <v>0</v>
      </c>
      <c r="AO70" s="147">
        <f>GDAM_IEX!J70</f>
        <v>0</v>
      </c>
      <c r="AP70" s="147">
        <f>GDAM_IEX!P70</f>
        <v>0</v>
      </c>
      <c r="AQ70" s="147">
        <f>GDAM_PXI!J70</f>
        <v>0</v>
      </c>
      <c r="AR70" s="147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7.4322299999999997</v>
      </c>
      <c r="E71">
        <f>GT_NG!T71</f>
        <v>10.057384475989126</v>
      </c>
      <c r="F71">
        <f>GT_Spot!T71</f>
        <v>0</v>
      </c>
      <c r="G71">
        <f>PPCL_NG!T71</f>
        <v>56.09</v>
      </c>
      <c r="H71">
        <f>PPCL_Spot!T71</f>
        <v>0</v>
      </c>
      <c r="I71">
        <f>Bawana_NG!T71</f>
        <v>54.46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604.1928832059084</v>
      </c>
      <c r="P71" s="36">
        <v>75.197129003932361</v>
      </c>
      <c r="Q71" s="36">
        <v>26.693067463509941</v>
      </c>
      <c r="R71" s="38">
        <v>17.079999999999998</v>
      </c>
      <c r="S71" s="38">
        <v>0</v>
      </c>
      <c r="T71" s="37">
        <f>SUMPRODUCT(LTA!J71:AN71,LTA!J$101:AN$101,LTA!J$105:AN$105)</f>
        <v>34.08</v>
      </c>
      <c r="U71" s="37">
        <f>SUMPRODUCT(LTA!J71:AN71,LTA!J$102:AN$102,LTA!J$105:AN$105)</f>
        <v>453.27791999999999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689.84</v>
      </c>
      <c r="AB71" s="75">
        <f>-STOA!P71</f>
        <v>0</v>
      </c>
      <c r="AC71">
        <f t="shared" si="3"/>
        <v>17.123276736103346</v>
      </c>
      <c r="AD71">
        <f t="shared" si="4"/>
        <v>2001.2773374132366</v>
      </c>
      <c r="AE71">
        <f>'IDT-1'!F71</f>
        <v>0</v>
      </c>
      <c r="AF71" s="24"/>
      <c r="AG71">
        <f t="shared" si="5"/>
        <v>2001.2773374132366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-10</v>
      </c>
      <c r="AM71" s="34">
        <f>RTM_PXI!J71</f>
        <v>0</v>
      </c>
      <c r="AN71" s="34">
        <f>RTM_PXI!P71</f>
        <v>0</v>
      </c>
      <c r="AO71" s="147">
        <f>GDAM_IEX!J71</f>
        <v>0</v>
      </c>
      <c r="AP71" s="147">
        <f>GDAM_IEX!P71</f>
        <v>0</v>
      </c>
      <c r="AQ71" s="147">
        <f>GDAM_PXI!J71</f>
        <v>0</v>
      </c>
      <c r="AR71" s="147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7.4322299999999997</v>
      </c>
      <c r="E72">
        <f>GT_NG!T72</f>
        <v>10.057384475989126</v>
      </c>
      <c r="F72">
        <f>GT_Spot!T72</f>
        <v>0</v>
      </c>
      <c r="G72">
        <f>PPCL_NG!T72</f>
        <v>56.09</v>
      </c>
      <c r="H72">
        <f>PPCL_Spot!T72</f>
        <v>0</v>
      </c>
      <c r="I72">
        <f>Bawana_NG!T72</f>
        <v>54.46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605.84841644339576</v>
      </c>
      <c r="P72" s="36">
        <v>75.197129003932361</v>
      </c>
      <c r="Q72" s="36">
        <v>26.693067463509941</v>
      </c>
      <c r="R72" s="38">
        <v>12.38</v>
      </c>
      <c r="S72" s="38">
        <v>0</v>
      </c>
      <c r="T72" s="37">
        <f>SUMPRODUCT(LTA!J72:AN72,LTA!J$101:AN$101,LTA!J$105:AN$105)</f>
        <v>27.29</v>
      </c>
      <c r="U72" s="37">
        <f>SUMPRODUCT(LTA!J72:AN72,LTA!J$102:AN$102,LTA!J$105:AN$105)</f>
        <v>448.191552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689.84</v>
      </c>
      <c r="AB72" s="75">
        <f>-STOA!P72</f>
        <v>0</v>
      </c>
      <c r="AC72">
        <f t="shared" si="3"/>
        <v>17.167364878596015</v>
      </c>
      <c r="AD72">
        <f t="shared" si="4"/>
        <v>1966.3124145082309</v>
      </c>
      <c r="AE72">
        <f>'IDT-1'!F72</f>
        <v>0</v>
      </c>
      <c r="AF72" s="24"/>
      <c r="AG72">
        <f t="shared" si="5"/>
        <v>1966.3124145082309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-30</v>
      </c>
      <c r="AM72" s="34">
        <f>RTM_PXI!J72</f>
        <v>0</v>
      </c>
      <c r="AN72" s="34">
        <f>RTM_PXI!P72</f>
        <v>0</v>
      </c>
      <c r="AO72" s="147">
        <f>GDAM_IEX!J72</f>
        <v>0</v>
      </c>
      <c r="AP72" s="147">
        <f>GDAM_IEX!P72</f>
        <v>0</v>
      </c>
      <c r="AQ72" s="147">
        <f>GDAM_PXI!J72</f>
        <v>0</v>
      </c>
      <c r="AR72" s="147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7.4322299999999997</v>
      </c>
      <c r="E73">
        <f>GT_NG!T73</f>
        <v>10.057384475989126</v>
      </c>
      <c r="F73">
        <f>GT_Spot!T73</f>
        <v>0</v>
      </c>
      <c r="G73">
        <f>PPCL_NG!T73</f>
        <v>56.09</v>
      </c>
      <c r="H73">
        <f>PPCL_Spot!T73</f>
        <v>0</v>
      </c>
      <c r="I73">
        <f>Bawana_NG!T73</f>
        <v>54.46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552.86046324021481</v>
      </c>
      <c r="P73" s="36">
        <v>75.197129003932361</v>
      </c>
      <c r="Q73" s="36">
        <v>26.693067463509941</v>
      </c>
      <c r="R73" s="38">
        <v>8.42</v>
      </c>
      <c r="S73" s="38">
        <v>0</v>
      </c>
      <c r="T73" s="37">
        <f>SUMPRODUCT(LTA!J73:AN73,LTA!J$101:AN$101,LTA!J$105:AN$105)</f>
        <v>19.509999999999998</v>
      </c>
      <c r="U73" s="37">
        <f>SUMPRODUCT(LTA!J73:AN73,LTA!J$102:AN$102,LTA!J$105:AN$105)</f>
        <v>443.17339199999998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689.84</v>
      </c>
      <c r="AB73" s="75">
        <f>-STOA!P73</f>
        <v>0</v>
      </c>
      <c r="AC73">
        <f t="shared" si="3"/>
        <v>16.581497527689297</v>
      </c>
      <c r="AD73">
        <f t="shared" si="4"/>
        <v>1897.1521686559568</v>
      </c>
      <c r="AE73">
        <f>'IDT-1'!F73</f>
        <v>0</v>
      </c>
      <c r="AF73" s="24"/>
      <c r="AG73">
        <f t="shared" si="5"/>
        <v>1897.1521686559568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-30</v>
      </c>
      <c r="AM73" s="34">
        <f>RTM_PXI!J73</f>
        <v>0</v>
      </c>
      <c r="AN73" s="34">
        <f>RTM_PXI!P73</f>
        <v>0</v>
      </c>
      <c r="AO73" s="147">
        <f>GDAM_IEX!J73</f>
        <v>0</v>
      </c>
      <c r="AP73" s="147">
        <f>GDAM_IEX!P73</f>
        <v>0</v>
      </c>
      <c r="AQ73" s="147">
        <f>GDAM_PXI!J73</f>
        <v>0</v>
      </c>
      <c r="AR73" s="147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7.4322299999999997</v>
      </c>
      <c r="E74">
        <f>GT_NG!T74</f>
        <v>10.057384475989126</v>
      </c>
      <c r="F74">
        <f>GT_Spot!T74</f>
        <v>0</v>
      </c>
      <c r="G74">
        <f>PPCL_NG!T74</f>
        <v>56.09</v>
      </c>
      <c r="H74">
        <f>PPCL_Spot!T74</f>
        <v>0</v>
      </c>
      <c r="I74">
        <f>Bawana_NG!T74</f>
        <v>54.46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525.62488203464375</v>
      </c>
      <c r="P74" s="36">
        <v>75.197129003932361</v>
      </c>
      <c r="Q74" s="36">
        <v>26.693067463509941</v>
      </c>
      <c r="R74" s="38">
        <v>5.4474544605324615</v>
      </c>
      <c r="S74" s="38">
        <v>0</v>
      </c>
      <c r="T74" s="37">
        <f>SUMPRODUCT(LTA!J74:AN74,LTA!J$101:AN$101,LTA!J$105:AN$105)</f>
        <v>11.96</v>
      </c>
      <c r="U74" s="37">
        <f>SUMPRODUCT(LTA!J74:AN74,LTA!J$102:AN$102,LTA!J$105:AN$105)</f>
        <v>438.41831999999999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689.84</v>
      </c>
      <c r="AB74" s="75">
        <f>-STOA!P74</f>
        <v>0</v>
      </c>
      <c r="AC74">
        <f t="shared" si="3"/>
        <v>16.139675080982084</v>
      </c>
      <c r="AD74">
        <f t="shared" si="4"/>
        <v>1865.0807923576256</v>
      </c>
      <c r="AE74">
        <f>'IDT-1'!F74</f>
        <v>0</v>
      </c>
      <c r="AF74" s="24"/>
      <c r="AG74">
        <f t="shared" si="5"/>
        <v>1865.0807923576256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-20</v>
      </c>
      <c r="AM74" s="34">
        <f>RTM_PXI!J74</f>
        <v>0</v>
      </c>
      <c r="AN74" s="34">
        <f>RTM_PXI!P74</f>
        <v>0</v>
      </c>
      <c r="AO74" s="147">
        <f>GDAM_IEX!J74</f>
        <v>0</v>
      </c>
      <c r="AP74" s="147">
        <f>GDAM_IEX!P74</f>
        <v>0</v>
      </c>
      <c r="AQ74" s="147">
        <f>GDAM_PXI!J74</f>
        <v>0</v>
      </c>
      <c r="AR74" s="147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7.4322299999999997</v>
      </c>
      <c r="E75">
        <f>GT_NG!T75</f>
        <v>10.147991543340382</v>
      </c>
      <c r="F75">
        <f>GT_Spot!T75</f>
        <v>0</v>
      </c>
      <c r="G75">
        <f>PPCL_NG!T75</f>
        <v>56.09</v>
      </c>
      <c r="H75">
        <f>PPCL_Spot!T75</f>
        <v>0</v>
      </c>
      <c r="I75">
        <f>Bawana_NG!T75</f>
        <v>50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505.08195284193289</v>
      </c>
      <c r="P75" s="36">
        <v>75.197129003932361</v>
      </c>
      <c r="Q75" s="36">
        <v>26.693067463509941</v>
      </c>
      <c r="R75" s="38">
        <v>0</v>
      </c>
      <c r="S75" s="38">
        <v>0</v>
      </c>
      <c r="T75" s="37">
        <f>SUMPRODUCT(LTA!J75:AN75,LTA!J$101:AN$101,LTA!J$105:AN$105)</f>
        <v>6.45</v>
      </c>
      <c r="U75" s="37">
        <f>SUMPRODUCT(LTA!J75:AN75,LTA!J$102:AN$102,LTA!J$105:AN$105)</f>
        <v>437.38223999999997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692.32</v>
      </c>
      <c r="AB75" s="75">
        <f>-STOA!P75</f>
        <v>0</v>
      </c>
      <c r="AC75">
        <f t="shared" si="3"/>
        <v>15.892853674285037</v>
      </c>
      <c r="AD75">
        <f t="shared" si="4"/>
        <v>1825.9017571784307</v>
      </c>
      <c r="AE75">
        <f>'IDT-1'!F75</f>
        <v>0</v>
      </c>
      <c r="AF75" s="24"/>
      <c r="AG75">
        <f t="shared" si="5"/>
        <v>1825.9017571784307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-25</v>
      </c>
      <c r="AM75" s="34">
        <f>RTM_PXI!J75</f>
        <v>0</v>
      </c>
      <c r="AN75" s="34">
        <f>RTM_PXI!P75</f>
        <v>0</v>
      </c>
      <c r="AO75" s="147">
        <f>GDAM_IEX!J75</f>
        <v>0</v>
      </c>
      <c r="AP75" s="147">
        <f>GDAM_IEX!P75</f>
        <v>0</v>
      </c>
      <c r="AQ75" s="147">
        <f>GDAM_PXI!J75</f>
        <v>0</v>
      </c>
      <c r="AR75" s="147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7.4322299999999997</v>
      </c>
      <c r="E76">
        <f>GT_NG!T76</f>
        <v>10.147991543340382</v>
      </c>
      <c r="F76">
        <f>GT_Spot!T76</f>
        <v>0</v>
      </c>
      <c r="G76">
        <f>PPCL_NG!T76</f>
        <v>56.09</v>
      </c>
      <c r="H76">
        <f>PPCL_Spot!T76</f>
        <v>0</v>
      </c>
      <c r="I76">
        <f>Bawana_NG!T76</f>
        <v>50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575.09988564813693</v>
      </c>
      <c r="P76" s="36">
        <v>75.197129003932361</v>
      </c>
      <c r="Q76" s="36">
        <v>26.693067463509941</v>
      </c>
      <c r="R76" s="38">
        <v>0</v>
      </c>
      <c r="S76" s="38">
        <v>0</v>
      </c>
      <c r="T76" s="37">
        <f>SUMPRODUCT(LTA!J76:AN76,LTA!J$101:AN$101,LTA!J$105:AN$105)</f>
        <v>4.0199999999999996</v>
      </c>
      <c r="U76" s="37">
        <f>SUMPRODUCT(LTA!J76:AN76,LTA!J$102:AN$102,LTA!J$105:AN$105)</f>
        <v>435.76721599999996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-5</v>
      </c>
      <c r="AA76" s="75">
        <f>STOA!J76</f>
        <v>692.32</v>
      </c>
      <c r="AB76" s="75">
        <f>-STOA!P76</f>
        <v>0</v>
      </c>
      <c r="AC76">
        <f t="shared" si="3"/>
        <v>17.294141880746057</v>
      </c>
      <c r="AD76">
        <f t="shared" si="4"/>
        <v>1790.4733777781737</v>
      </c>
      <c r="AE76">
        <f>'IDT-1'!F76</f>
        <v>0</v>
      </c>
      <c r="AF76" s="24"/>
      <c r="AG76">
        <f t="shared" si="5"/>
        <v>1790.4733777781737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-120</v>
      </c>
      <c r="AM76" s="34">
        <f>RTM_PXI!J76</f>
        <v>0</v>
      </c>
      <c r="AN76" s="34">
        <f>RTM_PXI!P76</f>
        <v>0</v>
      </c>
      <c r="AO76" s="147">
        <f>GDAM_IEX!J76</f>
        <v>0</v>
      </c>
      <c r="AP76" s="147">
        <f>GDAM_IEX!P76</f>
        <v>0</v>
      </c>
      <c r="AQ76" s="147">
        <f>GDAM_PXI!J76</f>
        <v>0</v>
      </c>
      <c r="AR76" s="147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7.4322299999999997</v>
      </c>
      <c r="E77">
        <f>GT_NG!T77</f>
        <v>10.147991543340382</v>
      </c>
      <c r="F77">
        <f>GT_Spot!T77</f>
        <v>0</v>
      </c>
      <c r="G77">
        <f>PPCL_NG!T77</f>
        <v>56.09</v>
      </c>
      <c r="H77">
        <f>PPCL_Spot!T77</f>
        <v>0</v>
      </c>
      <c r="I77">
        <f>Bawana_NG!T77</f>
        <v>54.46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671.08531185880202</v>
      </c>
      <c r="P77" s="36">
        <v>75.197129003932361</v>
      </c>
      <c r="Q77" s="36">
        <v>26.693067463509941</v>
      </c>
      <c r="R77" s="38">
        <v>0</v>
      </c>
      <c r="S77" s="38">
        <v>0</v>
      </c>
      <c r="T77" s="37">
        <f>SUMPRODUCT(LTA!J77:AN77,LTA!J$101:AN$101,LTA!J$105:AN$105)</f>
        <v>1.6800000000000002</v>
      </c>
      <c r="U77" s="37">
        <f>SUMPRODUCT(LTA!J77:AN77,LTA!J$102:AN$102,LTA!J$105:AN$105)</f>
        <v>439.15219199999996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-227.16</v>
      </c>
      <c r="AA77" s="75">
        <f>STOA!J77</f>
        <v>692.32</v>
      </c>
      <c r="AB77" s="75">
        <f>-STOA!P77</f>
        <v>0</v>
      </c>
      <c r="AC77">
        <f t="shared" si="3"/>
        <v>19.350921041485876</v>
      </c>
      <c r="AD77">
        <f t="shared" si="4"/>
        <v>1747.7470008280989</v>
      </c>
      <c r="AE77">
        <f>'IDT-1'!F77</f>
        <v>0</v>
      </c>
      <c r="AF77" s="24"/>
      <c r="AG77">
        <f t="shared" si="5"/>
        <v>1747.7470008280989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-40</v>
      </c>
      <c r="AM77" s="34">
        <f>RTM_PXI!J77</f>
        <v>0</v>
      </c>
      <c r="AN77" s="34">
        <f>RTM_PXI!P77</f>
        <v>0</v>
      </c>
      <c r="AO77" s="147">
        <f>GDAM_IEX!J77</f>
        <v>0</v>
      </c>
      <c r="AP77" s="147">
        <f>GDAM_IEX!P77</f>
        <v>0</v>
      </c>
      <c r="AQ77" s="147">
        <f>GDAM_PXI!J77</f>
        <v>0</v>
      </c>
      <c r="AR77" s="147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7.4322299999999997</v>
      </c>
      <c r="E78">
        <f>GT_NG!T78</f>
        <v>10.147991543340382</v>
      </c>
      <c r="F78">
        <f>GT_Spot!T78</f>
        <v>0</v>
      </c>
      <c r="G78">
        <f>PPCL_NG!T78</f>
        <v>56.09</v>
      </c>
      <c r="H78">
        <f>PPCL_Spot!T78</f>
        <v>0</v>
      </c>
      <c r="I78">
        <f>Bawana_NG!T78</f>
        <v>54.46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646.53518277040746</v>
      </c>
      <c r="P78" s="36">
        <v>75.197129003932361</v>
      </c>
      <c r="Q78" s="36">
        <v>26.693067463509941</v>
      </c>
      <c r="R78" s="38">
        <v>0</v>
      </c>
      <c r="S78" s="38">
        <v>0</v>
      </c>
      <c r="T78" s="37">
        <f>SUMPRODUCT(LTA!J78:AN78,LTA!J$101:AN$101,LTA!J$105:AN$105)</f>
        <v>0.4</v>
      </c>
      <c r="U78" s="37">
        <f>SUMPRODUCT(LTA!J78:AN78,LTA!J$102:AN$102,LTA!J$105:AN$105)</f>
        <v>437.22593599999993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-48</v>
      </c>
      <c r="AA78" s="75">
        <f>STOA!J78</f>
        <v>692.32</v>
      </c>
      <c r="AB78" s="75">
        <f>-STOA!P78</f>
        <v>0</v>
      </c>
      <c r="AC78">
        <f t="shared" si="3"/>
        <v>19.040171601983374</v>
      </c>
      <c r="AD78">
        <f t="shared" si="4"/>
        <v>1729.461365179207</v>
      </c>
      <c r="AE78">
        <f>'IDT-1'!F78</f>
        <v>0</v>
      </c>
      <c r="AF78" s="24"/>
      <c r="AG78">
        <f t="shared" si="5"/>
        <v>1729.461365179207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-210</v>
      </c>
      <c r="AM78" s="34">
        <f>RTM_PXI!J78</f>
        <v>0</v>
      </c>
      <c r="AN78" s="34">
        <f>RTM_PXI!P78</f>
        <v>0</v>
      </c>
      <c r="AO78" s="147">
        <f>GDAM_IEX!J78</f>
        <v>0</v>
      </c>
      <c r="AP78" s="147">
        <f>GDAM_IEX!P78</f>
        <v>0</v>
      </c>
      <c r="AQ78" s="147">
        <f>GDAM_PXI!J78</f>
        <v>0</v>
      </c>
      <c r="AR78" s="147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7.4322299999999997</v>
      </c>
      <c r="E79">
        <f>GT_NG!T79</f>
        <v>10.147991543340382</v>
      </c>
      <c r="F79">
        <f>GT_Spot!T79</f>
        <v>0</v>
      </c>
      <c r="G79">
        <f>PPCL_NG!T79</f>
        <v>56.09</v>
      </c>
      <c r="H79">
        <f>PPCL_Spot!T79</f>
        <v>0</v>
      </c>
      <c r="I79">
        <f>Bawana_NG!T79</f>
        <v>69.607280965587279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713.8205934843636</v>
      </c>
      <c r="P79" s="36">
        <v>75.197129003932361</v>
      </c>
      <c r="Q79" s="36">
        <v>26.693067463509941</v>
      </c>
      <c r="R79" s="38">
        <v>0</v>
      </c>
      <c r="S79" s="38">
        <v>0</v>
      </c>
      <c r="T79" s="37">
        <f>SUMPRODUCT(LTA!J79:AN79,LTA!J$101:AN$101,LTA!J$105:AN$105)</f>
        <v>7.0000000000000007E-2</v>
      </c>
      <c r="U79" s="37">
        <f>SUMPRODUCT(LTA!J79:AN79,LTA!J$102:AN$102,LTA!J$105:AN$105)</f>
        <v>432.96999999999997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-285</v>
      </c>
      <c r="AA79" s="75">
        <f>STOA!J79</f>
        <v>668.67000000000007</v>
      </c>
      <c r="AB79" s="75">
        <f>-STOA!P79</f>
        <v>0</v>
      </c>
      <c r="AC79">
        <f t="shared" si="3"/>
        <v>19.724145608263548</v>
      </c>
      <c r="AD79">
        <f t="shared" si="4"/>
        <v>1755.9741468524701</v>
      </c>
      <c r="AE79">
        <f>'IDT-1'!F79</f>
        <v>0</v>
      </c>
      <c r="AF79" s="24"/>
      <c r="AG79">
        <f t="shared" si="5"/>
        <v>1755.9741468524701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0</v>
      </c>
      <c r="AM79" s="34">
        <f>RTM_PXI!J79</f>
        <v>0</v>
      </c>
      <c r="AN79" s="34">
        <f>RTM_PXI!P79</f>
        <v>0</v>
      </c>
      <c r="AO79" s="147">
        <f>GDAM_IEX!J79</f>
        <v>0</v>
      </c>
      <c r="AP79" s="147">
        <f>GDAM_IEX!P79</f>
        <v>0</v>
      </c>
      <c r="AQ79" s="147">
        <f>GDAM_PXI!J79</f>
        <v>0</v>
      </c>
      <c r="AR79" s="147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7.4322299999999997</v>
      </c>
      <c r="E80">
        <f>GT_NG!T80</f>
        <v>10.147991543340382</v>
      </c>
      <c r="F80">
        <f>GT_Spot!T80</f>
        <v>0</v>
      </c>
      <c r="G80">
        <f>PPCL_NG!T80</f>
        <v>56.09</v>
      </c>
      <c r="H80">
        <f>PPCL_Spot!T80</f>
        <v>0</v>
      </c>
      <c r="I80">
        <f>Bawana_NG!T80</f>
        <v>69.607280965587279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742.30694450409499</v>
      </c>
      <c r="P80" s="36">
        <v>75.197129003932361</v>
      </c>
      <c r="Q80" s="36">
        <v>26.693067463509941</v>
      </c>
      <c r="R80" s="38">
        <v>0</v>
      </c>
      <c r="S80" s="38">
        <v>0</v>
      </c>
      <c r="T80" s="37">
        <f>SUMPRODUCT(LTA!J80:AN80,LTA!J$101:AN$101,LTA!J$105:AN$105)</f>
        <v>0.01</v>
      </c>
      <c r="U80" s="37">
        <f>SUMPRODUCT(LTA!J80:AN80,LTA!J$102:AN$102,LTA!J$105:AN$105)</f>
        <v>432.81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-286</v>
      </c>
      <c r="AA80" s="75">
        <f>STOA!J80</f>
        <v>668.67000000000007</v>
      </c>
      <c r="AB80" s="75">
        <f>-STOA!P80</f>
        <v>0</v>
      </c>
      <c r="AC80">
        <f t="shared" si="3"/>
        <v>20.139477269051959</v>
      </c>
      <c r="AD80">
        <f t="shared" si="4"/>
        <v>1762.825166211413</v>
      </c>
      <c r="AE80">
        <f>'IDT-1'!F80</f>
        <v>0</v>
      </c>
      <c r="AF80" s="24"/>
      <c r="AG80">
        <f t="shared" si="5"/>
        <v>1762.825166211413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-20</v>
      </c>
      <c r="AM80" s="34">
        <f>RTM_PXI!J80</f>
        <v>0</v>
      </c>
      <c r="AN80" s="34">
        <f>RTM_PXI!P80</f>
        <v>0</v>
      </c>
      <c r="AO80" s="147">
        <f>GDAM_IEX!J80</f>
        <v>0</v>
      </c>
      <c r="AP80" s="147">
        <f>GDAM_IEX!P80</f>
        <v>0</v>
      </c>
      <c r="AQ80" s="147">
        <f>GDAM_PXI!J80</f>
        <v>0</v>
      </c>
      <c r="AR80" s="147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8.1242999999999999</v>
      </c>
      <c r="E81">
        <f>GT_NG!T81</f>
        <v>10.147991543340382</v>
      </c>
      <c r="F81">
        <f>GT_Spot!T81</f>
        <v>0</v>
      </c>
      <c r="G81">
        <f>PPCL_NG!T81</f>
        <v>56.09</v>
      </c>
      <c r="H81">
        <f>PPCL_Spot!T81</f>
        <v>0</v>
      </c>
      <c r="I81">
        <f>Bawana_NG!T81</f>
        <v>69.607280965587279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742.30694450409499</v>
      </c>
      <c r="P81" s="36">
        <v>75.197129003932361</v>
      </c>
      <c r="Q81" s="36">
        <v>26.693067463509941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432.64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-282</v>
      </c>
      <c r="AA81" s="75">
        <f>STOA!J81</f>
        <v>668.67000000000007</v>
      </c>
      <c r="AB81" s="75">
        <f>-STOA!P81</f>
        <v>0</v>
      </c>
      <c r="AC81">
        <f t="shared" si="3"/>
        <v>20.236961392025741</v>
      </c>
      <c r="AD81">
        <f t="shared" si="4"/>
        <v>1752.2397520884392</v>
      </c>
      <c r="AE81">
        <f>'IDT-1'!F81</f>
        <v>0</v>
      </c>
      <c r="AF81" s="24"/>
      <c r="AG81">
        <f t="shared" si="5"/>
        <v>1752.2397520884392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-35</v>
      </c>
      <c r="AM81" s="34">
        <f>RTM_PXI!J81</f>
        <v>0</v>
      </c>
      <c r="AN81" s="34">
        <f>RTM_PXI!P81</f>
        <v>0</v>
      </c>
      <c r="AO81" s="147">
        <f>GDAM_IEX!J81</f>
        <v>0</v>
      </c>
      <c r="AP81" s="147">
        <f>GDAM_IEX!P81</f>
        <v>0</v>
      </c>
      <c r="AQ81" s="147">
        <f>GDAM_PXI!J81</f>
        <v>0</v>
      </c>
      <c r="AR81" s="147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8.1242999999999999</v>
      </c>
      <c r="E82">
        <f>GT_NG!T82</f>
        <v>10.147991543340382</v>
      </c>
      <c r="F82">
        <f>GT_Spot!T82</f>
        <v>0</v>
      </c>
      <c r="G82">
        <f>PPCL_NG!T82</f>
        <v>56.09</v>
      </c>
      <c r="H82">
        <f>PPCL_Spot!T82</f>
        <v>0</v>
      </c>
      <c r="I82">
        <f>Bawana_NG!T82</f>
        <v>69.607280965587279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729.37040018068615</v>
      </c>
      <c r="P82" s="36">
        <v>75.197129003932361</v>
      </c>
      <c r="Q82" s="36">
        <v>26.693067463509941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432.46999999999997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-266</v>
      </c>
      <c r="AA82" s="75">
        <f>STOA!J82</f>
        <v>668.67000000000007</v>
      </c>
      <c r="AB82" s="75">
        <f>-STOA!P82</f>
        <v>0</v>
      </c>
      <c r="AC82">
        <f t="shared" si="3"/>
        <v>19.991327896110878</v>
      </c>
      <c r="AD82">
        <f t="shared" si="4"/>
        <v>1755.3788412609451</v>
      </c>
      <c r="AE82">
        <f>'IDT-1'!F82</f>
        <v>0</v>
      </c>
      <c r="AF82" s="24"/>
      <c r="AG82">
        <f t="shared" si="5"/>
        <v>1755.3788412609451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-35</v>
      </c>
      <c r="AM82" s="34">
        <f>RTM_PXI!J82</f>
        <v>0</v>
      </c>
      <c r="AN82" s="34">
        <f>RTM_PXI!P82</f>
        <v>0</v>
      </c>
      <c r="AO82" s="147">
        <f>GDAM_IEX!J82</f>
        <v>0</v>
      </c>
      <c r="AP82" s="147">
        <f>GDAM_IEX!P82</f>
        <v>0</v>
      </c>
      <c r="AQ82" s="147">
        <f>GDAM_PXI!J82</f>
        <v>0</v>
      </c>
      <c r="AR82" s="147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8.1242999999999999</v>
      </c>
      <c r="E83">
        <f>GT_NG!T83</f>
        <v>10.153796540603929</v>
      </c>
      <c r="F83">
        <f>GT_Spot!T83</f>
        <v>0</v>
      </c>
      <c r="G83">
        <f>PPCL_NG!T83</f>
        <v>56.09</v>
      </c>
      <c r="H83">
        <f>PPCL_Spot!T83</f>
        <v>0</v>
      </c>
      <c r="I83">
        <f>Bawana_NG!T83</f>
        <v>69.607280965587279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728.41639805581735</v>
      </c>
      <c r="P83" s="36">
        <v>75.197129003932361</v>
      </c>
      <c r="Q83" s="36">
        <v>26.693067463509941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432.31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0</v>
      </c>
      <c r="AA83" s="75">
        <f>STOA!J83</f>
        <v>669.1400000000001</v>
      </c>
      <c r="AB83" s="75">
        <f>-STOA!P83</f>
        <v>0</v>
      </c>
      <c r="AC83">
        <f t="shared" si="3"/>
        <v>19.723361150767435</v>
      </c>
      <c r="AD83">
        <f t="shared" si="4"/>
        <v>1786.0086108786834</v>
      </c>
      <c r="AE83">
        <f>'IDT-1'!F83</f>
        <v>0</v>
      </c>
      <c r="AF83" s="24"/>
      <c r="AG83">
        <f t="shared" si="5"/>
        <v>1786.0086108786834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-270</v>
      </c>
      <c r="AM83" s="34">
        <f>RTM_PXI!J83</f>
        <v>0</v>
      </c>
      <c r="AN83" s="34">
        <f>RTM_PXI!P83</f>
        <v>0</v>
      </c>
      <c r="AO83" s="147">
        <f>GDAM_IEX!J83</f>
        <v>0</v>
      </c>
      <c r="AP83" s="147">
        <f>GDAM_IEX!P83</f>
        <v>0</v>
      </c>
      <c r="AQ83" s="147">
        <f>GDAM_PXI!J83</f>
        <v>0</v>
      </c>
      <c r="AR83" s="147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8.1242999999999999</v>
      </c>
      <c r="E84">
        <f>GT_NG!T84</f>
        <v>10.153796540603929</v>
      </c>
      <c r="F84">
        <f>GT_Spot!T84</f>
        <v>0</v>
      </c>
      <c r="G84">
        <f>PPCL_NG!T84</f>
        <v>56.09</v>
      </c>
      <c r="H84">
        <f>PPCL_Spot!T84</f>
        <v>0</v>
      </c>
      <c r="I84">
        <f>Bawana_NG!T84</f>
        <v>69.607280965587279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732.31446025674722</v>
      </c>
      <c r="P84" s="36">
        <v>75.197129003932361</v>
      </c>
      <c r="Q84" s="36">
        <v>26.693067463509941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432.14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0</v>
      </c>
      <c r="AA84" s="75">
        <f>STOA!J84</f>
        <v>669.1400000000001</v>
      </c>
      <c r="AB84" s="75">
        <f>-STOA!P84</f>
        <v>0</v>
      </c>
      <c r="AC84">
        <f t="shared" si="3"/>
        <v>19.500542141508575</v>
      </c>
      <c r="AD84">
        <f t="shared" si="4"/>
        <v>1819.9594920888726</v>
      </c>
      <c r="AE84">
        <f>'IDT-1'!F84</f>
        <v>0</v>
      </c>
      <c r="AF84" s="24"/>
      <c r="AG84">
        <f t="shared" si="5"/>
        <v>1819.9594920888726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-240</v>
      </c>
      <c r="AM84" s="34">
        <f>RTM_PXI!J84</f>
        <v>0</v>
      </c>
      <c r="AN84" s="34">
        <f>RTM_PXI!P84</f>
        <v>0</v>
      </c>
      <c r="AO84" s="147">
        <f>GDAM_IEX!J84</f>
        <v>0</v>
      </c>
      <c r="AP84" s="147">
        <f>GDAM_IEX!P84</f>
        <v>0</v>
      </c>
      <c r="AQ84" s="147">
        <f>GDAM_PXI!J84</f>
        <v>0</v>
      </c>
      <c r="AR84" s="147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8.1242999999999999</v>
      </c>
      <c r="E85">
        <f>GT_NG!T85</f>
        <v>10.153796540603929</v>
      </c>
      <c r="F85">
        <f>GT_Spot!T85</f>
        <v>0</v>
      </c>
      <c r="G85">
        <f>PPCL_NG!T85</f>
        <v>56.09</v>
      </c>
      <c r="H85">
        <f>PPCL_Spot!T85</f>
        <v>0</v>
      </c>
      <c r="I85">
        <f>Bawana_NG!T85</f>
        <v>69.607280965587279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732.1404297975472</v>
      </c>
      <c r="P85" s="36">
        <v>75.197129003932361</v>
      </c>
      <c r="Q85" s="36">
        <v>26.693067463509941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427.81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0</v>
      </c>
      <c r="AA85" s="75">
        <f>STOA!J85</f>
        <v>669.1400000000001</v>
      </c>
      <c r="AB85" s="75">
        <f>-STOA!P85</f>
        <v>0</v>
      </c>
      <c r="AC85">
        <f t="shared" si="3"/>
        <v>19.632131440149074</v>
      </c>
      <c r="AD85">
        <f t="shared" si="4"/>
        <v>1795.3238723310317</v>
      </c>
      <c r="AE85">
        <f>'IDT-1'!F85</f>
        <v>0</v>
      </c>
      <c r="AF85" s="24"/>
      <c r="AG85">
        <f t="shared" si="5"/>
        <v>1795.3238723310317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-260</v>
      </c>
      <c r="AM85" s="34">
        <f>RTM_PXI!J85</f>
        <v>0</v>
      </c>
      <c r="AN85" s="34">
        <f>RTM_PXI!P85</f>
        <v>0</v>
      </c>
      <c r="AO85" s="147">
        <f>GDAM_IEX!J85</f>
        <v>0</v>
      </c>
      <c r="AP85" s="147">
        <f>GDAM_IEX!P85</f>
        <v>0</v>
      </c>
      <c r="AQ85" s="147">
        <f>GDAM_PXI!J85</f>
        <v>0</v>
      </c>
      <c r="AR85" s="147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8.1242999999999999</v>
      </c>
      <c r="E86">
        <f>GT_NG!T86</f>
        <v>10.153796540603929</v>
      </c>
      <c r="F86">
        <f>GT_Spot!T86</f>
        <v>0</v>
      </c>
      <c r="G86">
        <f>PPCL_NG!T86</f>
        <v>56.09</v>
      </c>
      <c r="H86">
        <f>PPCL_Spot!T86</f>
        <v>0</v>
      </c>
      <c r="I86">
        <f>Bawana_NG!T86</f>
        <v>69.607280965587279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726.03698696305128</v>
      </c>
      <c r="P86" s="36">
        <v>75.197129003932361</v>
      </c>
      <c r="Q86" s="36">
        <v>26.693067463509941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427.81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0</v>
      </c>
      <c r="AA86" s="75">
        <f>STOA!J86</f>
        <v>669.1400000000001</v>
      </c>
      <c r="AB86" s="75">
        <f>-STOA!P86</f>
        <v>0</v>
      </c>
      <c r="AC86">
        <f t="shared" si="3"/>
        <v>19.580862520339306</v>
      </c>
      <c r="AD86">
        <f t="shared" si="4"/>
        <v>1789.2716984163455</v>
      </c>
      <c r="AE86">
        <f>'IDT-1'!F86</f>
        <v>0</v>
      </c>
      <c r="AF86" s="24"/>
      <c r="AG86">
        <f t="shared" si="5"/>
        <v>1789.2716984163455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-260</v>
      </c>
      <c r="AM86" s="34">
        <f>RTM_PXI!J86</f>
        <v>0</v>
      </c>
      <c r="AN86" s="34">
        <f>RTM_PXI!P86</f>
        <v>0</v>
      </c>
      <c r="AO86" s="147">
        <f>GDAM_IEX!J86</f>
        <v>0</v>
      </c>
      <c r="AP86" s="147">
        <f>GDAM_IEX!P86</f>
        <v>0</v>
      </c>
      <c r="AQ86" s="147">
        <f>GDAM_PXI!J86</f>
        <v>0</v>
      </c>
      <c r="AR86" s="147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8.1242999999999999</v>
      </c>
      <c r="E87">
        <f>GT_NG!T87</f>
        <v>10.153796540603929</v>
      </c>
      <c r="F87">
        <f>GT_Spot!T87</f>
        <v>0</v>
      </c>
      <c r="G87">
        <f>PPCL_NG!T87</f>
        <v>56.09</v>
      </c>
      <c r="H87">
        <f>PPCL_Spot!T87</f>
        <v>0</v>
      </c>
      <c r="I87">
        <f>Bawana_NG!T87</f>
        <v>69.607280965587279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726.03698696305128</v>
      </c>
      <c r="P87" s="36">
        <v>75.197129003932361</v>
      </c>
      <c r="Q87" s="36">
        <v>26.693067463509941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427.13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0</v>
      </c>
      <c r="AA87" s="75">
        <f>STOA!J87</f>
        <v>669.1400000000001</v>
      </c>
      <c r="AB87" s="75">
        <f>-STOA!P87</f>
        <v>0</v>
      </c>
      <c r="AC87">
        <f t="shared" si="3"/>
        <v>19.23630421134375</v>
      </c>
      <c r="AD87">
        <f t="shared" si="4"/>
        <v>1828.9362567253411</v>
      </c>
      <c r="AE87">
        <f>'IDT-1'!F87</f>
        <v>0</v>
      </c>
      <c r="AF87" s="24"/>
      <c r="AG87">
        <f t="shared" si="5"/>
        <v>1828.9362567253411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-220</v>
      </c>
      <c r="AM87" s="34">
        <f>RTM_PXI!J87</f>
        <v>0</v>
      </c>
      <c r="AN87" s="34">
        <f>RTM_PXI!P87</f>
        <v>0</v>
      </c>
      <c r="AO87" s="147">
        <f>GDAM_IEX!J87</f>
        <v>0</v>
      </c>
      <c r="AP87" s="147">
        <f>GDAM_IEX!P87</f>
        <v>0</v>
      </c>
      <c r="AQ87" s="147">
        <f>GDAM_PXI!J87</f>
        <v>0</v>
      </c>
      <c r="AR87" s="147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8.1242999999999999</v>
      </c>
      <c r="E88">
        <f>GT_NG!T88</f>
        <v>10.153796540603929</v>
      </c>
      <c r="F88">
        <f>GT_Spot!T88</f>
        <v>0</v>
      </c>
      <c r="G88">
        <f>PPCL_NG!T88</f>
        <v>56.09</v>
      </c>
      <c r="H88">
        <f>PPCL_Spot!T88</f>
        <v>0</v>
      </c>
      <c r="I88">
        <f>Bawana_NG!T88</f>
        <v>69.607280965587279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726.03698696305128</v>
      </c>
      <c r="P88" s="36">
        <v>75.197129003932361</v>
      </c>
      <c r="Q88" s="36">
        <v>26.693067463509941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427.46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0</v>
      </c>
      <c r="AA88" s="75">
        <f>STOA!J88</f>
        <v>669.1400000000001</v>
      </c>
      <c r="AB88" s="75">
        <f>-STOA!P88</f>
        <v>0</v>
      </c>
      <c r="AC88">
        <f t="shared" si="3"/>
        <v>18.984941479597072</v>
      </c>
      <c r="AD88">
        <f t="shared" si="4"/>
        <v>1859.5176194570877</v>
      </c>
      <c r="AE88">
        <f>'IDT-1'!F88</f>
        <v>0</v>
      </c>
      <c r="AF88" s="24"/>
      <c r="AG88">
        <f t="shared" si="5"/>
        <v>1859.5176194570877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-190</v>
      </c>
      <c r="AM88" s="34">
        <f>RTM_PXI!J88</f>
        <v>0</v>
      </c>
      <c r="AN88" s="34">
        <f>RTM_PXI!P88</f>
        <v>0</v>
      </c>
      <c r="AO88" s="147">
        <f>GDAM_IEX!J88</f>
        <v>0</v>
      </c>
      <c r="AP88" s="147">
        <f>GDAM_IEX!P88</f>
        <v>0</v>
      </c>
      <c r="AQ88" s="147">
        <f>GDAM_PXI!J88</f>
        <v>0</v>
      </c>
      <c r="AR88" s="147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8.1242999999999999</v>
      </c>
      <c r="E89">
        <f>GT_NG!T89</f>
        <v>10.153796540603929</v>
      </c>
      <c r="F89">
        <f>GT_Spot!T89</f>
        <v>0</v>
      </c>
      <c r="G89">
        <f>PPCL_NG!T89</f>
        <v>56.09</v>
      </c>
      <c r="H89">
        <f>PPCL_Spot!T89</f>
        <v>0</v>
      </c>
      <c r="I89">
        <f>Bawana_NG!T89</f>
        <v>69.607280965587279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725.65785713347373</v>
      </c>
      <c r="P89" s="36">
        <v>75.197129003932361</v>
      </c>
      <c r="Q89" s="36">
        <v>26.693067463509941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427.13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0</v>
      </c>
      <c r="AA89" s="75">
        <f>STOA!J89</f>
        <v>669.1400000000001</v>
      </c>
      <c r="AB89" s="75">
        <f>-STOA!P89</f>
        <v>0</v>
      </c>
      <c r="AC89">
        <f t="shared" si="3"/>
        <v>18.724850057281955</v>
      </c>
      <c r="AD89">
        <f t="shared" si="4"/>
        <v>1889.0685810498258</v>
      </c>
      <c r="AE89">
        <f>'IDT-1'!F89</f>
        <v>5</v>
      </c>
      <c r="AF89" s="24"/>
      <c r="AG89">
        <f t="shared" si="5"/>
        <v>1894.0685810498258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-160</v>
      </c>
      <c r="AM89" s="34">
        <f>RTM_PXI!J89</f>
        <v>0</v>
      </c>
      <c r="AN89" s="34">
        <f>RTM_PXI!P89</f>
        <v>0</v>
      </c>
      <c r="AO89" s="147">
        <f>GDAM_IEX!J89</f>
        <v>0</v>
      </c>
      <c r="AP89" s="147">
        <f>GDAM_IEX!P89</f>
        <v>0</v>
      </c>
      <c r="AQ89" s="147">
        <f>GDAM_PXI!J89</f>
        <v>0</v>
      </c>
      <c r="AR89" s="147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8.1242999999999999</v>
      </c>
      <c r="E90">
        <f>GT_NG!T90</f>
        <v>10.153796540603929</v>
      </c>
      <c r="F90">
        <f>GT_Spot!T90</f>
        <v>0</v>
      </c>
      <c r="G90">
        <f>PPCL_NG!T90</f>
        <v>56.09</v>
      </c>
      <c r="H90">
        <f>PPCL_Spot!T90</f>
        <v>0</v>
      </c>
      <c r="I90">
        <f>Bawana_NG!T90</f>
        <v>69.607280965587279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731.76129996796965</v>
      </c>
      <c r="P90" s="36">
        <v>75.197129003932361</v>
      </c>
      <c r="Q90" s="36">
        <v>26.693067463509941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427.28999999999996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0</v>
      </c>
      <c r="AA90" s="75">
        <f>STOA!J90</f>
        <v>669.1400000000001</v>
      </c>
      <c r="AB90" s="75">
        <f>-STOA!P90</f>
        <v>0</v>
      </c>
      <c r="AC90">
        <f t="shared" si="3"/>
        <v>18.523328245345045</v>
      </c>
      <c r="AD90">
        <f t="shared" si="4"/>
        <v>1925.533545696258</v>
      </c>
      <c r="AE90">
        <f>'IDT-1'!F90</f>
        <v>0</v>
      </c>
      <c r="AF90" s="24"/>
      <c r="AG90">
        <f t="shared" si="5"/>
        <v>1925.533545696258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-130</v>
      </c>
      <c r="AM90" s="34">
        <f>RTM_PXI!J90</f>
        <v>0</v>
      </c>
      <c r="AN90" s="34">
        <f>RTM_PXI!P90</f>
        <v>0</v>
      </c>
      <c r="AO90" s="147">
        <f>GDAM_IEX!J90</f>
        <v>0</v>
      </c>
      <c r="AP90" s="147">
        <f>GDAM_IEX!P90</f>
        <v>0</v>
      </c>
      <c r="AQ90" s="147">
        <f>GDAM_PXI!J90</f>
        <v>0</v>
      </c>
      <c r="AR90" s="147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8.1242999999999999</v>
      </c>
      <c r="E91">
        <f>GT_NG!T91</f>
        <v>10.153796540603929</v>
      </c>
      <c r="F91">
        <f>GT_Spot!T91</f>
        <v>0</v>
      </c>
      <c r="G91">
        <f>PPCL_NG!T91</f>
        <v>56.09</v>
      </c>
      <c r="H91">
        <f>PPCL_Spot!T91</f>
        <v>0</v>
      </c>
      <c r="I91">
        <f>Bawana_NG!T91</f>
        <v>69.607280965587279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732.49901110781241</v>
      </c>
      <c r="P91" s="36">
        <v>75.197129003932361</v>
      </c>
      <c r="Q91" s="36">
        <v>26.693067463509941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426.93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0</v>
      </c>
      <c r="AA91" s="75">
        <f>STOA!J91</f>
        <v>669.1400000000001</v>
      </c>
      <c r="AB91" s="75">
        <f>-STOA!P91</f>
        <v>0</v>
      </c>
      <c r="AC91">
        <f t="shared" si="3"/>
        <v>18.272366287173053</v>
      </c>
      <c r="AD91">
        <f t="shared" si="4"/>
        <v>1956.162218794273</v>
      </c>
      <c r="AE91">
        <f>'IDT-1'!F91</f>
        <v>0</v>
      </c>
      <c r="AF91" s="24"/>
      <c r="AG91">
        <f t="shared" si="5"/>
        <v>1956.162218794273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-100</v>
      </c>
      <c r="AM91" s="34">
        <f>RTM_PXI!J91</f>
        <v>0</v>
      </c>
      <c r="AN91" s="34">
        <f>RTM_PXI!P91</f>
        <v>0</v>
      </c>
      <c r="AO91" s="147">
        <f>GDAM_IEX!J91</f>
        <v>0</v>
      </c>
      <c r="AP91" s="147">
        <f>GDAM_IEX!P91</f>
        <v>0</v>
      </c>
      <c r="AQ91" s="147">
        <f>GDAM_PXI!J91</f>
        <v>0</v>
      </c>
      <c r="AR91" s="147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8.1242999999999999</v>
      </c>
      <c r="E92">
        <f>GT_NG!T92</f>
        <v>10.153796540603929</v>
      </c>
      <c r="F92">
        <f>GT_Spot!T92</f>
        <v>0</v>
      </c>
      <c r="G92">
        <f>PPCL_NG!T92</f>
        <v>56.09</v>
      </c>
      <c r="H92">
        <f>PPCL_Spot!T92</f>
        <v>0</v>
      </c>
      <c r="I92">
        <f>Bawana_NG!T92</f>
        <v>69.607280965587279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732.49901110781241</v>
      </c>
      <c r="P92" s="36">
        <v>75.197129003932361</v>
      </c>
      <c r="Q92" s="36">
        <v>26.693067463509941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426.59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0</v>
      </c>
      <c r="AA92" s="75">
        <f>STOA!J92</f>
        <v>669.1400000000001</v>
      </c>
      <c r="AB92" s="75">
        <f>-STOA!P92</f>
        <v>0</v>
      </c>
      <c r="AC92">
        <f t="shared" si="3"/>
        <v>17.930663978177492</v>
      </c>
      <c r="AD92">
        <f t="shared" si="4"/>
        <v>1996.1639211032684</v>
      </c>
      <c r="AE92">
        <f>'IDT-1'!F92</f>
        <v>0</v>
      </c>
      <c r="AF92" s="24"/>
      <c r="AG92">
        <f t="shared" si="5"/>
        <v>1996.1639211032684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-60</v>
      </c>
      <c r="AM92" s="34">
        <f>RTM_PXI!J92</f>
        <v>0</v>
      </c>
      <c r="AN92" s="34">
        <f>RTM_PXI!P92</f>
        <v>0</v>
      </c>
      <c r="AO92" s="147">
        <f>GDAM_IEX!J92</f>
        <v>0</v>
      </c>
      <c r="AP92" s="147">
        <f>GDAM_IEX!P92</f>
        <v>0</v>
      </c>
      <c r="AQ92" s="147">
        <f>GDAM_PXI!J92</f>
        <v>0</v>
      </c>
      <c r="AR92" s="147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8.1242999999999999</v>
      </c>
      <c r="E93">
        <f>GT_NG!T93</f>
        <v>10.153796540603929</v>
      </c>
      <c r="F93">
        <f>GT_Spot!T93</f>
        <v>0</v>
      </c>
      <c r="G93">
        <f>PPCL_NG!T93</f>
        <v>56.09</v>
      </c>
      <c r="H93">
        <f>PPCL_Spot!T93</f>
        <v>0</v>
      </c>
      <c r="I93">
        <f>Bawana_NG!T93</f>
        <v>69.607280965587279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732.84707171941238</v>
      </c>
      <c r="P93" s="36">
        <v>75.197129003932361</v>
      </c>
      <c r="Q93" s="36">
        <v>26.693067463509941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426.26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0</v>
      </c>
      <c r="AA93" s="75">
        <f>STOA!J93</f>
        <v>669.1400000000001</v>
      </c>
      <c r="AB93" s="75">
        <f>-STOA!P93</f>
        <v>0</v>
      </c>
      <c r="AC93">
        <f t="shared" si="3"/>
        <v>19.582691443668296</v>
      </c>
      <c r="AD93">
        <f t="shared" si="4"/>
        <v>1799.5299542493776</v>
      </c>
      <c r="AE93">
        <f>'IDT-1'!F93</f>
        <v>150</v>
      </c>
      <c r="AF93" s="24"/>
      <c r="AG93">
        <f t="shared" si="5"/>
        <v>1949.5299542493776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-255</v>
      </c>
      <c r="AM93" s="34">
        <f>RTM_PXI!J93</f>
        <v>0</v>
      </c>
      <c r="AN93" s="34">
        <f>RTM_PXI!P93</f>
        <v>0</v>
      </c>
      <c r="AO93" s="147">
        <f>GDAM_IEX!J93</f>
        <v>0</v>
      </c>
      <c r="AP93" s="147">
        <f>GDAM_IEX!P93</f>
        <v>0</v>
      </c>
      <c r="AQ93" s="147">
        <f>GDAM_PXI!J93</f>
        <v>0</v>
      </c>
      <c r="AR93" s="147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8.1242999999999999</v>
      </c>
      <c r="E94">
        <f>GT_NG!T94</f>
        <v>10.153796540603929</v>
      </c>
      <c r="F94">
        <f>GT_Spot!T94</f>
        <v>0</v>
      </c>
      <c r="G94">
        <f>PPCL_NG!T94</f>
        <v>56.09</v>
      </c>
      <c r="H94">
        <f>PPCL_Spot!T94</f>
        <v>0</v>
      </c>
      <c r="I94">
        <f>Bawana_NG!T94</f>
        <v>69.607280965587279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726.13605720426619</v>
      </c>
      <c r="P94" s="36">
        <v>75.197129003932361</v>
      </c>
      <c r="Q94" s="36">
        <v>26.693067463509941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425.76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</v>
      </c>
      <c r="Z94" s="34">
        <f>IEX!P94</f>
        <v>0</v>
      </c>
      <c r="AA94" s="75">
        <f>STOA!J94</f>
        <v>669.1400000000001</v>
      </c>
      <c r="AB94" s="75">
        <f>-STOA!P94</f>
        <v>0</v>
      </c>
      <c r="AC94">
        <f t="shared" si="3"/>
        <v>18.59029157200327</v>
      </c>
      <c r="AD94">
        <f t="shared" si="4"/>
        <v>1903.3113396058964</v>
      </c>
      <c r="AE94">
        <f>'IDT-1'!F94</f>
        <v>101</v>
      </c>
      <c r="AF94" s="24"/>
      <c r="AG94">
        <f t="shared" si="5"/>
        <v>2004.3113396058964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-145</v>
      </c>
      <c r="AM94" s="34">
        <f>RTM_PXI!J94</f>
        <v>0</v>
      </c>
      <c r="AN94" s="34">
        <f>RTM_PXI!P94</f>
        <v>0</v>
      </c>
      <c r="AO94" s="147">
        <f>GDAM_IEX!J94</f>
        <v>0</v>
      </c>
      <c r="AP94" s="147">
        <f>GDAM_IEX!P94</f>
        <v>0</v>
      </c>
      <c r="AQ94" s="147">
        <f>GDAM_PXI!J94</f>
        <v>0</v>
      </c>
      <c r="AR94" s="147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8.1242999999999999</v>
      </c>
      <c r="E95">
        <f>GT_NG!T95</f>
        <v>10.153796540603929</v>
      </c>
      <c r="F95">
        <f>GT_Spot!T95</f>
        <v>0</v>
      </c>
      <c r="G95">
        <f>PPCL_NG!T95</f>
        <v>56.09</v>
      </c>
      <c r="H95">
        <f>PPCL_Spot!T95</f>
        <v>0</v>
      </c>
      <c r="I95">
        <f>Bawana_NG!T95</f>
        <v>69.607280965587279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726.26658004866624</v>
      </c>
      <c r="P95" s="36">
        <v>75.197129003932361</v>
      </c>
      <c r="Q95" s="36">
        <v>26.693067463509941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425.26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</v>
      </c>
      <c r="Z95" s="34">
        <f>IEX!P95</f>
        <v>0</v>
      </c>
      <c r="AA95" s="75">
        <f>STOA!J95</f>
        <v>669.1400000000001</v>
      </c>
      <c r="AB95" s="75">
        <f>-STOA!P95</f>
        <v>0</v>
      </c>
      <c r="AC95">
        <f t="shared" si="3"/>
        <v>18.40082249394867</v>
      </c>
      <c r="AD95">
        <f t="shared" si="4"/>
        <v>1925.1313315283508</v>
      </c>
      <c r="AE95">
        <f>'IDT-1'!F95</f>
        <v>82.381</v>
      </c>
      <c r="AF95" s="24"/>
      <c r="AG95">
        <f t="shared" si="5"/>
        <v>2007.5123315283508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-123</v>
      </c>
      <c r="AM95" s="34">
        <f>RTM_PXI!J95</f>
        <v>0</v>
      </c>
      <c r="AN95" s="34">
        <f>RTM_PXI!P95</f>
        <v>0</v>
      </c>
      <c r="AO95" s="147">
        <f>GDAM_IEX!J95</f>
        <v>0</v>
      </c>
      <c r="AP95" s="147">
        <f>GDAM_IEX!P95</f>
        <v>0</v>
      </c>
      <c r="AQ95" s="147">
        <f>GDAM_PXI!J95</f>
        <v>0</v>
      </c>
      <c r="AR95" s="147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8.1242999999999999</v>
      </c>
      <c r="E96">
        <f>GT_NG!T96</f>
        <v>10.153796540603929</v>
      </c>
      <c r="F96">
        <f>GT_Spot!T96</f>
        <v>0</v>
      </c>
      <c r="G96">
        <f>PPCL_NG!T96</f>
        <v>56.09</v>
      </c>
      <c r="H96">
        <f>PPCL_Spot!T96</f>
        <v>0</v>
      </c>
      <c r="I96">
        <f>Bawana_NG!T96</f>
        <v>69.607280965587279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726.26658004866624</v>
      </c>
      <c r="P96" s="36">
        <v>75.197129003932361</v>
      </c>
      <c r="Q96" s="36">
        <v>26.693067463509941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425.26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0</v>
      </c>
      <c r="Z96" s="34">
        <f>IEX!P96</f>
        <v>0</v>
      </c>
      <c r="AA96" s="75">
        <f>STOA!J96</f>
        <v>669.1400000000001</v>
      </c>
      <c r="AB96" s="75">
        <f>-STOA!P96</f>
        <v>0</v>
      </c>
      <c r="AC96">
        <f t="shared" si="3"/>
        <v>18.341524389874444</v>
      </c>
      <c r="AD96">
        <f t="shared" si="4"/>
        <v>1932.190629632425</v>
      </c>
      <c r="AE96">
        <f>'IDT-1'!F96</f>
        <v>77.804000000000002</v>
      </c>
      <c r="AF96" s="24"/>
      <c r="AG96">
        <f t="shared" si="5"/>
        <v>2009.9946296324251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-116</v>
      </c>
      <c r="AM96" s="34">
        <f>RTM_PXI!J96</f>
        <v>0</v>
      </c>
      <c r="AN96" s="34">
        <f>RTM_PXI!P96</f>
        <v>0</v>
      </c>
      <c r="AO96" s="147">
        <f>GDAM_IEX!J96</f>
        <v>0</v>
      </c>
      <c r="AP96" s="147">
        <f>GDAM_IEX!P96</f>
        <v>0</v>
      </c>
      <c r="AQ96" s="147">
        <f>GDAM_PXI!J96</f>
        <v>0</v>
      </c>
      <c r="AR96" s="147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8.1242999999999999</v>
      </c>
      <c r="E97">
        <f>GT_NG!T97</f>
        <v>10.153796540603929</v>
      </c>
      <c r="F97">
        <f>GT_Spot!T97</f>
        <v>0</v>
      </c>
      <c r="G97">
        <f>PPCL_NG!T97</f>
        <v>56.09</v>
      </c>
      <c r="H97">
        <f>PPCL_Spot!T97</f>
        <v>0</v>
      </c>
      <c r="I97">
        <f>Bawana_NG!T97</f>
        <v>69.607280965587279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725.44283953506238</v>
      </c>
      <c r="P97" s="36">
        <v>75.197129003932361</v>
      </c>
      <c r="Q97" s="36">
        <v>26.693067463509941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425.26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0</v>
      </c>
      <c r="Z97" s="34">
        <f>IEX!P97</f>
        <v>0</v>
      </c>
      <c r="AA97" s="75">
        <f>STOA!J97</f>
        <v>669.1400000000001</v>
      </c>
      <c r="AB97" s="75">
        <f>-STOA!P97</f>
        <v>0</v>
      </c>
      <c r="AC97">
        <f t="shared" si="3"/>
        <v>18.546383912682405</v>
      </c>
      <c r="AD97">
        <f t="shared" si="4"/>
        <v>1906.1620295960138</v>
      </c>
      <c r="AE97">
        <f>'IDT-1'!F97</f>
        <v>77.804000000000002</v>
      </c>
      <c r="AF97" s="24"/>
      <c r="AG97">
        <f t="shared" si="5"/>
        <v>1983.9660295960139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-141</v>
      </c>
      <c r="AM97" s="34">
        <f>RTM_PXI!J97</f>
        <v>0</v>
      </c>
      <c r="AN97" s="34">
        <f>RTM_PXI!P97</f>
        <v>0</v>
      </c>
      <c r="AO97" s="147">
        <f>GDAM_IEX!J97</f>
        <v>0</v>
      </c>
      <c r="AP97" s="147">
        <f>GDAM_IEX!P97</f>
        <v>0</v>
      </c>
      <c r="AQ97" s="147">
        <f>GDAM_PXI!J97</f>
        <v>0</v>
      </c>
      <c r="AR97" s="147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8.1242999999999999</v>
      </c>
      <c r="E98">
        <f>GT_NG!T98</f>
        <v>10.153796540603929</v>
      </c>
      <c r="F98">
        <f>GT_Spot!T98</f>
        <v>0</v>
      </c>
      <c r="G98">
        <f>PPCL_NG!T98</f>
        <v>56.09</v>
      </c>
      <c r="H98">
        <f>PPCL_Spot!T98</f>
        <v>0</v>
      </c>
      <c r="I98">
        <f>Bawana_NG!T98</f>
        <v>69.607280965587279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725.44283953506238</v>
      </c>
      <c r="P98" s="36">
        <v>75.197129003932361</v>
      </c>
      <c r="Q98" s="36">
        <v>26.693067463509941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425.26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0</v>
      </c>
      <c r="Z98" s="34">
        <f>IEX!P98</f>
        <v>0</v>
      </c>
      <c r="AA98" s="75">
        <f>STOA!J98</f>
        <v>669.1400000000001</v>
      </c>
      <c r="AB98" s="75">
        <f>-STOA!P98</f>
        <v>0</v>
      </c>
      <c r="AC98">
        <f t="shared" si="3"/>
        <v>18.741220540354853</v>
      </c>
      <c r="AD98">
        <f t="shared" si="4"/>
        <v>1882.9671929683414</v>
      </c>
      <c r="AE98">
        <f>'IDT-1'!F98</f>
        <v>82.381</v>
      </c>
      <c r="AF98" s="24"/>
      <c r="AG98">
        <f t="shared" si="5"/>
        <v>1965.3481929683414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-164</v>
      </c>
      <c r="AM98" s="34">
        <f>RTM_PXI!J98</f>
        <v>0</v>
      </c>
      <c r="AN98" s="34">
        <f>RTM_PXI!P98</f>
        <v>0</v>
      </c>
      <c r="AO98" s="147">
        <f>GDAM_IEX!J98</f>
        <v>0</v>
      </c>
      <c r="AP98" s="147">
        <f>GDAM_IEX!P98</f>
        <v>0</v>
      </c>
      <c r="AQ98" s="147">
        <f>GDAM_PXI!J98</f>
        <v>0</v>
      </c>
      <c r="AR98" s="147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0.18735538499999985</v>
      </c>
      <c r="E99">
        <f t="shared" si="6"/>
        <v>0.24683210537339476</v>
      </c>
      <c r="F99">
        <f t="shared" si="6"/>
        <v>0</v>
      </c>
      <c r="G99">
        <f t="shared" si="6"/>
        <v>1.3461600000000018</v>
      </c>
      <c r="H99">
        <f t="shared" si="6"/>
        <v>0</v>
      </c>
      <c r="I99">
        <f t="shared" si="6"/>
        <v>1.4701555953572387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14.82795501398418</v>
      </c>
      <c r="P99" s="36">
        <f t="shared" si="6"/>
        <v>1.6510932107045335</v>
      </c>
      <c r="Q99" s="36">
        <f t="shared" si="6"/>
        <v>0.6159101006395491</v>
      </c>
      <c r="R99" s="38">
        <f>SUM(R3:R98)/4000</f>
        <v>0.26487632189880439</v>
      </c>
      <c r="S99" s="38">
        <f t="shared" si="6"/>
        <v>0</v>
      </c>
      <c r="T99" s="37">
        <f t="shared" si="6"/>
        <v>0.70325000000000015</v>
      </c>
      <c r="U99" s="37">
        <f t="shared" si="6"/>
        <v>10.477026643999999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6.8492500000000012E-2</v>
      </c>
      <c r="Z99" s="34">
        <f t="shared" si="6"/>
        <v>-2.848875</v>
      </c>
      <c r="AA99" s="75">
        <f t="shared" si="6"/>
        <v>16.406289999999991</v>
      </c>
      <c r="AB99" s="75">
        <f t="shared" si="6"/>
        <v>0</v>
      </c>
      <c r="AC99">
        <f t="shared" si="6"/>
        <v>0.44597613163171296</v>
      </c>
      <c r="AD99">
        <f t="shared" si="6"/>
        <v>44.207075745325994</v>
      </c>
      <c r="AE99">
        <f t="shared" si="6"/>
        <v>0.26409249999999995</v>
      </c>
      <c r="AG99">
        <f t="shared" si="6"/>
        <v>44.471168245325984</v>
      </c>
      <c r="AI99">
        <f t="shared" si="6"/>
        <v>0</v>
      </c>
      <c r="AJ99">
        <f t="shared" si="6"/>
        <v>0</v>
      </c>
      <c r="AK99">
        <f t="shared" si="6"/>
        <v>0.58953</v>
      </c>
      <c r="AL99">
        <f t="shared" si="6"/>
        <v>-1.353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9">
        <f>Allocation_SG!A1</f>
        <v>45469</v>
      </c>
      <c r="B1" s="221"/>
      <c r="C1" s="221"/>
      <c r="D1" s="230" t="s">
        <v>434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452</v>
      </c>
      <c r="T1" s="40" t="s">
        <v>282</v>
      </c>
      <c r="U1" s="233" t="s">
        <v>283</v>
      </c>
      <c r="V1" s="65" t="s">
        <v>295</v>
      </c>
      <c r="W1" s="65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5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521</v>
      </c>
      <c r="AT1" s="231" t="s">
        <v>522</v>
      </c>
      <c r="AU1" s="231" t="s">
        <v>527</v>
      </c>
      <c r="AV1" s="231" t="s">
        <v>528</v>
      </c>
    </row>
    <row r="2" spans="1:48">
      <c r="A2" s="25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0" t="s">
        <v>294</v>
      </c>
      <c r="U2" s="233"/>
      <c r="V2" s="65" t="s">
        <v>284</v>
      </c>
      <c r="W2" s="65" t="s">
        <v>284</v>
      </c>
      <c r="X2" s="221"/>
      <c r="Y2" s="231"/>
      <c r="Z2" s="231"/>
      <c r="AA2" s="234"/>
      <c r="AB2" s="234"/>
      <c r="AC2" s="25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TWEPL!S3</f>
        <v>1.3267800000000003</v>
      </c>
      <c r="E3">
        <f>GT_NG!S3</f>
        <v>2.1076411960132893</v>
      </c>
      <c r="F3">
        <f>GT_Spot!S3</f>
        <v>0</v>
      </c>
      <c r="G3">
        <f>PPCL_NG!S3</f>
        <v>87.37</v>
      </c>
      <c r="H3">
        <f>PPCL_Spot!S3</f>
        <v>0</v>
      </c>
      <c r="I3">
        <f>Bawana_NG!S3</f>
        <v>22.999101597593846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88.52966852706453</v>
      </c>
      <c r="P3" s="36">
        <v>0</v>
      </c>
      <c r="Q3" s="36">
        <v>0</v>
      </c>
      <c r="R3" s="38">
        <v>0</v>
      </c>
      <c r="S3" s="38">
        <v>8.43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-47</v>
      </c>
      <c r="AA3" s="75">
        <f>STOA!K3</f>
        <v>131.38</v>
      </c>
      <c r="AB3" s="75">
        <f>-STOA!Q3</f>
        <v>0</v>
      </c>
      <c r="AC3">
        <f>SUMIF(B3:AB3,"&gt;0")*$AC$2-SUMIF(B3:AB3,"&lt;0")*($AC$2/(1-$AC$2))+SUMIF(AI3:AR3,"&gt;0")*$AC$2-SUMIF(AI3:AR3,"&lt;0")*($AC$2/(1-$AC$2))</f>
        <v>3.9684763851493097</v>
      </c>
      <c r="AD3">
        <f>SUM(B3:AB3,AI3:AV3)-AC3</f>
        <v>208.9747149355224</v>
      </c>
      <c r="AE3">
        <f>'IDT-1'!E3</f>
        <v>0</v>
      </c>
      <c r="AF3" s="24"/>
      <c r="AG3">
        <f>SUM(AD3:AF3)</f>
        <v>208.9747149355224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-82.2</v>
      </c>
      <c r="AM3" s="34">
        <f>RTM_PXI!K3</f>
        <v>0</v>
      </c>
      <c r="AN3" s="34">
        <f>RTM_PXI!Q3</f>
        <v>0</v>
      </c>
      <c r="AO3" s="147">
        <f>GDAM_IEX!K3</f>
        <v>0</v>
      </c>
      <c r="AP3" s="147">
        <f>GDAM_IEX!Q3</f>
        <v>0</v>
      </c>
      <c r="AQ3" s="147">
        <f>GDAM_PXI!K3</f>
        <v>0</v>
      </c>
      <c r="AR3" s="147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1.3267800000000003</v>
      </c>
      <c r="E4">
        <f>GT_NG!S4</f>
        <v>2.1076411960132893</v>
      </c>
      <c r="F4">
        <f>GT_Spot!S4</f>
        <v>0</v>
      </c>
      <c r="G4">
        <f>PPCL_NG!S4</f>
        <v>87.37</v>
      </c>
      <c r="H4">
        <f>PPCL_Spot!S4</f>
        <v>0</v>
      </c>
      <c r="I4">
        <f>Bawana_NG!S4</f>
        <v>22.999101597593846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88.625505352818209</v>
      </c>
      <c r="P4" s="36">
        <v>0</v>
      </c>
      <c r="Q4" s="36">
        <v>0</v>
      </c>
      <c r="R4" s="38">
        <v>0</v>
      </c>
      <c r="S4" s="38">
        <v>8.43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-50</v>
      </c>
      <c r="AA4" s="75">
        <f>STOA!K4</f>
        <v>131.38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3.9980833507502633</v>
      </c>
      <c r="AD4">
        <f t="shared" ref="AD4:AD67" si="1">SUM(B4:AB4,AI4:AV4)-AC4</f>
        <v>205.64094479567513</v>
      </c>
      <c r="AE4">
        <f>'IDT-1'!E4</f>
        <v>0</v>
      </c>
      <c r="AF4" s="24"/>
      <c r="AG4">
        <f t="shared" ref="AG4:AG67" si="2">SUM(AD4:AF4)</f>
        <v>205.64094479567513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-82.6</v>
      </c>
      <c r="AM4" s="34">
        <f>RTM_PXI!K4</f>
        <v>0</v>
      </c>
      <c r="AN4" s="34">
        <f>RTM_PXI!Q4</f>
        <v>0</v>
      </c>
      <c r="AO4" s="147">
        <f>GDAM_IEX!K4</f>
        <v>0</v>
      </c>
      <c r="AP4" s="147">
        <f>GDAM_IEX!Q4</f>
        <v>0</v>
      </c>
      <c r="AQ4" s="147">
        <f>GDAM_PXI!K4</f>
        <v>0</v>
      </c>
      <c r="AR4" s="147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1.3267800000000003</v>
      </c>
      <c r="E5">
        <f>GT_NG!S5</f>
        <v>2.1076411960132893</v>
      </c>
      <c r="F5">
        <f>GT_Spot!S5</f>
        <v>0</v>
      </c>
      <c r="G5">
        <f>PPCL_NG!S5</f>
        <v>87.37</v>
      </c>
      <c r="H5">
        <f>PPCL_Spot!S5</f>
        <v>0</v>
      </c>
      <c r="I5">
        <f>Bawana_NG!S5</f>
        <v>22.999101597593846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88.625505352818209</v>
      </c>
      <c r="P5" s="36">
        <v>0</v>
      </c>
      <c r="Q5" s="36">
        <v>0</v>
      </c>
      <c r="R5" s="38">
        <v>0</v>
      </c>
      <c r="S5" s="38">
        <v>8.43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-51</v>
      </c>
      <c r="AA5" s="75">
        <f>STOA!K5</f>
        <v>131.38</v>
      </c>
      <c r="AB5" s="75">
        <f>-STOA!Q5</f>
        <v>0</v>
      </c>
      <c r="AC5">
        <f t="shared" si="0"/>
        <v>4.0023189296127075</v>
      </c>
      <c r="AD5">
        <f t="shared" si="1"/>
        <v>205.13670921681268</v>
      </c>
      <c r="AE5">
        <f>'IDT-1'!E5</f>
        <v>0</v>
      </c>
      <c r="AF5" s="24"/>
      <c r="AG5">
        <f t="shared" si="2"/>
        <v>205.13670921681268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-82.1</v>
      </c>
      <c r="AM5" s="34">
        <f>RTM_PXI!K5</f>
        <v>0</v>
      </c>
      <c r="AN5" s="34">
        <f>RTM_PXI!Q5</f>
        <v>0</v>
      </c>
      <c r="AO5" s="147">
        <f>GDAM_IEX!K5</f>
        <v>0</v>
      </c>
      <c r="AP5" s="147">
        <f>GDAM_IEX!Q5</f>
        <v>0</v>
      </c>
      <c r="AQ5" s="147">
        <f>GDAM_PXI!K5</f>
        <v>0</v>
      </c>
      <c r="AR5" s="147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1.3267800000000003</v>
      </c>
      <c r="E6">
        <f>GT_NG!S6</f>
        <v>2.1076411960132893</v>
      </c>
      <c r="F6">
        <f>GT_Spot!S6</f>
        <v>0</v>
      </c>
      <c r="G6">
        <f>PPCL_NG!S6</f>
        <v>87.37</v>
      </c>
      <c r="H6">
        <f>PPCL_Spot!S6</f>
        <v>0</v>
      </c>
      <c r="I6">
        <f>Bawana_NG!S6</f>
        <v>22.999101597593846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88.625505352818209</v>
      </c>
      <c r="P6" s="36">
        <v>0</v>
      </c>
      <c r="Q6" s="36">
        <v>0</v>
      </c>
      <c r="R6" s="38">
        <v>0</v>
      </c>
      <c r="S6" s="38">
        <v>8.43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-53</v>
      </c>
      <c r="AA6" s="75">
        <f>STOA!K6</f>
        <v>131.38</v>
      </c>
      <c r="AB6" s="75">
        <f>-STOA!Q6</f>
        <v>0</v>
      </c>
      <c r="AC6">
        <f t="shared" si="0"/>
        <v>4.0234968239249307</v>
      </c>
      <c r="AD6">
        <f t="shared" si="1"/>
        <v>202.61553132250043</v>
      </c>
      <c r="AE6">
        <f>'IDT-1'!E6</f>
        <v>0</v>
      </c>
      <c r="AF6" s="24"/>
      <c r="AG6">
        <f t="shared" si="2"/>
        <v>202.61553132250043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-82.6</v>
      </c>
      <c r="AM6" s="34">
        <f>RTM_PXI!K6</f>
        <v>0</v>
      </c>
      <c r="AN6" s="34">
        <f>RTM_PXI!Q6</f>
        <v>0</v>
      </c>
      <c r="AO6" s="147">
        <f>GDAM_IEX!K6</f>
        <v>0</v>
      </c>
      <c r="AP6" s="147">
        <f>GDAM_IEX!Q6</f>
        <v>0</v>
      </c>
      <c r="AQ6" s="147">
        <f>GDAM_PXI!K6</f>
        <v>0</v>
      </c>
      <c r="AR6" s="147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1.3267800000000003</v>
      </c>
      <c r="E7">
        <f>GT_NG!S7</f>
        <v>2.1090287667331244</v>
      </c>
      <c r="F7">
        <f>GT_Spot!S7</f>
        <v>0</v>
      </c>
      <c r="G7">
        <f>PPCL_NG!S7</f>
        <v>87.37</v>
      </c>
      <c r="H7">
        <f>PPCL_Spot!S7</f>
        <v>0</v>
      </c>
      <c r="I7">
        <f>Bawana_NG!S7</f>
        <v>22.999101597593846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88.625267108397537</v>
      </c>
      <c r="P7" s="36">
        <v>0</v>
      </c>
      <c r="Q7" s="36">
        <v>0</v>
      </c>
      <c r="R7" s="38">
        <v>0</v>
      </c>
      <c r="S7" s="38">
        <v>8.43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-22</v>
      </c>
      <c r="AA7" s="75">
        <f>STOA!K7</f>
        <v>98.490000000000009</v>
      </c>
      <c r="AB7" s="75">
        <f>-STOA!Q7</f>
        <v>0</v>
      </c>
      <c r="AC7">
        <f t="shared" si="0"/>
        <v>3.7590900990806877</v>
      </c>
      <c r="AD7">
        <f t="shared" si="1"/>
        <v>168.59108737364383</v>
      </c>
      <c r="AE7">
        <f>'IDT-1'!E7</f>
        <v>0</v>
      </c>
      <c r="AF7" s="24"/>
      <c r="AG7">
        <f t="shared" si="2"/>
        <v>168.59108737364383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-115</v>
      </c>
      <c r="AM7" s="34">
        <f>RTM_PXI!K7</f>
        <v>0</v>
      </c>
      <c r="AN7" s="34">
        <f>RTM_PXI!Q7</f>
        <v>0</v>
      </c>
      <c r="AO7" s="147">
        <f>GDAM_IEX!K7</f>
        <v>0</v>
      </c>
      <c r="AP7" s="147">
        <f>GDAM_IEX!Q7</f>
        <v>0</v>
      </c>
      <c r="AQ7" s="147">
        <f>GDAM_PXI!K7</f>
        <v>0</v>
      </c>
      <c r="AR7" s="147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1.3267800000000003</v>
      </c>
      <c r="E8">
        <f>GT_NG!S8</f>
        <v>2.1090287667331244</v>
      </c>
      <c r="F8">
        <f>GT_Spot!S8</f>
        <v>0</v>
      </c>
      <c r="G8">
        <f>PPCL_NG!S8</f>
        <v>87.37</v>
      </c>
      <c r="H8">
        <f>PPCL_Spot!S8</f>
        <v>0</v>
      </c>
      <c r="I8">
        <f>Bawana_NG!S8</f>
        <v>22.999101597593846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88.625267108397537</v>
      </c>
      <c r="P8" s="36">
        <v>0</v>
      </c>
      <c r="Q8" s="36">
        <v>0</v>
      </c>
      <c r="R8" s="38">
        <v>0</v>
      </c>
      <c r="S8" s="38">
        <v>8.43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-26</v>
      </c>
      <c r="AA8" s="75">
        <f>STOA!K8</f>
        <v>98.490000000000009</v>
      </c>
      <c r="AB8" s="75">
        <f>-STOA!Q8</f>
        <v>0</v>
      </c>
      <c r="AC8">
        <f t="shared" si="0"/>
        <v>3.7904333826627772</v>
      </c>
      <c r="AD8">
        <f t="shared" si="1"/>
        <v>164.85974409006175</v>
      </c>
      <c r="AE8">
        <f>'IDT-1'!E8</f>
        <v>0</v>
      </c>
      <c r="AF8" s="24"/>
      <c r="AG8">
        <f t="shared" si="2"/>
        <v>164.85974409006175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-114.7</v>
      </c>
      <c r="AM8" s="34">
        <f>RTM_PXI!K8</f>
        <v>0</v>
      </c>
      <c r="AN8" s="34">
        <f>RTM_PXI!Q8</f>
        <v>0</v>
      </c>
      <c r="AO8" s="147">
        <f>GDAM_IEX!K8</f>
        <v>0</v>
      </c>
      <c r="AP8" s="147">
        <f>GDAM_IEX!Q8</f>
        <v>0</v>
      </c>
      <c r="AQ8" s="147">
        <f>GDAM_PXI!K8</f>
        <v>0</v>
      </c>
      <c r="AR8" s="147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1.3267800000000003</v>
      </c>
      <c r="E9">
        <f>GT_NG!S9</f>
        <v>2.1090287667331244</v>
      </c>
      <c r="F9">
        <f>GT_Spot!S9</f>
        <v>0</v>
      </c>
      <c r="G9">
        <f>PPCL_NG!S9</f>
        <v>87.37</v>
      </c>
      <c r="H9">
        <f>PPCL_Spot!S9</f>
        <v>0</v>
      </c>
      <c r="I9">
        <f>Bawana_NG!S9</f>
        <v>22.999101597593846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88.62523295421579</v>
      </c>
      <c r="P9" s="36">
        <v>0</v>
      </c>
      <c r="Q9" s="36">
        <v>0</v>
      </c>
      <c r="R9" s="38">
        <v>0</v>
      </c>
      <c r="S9" s="38">
        <v>8.43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-28</v>
      </c>
      <c r="AA9" s="75">
        <f>STOA!K9</f>
        <v>98.490000000000009</v>
      </c>
      <c r="AB9" s="75">
        <f>-STOA!Q9</f>
        <v>0</v>
      </c>
      <c r="AC9">
        <f t="shared" si="0"/>
        <v>3.8183879162597849</v>
      </c>
      <c r="AD9">
        <f t="shared" si="1"/>
        <v>161.53175540228301</v>
      </c>
      <c r="AE9">
        <f>'IDT-1'!E9</f>
        <v>0</v>
      </c>
      <c r="AF9" s="24"/>
      <c r="AG9">
        <f t="shared" si="2"/>
        <v>161.53175540228301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-116</v>
      </c>
      <c r="AM9" s="34">
        <f>RTM_PXI!K9</f>
        <v>0</v>
      </c>
      <c r="AN9" s="34">
        <f>RTM_PXI!Q9</f>
        <v>0</v>
      </c>
      <c r="AO9" s="147">
        <f>GDAM_IEX!K9</f>
        <v>0</v>
      </c>
      <c r="AP9" s="147">
        <f>GDAM_IEX!Q9</f>
        <v>0</v>
      </c>
      <c r="AQ9" s="147">
        <f>GDAM_PXI!K9</f>
        <v>0</v>
      </c>
      <c r="AR9" s="147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1.3267800000000003</v>
      </c>
      <c r="E10">
        <f>GT_NG!S10</f>
        <v>2.1090287667331244</v>
      </c>
      <c r="F10">
        <f>GT_Spot!S10</f>
        <v>0</v>
      </c>
      <c r="G10">
        <f>PPCL_NG!S10</f>
        <v>87.37</v>
      </c>
      <c r="H10">
        <f>PPCL_Spot!S10</f>
        <v>0</v>
      </c>
      <c r="I10">
        <f>Bawana_NG!S10</f>
        <v>22.999101597593846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88.62523295421579</v>
      </c>
      <c r="P10" s="36">
        <v>0</v>
      </c>
      <c r="Q10" s="36">
        <v>0</v>
      </c>
      <c r="R10" s="38">
        <v>0</v>
      </c>
      <c r="S10" s="38">
        <v>8.43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-32</v>
      </c>
      <c r="AA10" s="75">
        <f>STOA!K10</f>
        <v>98.490000000000009</v>
      </c>
      <c r="AB10" s="75">
        <f>-STOA!Q10</f>
        <v>0</v>
      </c>
      <c r="AC10">
        <f t="shared" si="0"/>
        <v>3.8438013894344523</v>
      </c>
      <c r="AD10">
        <f t="shared" si="1"/>
        <v>158.50634192910834</v>
      </c>
      <c r="AE10">
        <f>'IDT-1'!E10</f>
        <v>0</v>
      </c>
      <c r="AF10" s="24"/>
      <c r="AG10">
        <f t="shared" si="2"/>
        <v>158.50634192910834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-115</v>
      </c>
      <c r="AM10" s="34">
        <f>RTM_PXI!K10</f>
        <v>0</v>
      </c>
      <c r="AN10" s="34">
        <f>RTM_PXI!Q10</f>
        <v>0</v>
      </c>
      <c r="AO10" s="147">
        <f>GDAM_IEX!K10</f>
        <v>0</v>
      </c>
      <c r="AP10" s="147">
        <f>GDAM_IEX!Q10</f>
        <v>0</v>
      </c>
      <c r="AQ10" s="147">
        <f>GDAM_PXI!K10</f>
        <v>0</v>
      </c>
      <c r="AR10" s="147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1.3267800000000003</v>
      </c>
      <c r="E11">
        <f>GT_NG!S11</f>
        <v>2.1090287667331244</v>
      </c>
      <c r="F11">
        <f>GT_Spot!S11</f>
        <v>0</v>
      </c>
      <c r="G11">
        <f>PPCL_NG!S11</f>
        <v>87.37</v>
      </c>
      <c r="H11">
        <f>PPCL_Spot!S11</f>
        <v>0</v>
      </c>
      <c r="I11">
        <f>Bawana_NG!S11</f>
        <v>22.999101597593846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88.62523295421579</v>
      </c>
      <c r="P11" s="36">
        <v>0</v>
      </c>
      <c r="Q11" s="36">
        <v>0</v>
      </c>
      <c r="R11" s="38">
        <v>0</v>
      </c>
      <c r="S11" s="38">
        <v>8.43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-68</v>
      </c>
      <c r="AA11" s="75">
        <f>STOA!K11</f>
        <v>131.38</v>
      </c>
      <c r="AB11" s="75">
        <f>-STOA!Q11</f>
        <v>0</v>
      </c>
      <c r="AC11">
        <f t="shared" si="0"/>
        <v>4.1539620203340082</v>
      </c>
      <c r="AD11">
        <f t="shared" si="1"/>
        <v>187.08618129820877</v>
      </c>
      <c r="AE11">
        <f>'IDT-1'!E11</f>
        <v>0</v>
      </c>
      <c r="AF11" s="24"/>
      <c r="AG11">
        <f t="shared" si="2"/>
        <v>187.08618129820877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-83</v>
      </c>
      <c r="AM11" s="34">
        <f>RTM_PXI!K11</f>
        <v>0</v>
      </c>
      <c r="AN11" s="34">
        <f>RTM_PXI!Q11</f>
        <v>0</v>
      </c>
      <c r="AO11" s="147">
        <f>GDAM_IEX!K11</f>
        <v>0</v>
      </c>
      <c r="AP11" s="147">
        <f>GDAM_IEX!Q11</f>
        <v>0</v>
      </c>
      <c r="AQ11" s="147">
        <f>GDAM_PXI!K11</f>
        <v>0</v>
      </c>
      <c r="AR11" s="147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1.3267800000000003</v>
      </c>
      <c r="E12">
        <f>GT_NG!S12</f>
        <v>2.1090287667331244</v>
      </c>
      <c r="F12">
        <f>GT_Spot!S12</f>
        <v>0</v>
      </c>
      <c r="G12">
        <f>PPCL_NG!S12</f>
        <v>87.37</v>
      </c>
      <c r="H12">
        <f>PPCL_Spot!S12</f>
        <v>0</v>
      </c>
      <c r="I12">
        <f>Bawana_NG!S12</f>
        <v>22.999101597593846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93.965179578775036</v>
      </c>
      <c r="P12" s="36">
        <v>0</v>
      </c>
      <c r="Q12" s="36">
        <v>0</v>
      </c>
      <c r="R12" s="38">
        <v>0</v>
      </c>
      <c r="S12" s="38">
        <v>8.43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-70</v>
      </c>
      <c r="AA12" s="75">
        <f>STOA!K12</f>
        <v>131.38</v>
      </c>
      <c r="AB12" s="75">
        <f>-STOA!Q12</f>
        <v>0</v>
      </c>
      <c r="AC12">
        <f t="shared" si="0"/>
        <v>4.2157598874300835</v>
      </c>
      <c r="AD12">
        <f t="shared" si="1"/>
        <v>190.3643300556719</v>
      </c>
      <c r="AE12">
        <f>'IDT-1'!E12</f>
        <v>0</v>
      </c>
      <c r="AF12" s="24"/>
      <c r="AG12">
        <f t="shared" si="2"/>
        <v>190.3643300556719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-83</v>
      </c>
      <c r="AM12" s="34">
        <f>RTM_PXI!K12</f>
        <v>0</v>
      </c>
      <c r="AN12" s="34">
        <f>RTM_PXI!Q12</f>
        <v>0</v>
      </c>
      <c r="AO12" s="147">
        <f>GDAM_IEX!K12</f>
        <v>0</v>
      </c>
      <c r="AP12" s="147">
        <f>GDAM_IEX!Q12</f>
        <v>0</v>
      </c>
      <c r="AQ12" s="147">
        <f>GDAM_PXI!K12</f>
        <v>0</v>
      </c>
      <c r="AR12" s="147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1.3267800000000003</v>
      </c>
      <c r="E13">
        <f>GT_NG!S13</f>
        <v>2.1090287667331244</v>
      </c>
      <c r="F13">
        <f>GT_Spot!S13</f>
        <v>0</v>
      </c>
      <c r="G13">
        <f>PPCL_NG!S13</f>
        <v>87.37</v>
      </c>
      <c r="H13">
        <f>PPCL_Spot!S13</f>
        <v>0</v>
      </c>
      <c r="I13">
        <f>Bawana_NG!S13</f>
        <v>22.999101597593846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97.770542084444514</v>
      </c>
      <c r="P13" s="36">
        <v>0</v>
      </c>
      <c r="Q13" s="36">
        <v>0</v>
      </c>
      <c r="R13" s="38">
        <v>0</v>
      </c>
      <c r="S13" s="38">
        <v>8.43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-73</v>
      </c>
      <c r="AA13" s="75">
        <f>STOA!K13</f>
        <v>131.38</v>
      </c>
      <c r="AB13" s="75">
        <f>-STOA!Q13</f>
        <v>0</v>
      </c>
      <c r="AC13">
        <f t="shared" si="0"/>
        <v>4.2731384056523751</v>
      </c>
      <c r="AD13">
        <f t="shared" si="1"/>
        <v>191.11231404311911</v>
      </c>
      <c r="AE13">
        <f>'IDT-1'!E13</f>
        <v>0</v>
      </c>
      <c r="AF13" s="24"/>
      <c r="AG13">
        <f t="shared" si="2"/>
        <v>191.11231404311911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-83</v>
      </c>
      <c r="AM13" s="34">
        <f>RTM_PXI!K13</f>
        <v>0</v>
      </c>
      <c r="AN13" s="34">
        <f>RTM_PXI!Q13</f>
        <v>0</v>
      </c>
      <c r="AO13" s="147">
        <f>GDAM_IEX!K13</f>
        <v>0</v>
      </c>
      <c r="AP13" s="147">
        <f>GDAM_IEX!Q13</f>
        <v>0</v>
      </c>
      <c r="AQ13" s="147">
        <f>GDAM_PXI!K13</f>
        <v>0</v>
      </c>
      <c r="AR13" s="147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1.3267800000000003</v>
      </c>
      <c r="E14">
        <f>GT_NG!S14</f>
        <v>2.1090287667331244</v>
      </c>
      <c r="F14">
        <f>GT_Spot!S14</f>
        <v>0</v>
      </c>
      <c r="G14">
        <f>PPCL_NG!S14</f>
        <v>87.37</v>
      </c>
      <c r="H14">
        <f>PPCL_Spot!S14</f>
        <v>0</v>
      </c>
      <c r="I14">
        <f>Bawana_NG!S14</f>
        <v>22.999101597593846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93.401821662623576</v>
      </c>
      <c r="P14" s="36">
        <v>0</v>
      </c>
      <c r="Q14" s="36">
        <v>0</v>
      </c>
      <c r="R14" s="38">
        <v>0</v>
      </c>
      <c r="S14" s="38">
        <v>8.43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-75</v>
      </c>
      <c r="AA14" s="75">
        <f>STOA!K14</f>
        <v>131.38</v>
      </c>
      <c r="AB14" s="75">
        <f>-STOA!Q14</f>
        <v>0</v>
      </c>
      <c r="AC14">
        <f t="shared" si="0"/>
        <v>4.253383469558857</v>
      </c>
      <c r="AD14">
        <f t="shared" si="1"/>
        <v>184.76334855739168</v>
      </c>
      <c r="AE14">
        <f>'IDT-1'!E14</f>
        <v>0</v>
      </c>
      <c r="AF14" s="24"/>
      <c r="AG14">
        <f t="shared" si="2"/>
        <v>184.76334855739168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-83</v>
      </c>
      <c r="AM14" s="34">
        <f>RTM_PXI!K14</f>
        <v>0</v>
      </c>
      <c r="AN14" s="34">
        <f>RTM_PXI!Q14</f>
        <v>0</v>
      </c>
      <c r="AO14" s="147">
        <f>GDAM_IEX!K14</f>
        <v>0</v>
      </c>
      <c r="AP14" s="147">
        <f>GDAM_IEX!Q14</f>
        <v>0</v>
      </c>
      <c r="AQ14" s="147">
        <f>GDAM_PXI!K14</f>
        <v>0</v>
      </c>
      <c r="AR14" s="147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1.3267800000000003</v>
      </c>
      <c r="E15">
        <f>GT_NG!S15</f>
        <v>2.1090287667331244</v>
      </c>
      <c r="F15">
        <f>GT_Spot!S15</f>
        <v>0</v>
      </c>
      <c r="G15">
        <f>PPCL_NG!S15</f>
        <v>87.37</v>
      </c>
      <c r="H15">
        <f>PPCL_Spot!S15</f>
        <v>0</v>
      </c>
      <c r="I15">
        <f>Bawana_NG!S15</f>
        <v>22.999101597593846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91.81241632971134</v>
      </c>
      <c r="P15" s="36">
        <v>0</v>
      </c>
      <c r="Q15" s="36">
        <v>0</v>
      </c>
      <c r="R15" s="38">
        <v>0</v>
      </c>
      <c r="S15" s="38">
        <v>8.19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-77</v>
      </c>
      <c r="AA15" s="75">
        <f>STOA!K15</f>
        <v>131.38</v>
      </c>
      <c r="AB15" s="75">
        <f>-STOA!Q15</f>
        <v>0</v>
      </c>
      <c r="AC15">
        <f t="shared" si="0"/>
        <v>4.2549587802121716</v>
      </c>
      <c r="AD15">
        <f t="shared" si="1"/>
        <v>180.93236791382611</v>
      </c>
      <c r="AE15">
        <f>'IDT-1'!E15</f>
        <v>0</v>
      </c>
      <c r="AF15" s="24"/>
      <c r="AG15">
        <f t="shared" si="2"/>
        <v>180.93236791382611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-83</v>
      </c>
      <c r="AM15" s="34">
        <f>RTM_PXI!K15</f>
        <v>0</v>
      </c>
      <c r="AN15" s="34">
        <f>RTM_PXI!Q15</f>
        <v>0</v>
      </c>
      <c r="AO15" s="147">
        <f>GDAM_IEX!K15</f>
        <v>0</v>
      </c>
      <c r="AP15" s="147">
        <f>GDAM_IEX!Q15</f>
        <v>0</v>
      </c>
      <c r="AQ15" s="147">
        <f>GDAM_PXI!K15</f>
        <v>0</v>
      </c>
      <c r="AR15" s="147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1.3267800000000003</v>
      </c>
      <c r="E16">
        <f>GT_NG!S16</f>
        <v>2.1090287667331244</v>
      </c>
      <c r="F16">
        <f>GT_Spot!S16</f>
        <v>0</v>
      </c>
      <c r="G16">
        <f>PPCL_NG!S16</f>
        <v>87.37</v>
      </c>
      <c r="H16">
        <f>PPCL_Spot!S16</f>
        <v>0</v>
      </c>
      <c r="I16">
        <f>Bawana_NG!S16</f>
        <v>22.999101597593846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89.272175737392644</v>
      </c>
      <c r="P16" s="36">
        <v>0</v>
      </c>
      <c r="Q16" s="36">
        <v>0</v>
      </c>
      <c r="R16" s="38">
        <v>0</v>
      </c>
      <c r="S16" s="38">
        <v>8.19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-78</v>
      </c>
      <c r="AA16" s="75">
        <f>STOA!K16</f>
        <v>131.38</v>
      </c>
      <c r="AB16" s="75">
        <f>-STOA!Q16</f>
        <v>0</v>
      </c>
      <c r="AC16">
        <f t="shared" si="0"/>
        <v>4.2420919169615843</v>
      </c>
      <c r="AD16">
        <f t="shared" si="1"/>
        <v>177.40499418475801</v>
      </c>
      <c r="AE16">
        <f>'IDT-1'!E16</f>
        <v>0</v>
      </c>
      <c r="AF16" s="24"/>
      <c r="AG16">
        <f t="shared" si="2"/>
        <v>177.40499418475801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-83</v>
      </c>
      <c r="AM16" s="34">
        <f>RTM_PXI!K16</f>
        <v>0</v>
      </c>
      <c r="AN16" s="34">
        <f>RTM_PXI!Q16</f>
        <v>0</v>
      </c>
      <c r="AO16" s="147">
        <f>GDAM_IEX!K16</f>
        <v>0</v>
      </c>
      <c r="AP16" s="147">
        <f>GDAM_IEX!Q16</f>
        <v>0</v>
      </c>
      <c r="AQ16" s="147">
        <f>GDAM_PXI!K16</f>
        <v>0</v>
      </c>
      <c r="AR16" s="147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1.3267800000000003</v>
      </c>
      <c r="E17">
        <f>GT_NG!S17</f>
        <v>2.1090287667331244</v>
      </c>
      <c r="F17">
        <f>GT_Spot!S17</f>
        <v>0</v>
      </c>
      <c r="G17">
        <f>PPCL_NG!S17</f>
        <v>87.37</v>
      </c>
      <c r="H17">
        <f>PPCL_Spot!S17</f>
        <v>0</v>
      </c>
      <c r="I17">
        <f>Bawana_NG!S17</f>
        <v>22.999101597593846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89.261804380847082</v>
      </c>
      <c r="P17" s="36">
        <v>0</v>
      </c>
      <c r="Q17" s="36">
        <v>0</v>
      </c>
      <c r="R17" s="38">
        <v>0</v>
      </c>
      <c r="S17" s="38">
        <v>8.19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-80</v>
      </c>
      <c r="AA17" s="75">
        <f>STOA!K17</f>
        <v>131.38</v>
      </c>
      <c r="AB17" s="75">
        <f>-STOA!Q17</f>
        <v>0</v>
      </c>
      <c r="AC17">
        <f t="shared" si="0"/>
        <v>4.250475955291491</v>
      </c>
      <c r="AD17">
        <f t="shared" si="1"/>
        <v>176.38623878988258</v>
      </c>
      <c r="AE17">
        <f>'IDT-1'!E17</f>
        <v>0</v>
      </c>
      <c r="AF17" s="24"/>
      <c r="AG17">
        <f t="shared" si="2"/>
        <v>176.38623878988258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-82</v>
      </c>
      <c r="AM17" s="34">
        <f>RTM_PXI!K17</f>
        <v>0</v>
      </c>
      <c r="AN17" s="34">
        <f>RTM_PXI!Q17</f>
        <v>0</v>
      </c>
      <c r="AO17" s="147">
        <f>GDAM_IEX!K17</f>
        <v>0</v>
      </c>
      <c r="AP17" s="147">
        <f>GDAM_IEX!Q17</f>
        <v>0</v>
      </c>
      <c r="AQ17" s="147">
        <f>GDAM_PXI!K17</f>
        <v>0</v>
      </c>
      <c r="AR17" s="147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1.3267800000000003</v>
      </c>
      <c r="E18">
        <f>GT_NG!S18</f>
        <v>2.1090287667331244</v>
      </c>
      <c r="F18">
        <f>GT_Spot!S18</f>
        <v>0</v>
      </c>
      <c r="G18">
        <f>PPCL_NG!S18</f>
        <v>87.37</v>
      </c>
      <c r="H18">
        <f>PPCL_Spot!S18</f>
        <v>0</v>
      </c>
      <c r="I18">
        <f>Bawana_NG!S18</f>
        <v>22.999101597593846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89.261771644659859</v>
      </c>
      <c r="P18" s="36">
        <v>0</v>
      </c>
      <c r="Q18" s="36">
        <v>0</v>
      </c>
      <c r="R18" s="38">
        <v>0</v>
      </c>
      <c r="S18" s="38">
        <v>8.19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-81</v>
      </c>
      <c r="AA18" s="75">
        <f>STOA!K18</f>
        <v>131.38</v>
      </c>
      <c r="AB18" s="75">
        <f>-STOA!Q18</f>
        <v>0</v>
      </c>
      <c r="AC18">
        <f t="shared" si="0"/>
        <v>4.2504756803075185</v>
      </c>
      <c r="AD18">
        <f t="shared" si="1"/>
        <v>176.38620632867932</v>
      </c>
      <c r="AE18">
        <f>'IDT-1'!E18</f>
        <v>0</v>
      </c>
      <c r="AF18" s="24"/>
      <c r="AG18">
        <f t="shared" si="2"/>
        <v>176.38620632867932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-81</v>
      </c>
      <c r="AM18" s="34">
        <f>RTM_PXI!K18</f>
        <v>0</v>
      </c>
      <c r="AN18" s="34">
        <f>RTM_PXI!Q18</f>
        <v>0</v>
      </c>
      <c r="AO18" s="147">
        <f>GDAM_IEX!K18</f>
        <v>0</v>
      </c>
      <c r="AP18" s="147">
        <f>GDAM_IEX!Q18</f>
        <v>0</v>
      </c>
      <c r="AQ18" s="147">
        <f>GDAM_PXI!K18</f>
        <v>0</v>
      </c>
      <c r="AR18" s="147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1.3267800000000003</v>
      </c>
      <c r="E19">
        <f>GT_NG!S19</f>
        <v>2.1090287667331244</v>
      </c>
      <c r="F19">
        <f>GT_Spot!S19</f>
        <v>0</v>
      </c>
      <c r="G19">
        <f>PPCL_NG!S19</f>
        <v>87.37</v>
      </c>
      <c r="H19">
        <f>PPCL_Spot!S19</f>
        <v>0</v>
      </c>
      <c r="I19">
        <f>Bawana_NG!S19</f>
        <v>22.999101597593846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89.100627117914613</v>
      </c>
      <c r="P19" s="36">
        <v>0</v>
      </c>
      <c r="Q19" s="36">
        <v>0</v>
      </c>
      <c r="R19" s="38">
        <v>0</v>
      </c>
      <c r="S19" s="38">
        <v>8.19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-81</v>
      </c>
      <c r="AA19" s="75">
        <f>STOA!K19</f>
        <v>131.38</v>
      </c>
      <c r="AB19" s="75">
        <f>-STOA!Q19</f>
        <v>0</v>
      </c>
      <c r="AC19">
        <f t="shared" si="0"/>
        <v>4.2575932240077474</v>
      </c>
      <c r="AD19">
        <f t="shared" si="1"/>
        <v>175.21794425823384</v>
      </c>
      <c r="AE19">
        <f>'IDT-1'!E19</f>
        <v>0</v>
      </c>
      <c r="AF19" s="24"/>
      <c r="AG19">
        <f t="shared" si="2"/>
        <v>175.21794425823384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-82</v>
      </c>
      <c r="AM19" s="34">
        <f>RTM_PXI!K19</f>
        <v>0</v>
      </c>
      <c r="AN19" s="34">
        <f>RTM_PXI!Q19</f>
        <v>0</v>
      </c>
      <c r="AO19" s="147">
        <f>GDAM_IEX!K19</f>
        <v>0</v>
      </c>
      <c r="AP19" s="147">
        <f>GDAM_IEX!Q19</f>
        <v>0</v>
      </c>
      <c r="AQ19" s="147">
        <f>GDAM_PXI!K19</f>
        <v>0</v>
      </c>
      <c r="AR19" s="147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1.3267800000000003</v>
      </c>
      <c r="E20">
        <f>GT_NG!S20</f>
        <v>2.1090287667331244</v>
      </c>
      <c r="F20">
        <f>GT_Spot!S20</f>
        <v>0</v>
      </c>
      <c r="G20">
        <f>PPCL_NG!S20</f>
        <v>87.37</v>
      </c>
      <c r="H20">
        <f>PPCL_Spot!S20</f>
        <v>0</v>
      </c>
      <c r="I20">
        <f>Bawana_NG!S20</f>
        <v>22.999101597593846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89.10064818026116</v>
      </c>
      <c r="P20" s="36">
        <v>0</v>
      </c>
      <c r="Q20" s="36">
        <v>0</v>
      </c>
      <c r="R20" s="38">
        <v>0</v>
      </c>
      <c r="S20" s="38">
        <v>8.19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-83</v>
      </c>
      <c r="AA20" s="75">
        <f>STOA!K20</f>
        <v>131.38</v>
      </c>
      <c r="AB20" s="75">
        <f>-STOA!Q20</f>
        <v>0</v>
      </c>
      <c r="AC20">
        <f t="shared" si="0"/>
        <v>4.2491222432065694</v>
      </c>
      <c r="AD20">
        <f t="shared" si="1"/>
        <v>176.22643630138157</v>
      </c>
      <c r="AE20">
        <f>'IDT-1'!E20</f>
        <v>0</v>
      </c>
      <c r="AF20" s="24"/>
      <c r="AG20">
        <f t="shared" si="2"/>
        <v>176.22643630138157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-79</v>
      </c>
      <c r="AM20" s="34">
        <f>RTM_PXI!K20</f>
        <v>0</v>
      </c>
      <c r="AN20" s="34">
        <f>RTM_PXI!Q20</f>
        <v>0</v>
      </c>
      <c r="AO20" s="147">
        <f>GDAM_IEX!K20</f>
        <v>0</v>
      </c>
      <c r="AP20" s="147">
        <f>GDAM_IEX!Q20</f>
        <v>0</v>
      </c>
      <c r="AQ20" s="147">
        <f>GDAM_PXI!K20</f>
        <v>0</v>
      </c>
      <c r="AR20" s="147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1.3267800000000003</v>
      </c>
      <c r="E21">
        <f>GT_NG!S21</f>
        <v>2.1090287667331244</v>
      </c>
      <c r="F21">
        <f>GT_Spot!S21</f>
        <v>0</v>
      </c>
      <c r="G21">
        <f>PPCL_NG!S21</f>
        <v>87.37</v>
      </c>
      <c r="H21">
        <f>PPCL_Spot!S21</f>
        <v>0</v>
      </c>
      <c r="I21">
        <f>Bawana_NG!S21</f>
        <v>22.999101597593846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89.114392032801831</v>
      </c>
      <c r="P21" s="36">
        <v>0</v>
      </c>
      <c r="Q21" s="36">
        <v>0</v>
      </c>
      <c r="R21" s="38">
        <v>0</v>
      </c>
      <c r="S21" s="38">
        <v>8.19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-83</v>
      </c>
      <c r="AA21" s="75">
        <f>STOA!K21</f>
        <v>131.38</v>
      </c>
      <c r="AB21" s="75">
        <f>-STOA!Q21</f>
        <v>0</v>
      </c>
      <c r="AC21">
        <f t="shared" si="0"/>
        <v>4.2322953761181328</v>
      </c>
      <c r="AD21">
        <f t="shared" si="1"/>
        <v>178.25700702101062</v>
      </c>
      <c r="AE21">
        <f>'IDT-1'!E21</f>
        <v>0</v>
      </c>
      <c r="AF21" s="24"/>
      <c r="AG21">
        <f t="shared" si="2"/>
        <v>178.25700702101062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-77</v>
      </c>
      <c r="AM21" s="34">
        <f>RTM_PXI!K21</f>
        <v>0</v>
      </c>
      <c r="AN21" s="34">
        <f>RTM_PXI!Q21</f>
        <v>0</v>
      </c>
      <c r="AO21" s="147">
        <f>GDAM_IEX!K21</f>
        <v>0</v>
      </c>
      <c r="AP21" s="147">
        <f>GDAM_IEX!Q21</f>
        <v>0</v>
      </c>
      <c r="AQ21" s="147">
        <f>GDAM_PXI!K21</f>
        <v>0</v>
      </c>
      <c r="AR21" s="147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1.3267800000000003</v>
      </c>
      <c r="E22">
        <f>GT_NG!S22</f>
        <v>2.1090287667331244</v>
      </c>
      <c r="F22">
        <f>GT_Spot!S22</f>
        <v>0</v>
      </c>
      <c r="G22">
        <f>PPCL_NG!S22</f>
        <v>87.37</v>
      </c>
      <c r="H22">
        <f>PPCL_Spot!S22</f>
        <v>0</v>
      </c>
      <c r="I22">
        <f>Bawana_NG!S22</f>
        <v>22.999101597593846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89.114360334586891</v>
      </c>
      <c r="P22" s="36">
        <v>0</v>
      </c>
      <c r="Q22" s="36">
        <v>0</v>
      </c>
      <c r="R22" s="38">
        <v>0</v>
      </c>
      <c r="S22" s="38">
        <v>8.19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-83</v>
      </c>
      <c r="AA22" s="75">
        <f>STOA!K22</f>
        <v>131.38</v>
      </c>
      <c r="AB22" s="75">
        <f>-STOA!Q22</f>
        <v>0</v>
      </c>
      <c r="AC22">
        <f t="shared" si="0"/>
        <v>4.2407662675780156</v>
      </c>
      <c r="AD22">
        <f t="shared" si="1"/>
        <v>177.24850443133585</v>
      </c>
      <c r="AE22">
        <f>'IDT-1'!E22</f>
        <v>0</v>
      </c>
      <c r="AF22" s="24"/>
      <c r="AG22">
        <f t="shared" si="2"/>
        <v>177.24850443133585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-78</v>
      </c>
      <c r="AM22" s="34">
        <f>RTM_PXI!K22</f>
        <v>0</v>
      </c>
      <c r="AN22" s="34">
        <f>RTM_PXI!Q22</f>
        <v>0</v>
      </c>
      <c r="AO22" s="147">
        <f>GDAM_IEX!K22</f>
        <v>0</v>
      </c>
      <c r="AP22" s="147">
        <f>GDAM_IEX!Q22</f>
        <v>0</v>
      </c>
      <c r="AQ22" s="147">
        <f>GDAM_PXI!K22</f>
        <v>0</v>
      </c>
      <c r="AR22" s="147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1.3267800000000003</v>
      </c>
      <c r="E23">
        <f>GT_NG!S23</f>
        <v>2.1090287667331244</v>
      </c>
      <c r="F23">
        <f>GT_Spot!S23</f>
        <v>0</v>
      </c>
      <c r="G23">
        <f>PPCL_NG!S23</f>
        <v>87.37</v>
      </c>
      <c r="H23">
        <f>PPCL_Spot!S23</f>
        <v>0</v>
      </c>
      <c r="I23">
        <f>Bawana_NG!S23</f>
        <v>23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87.82351538894882</v>
      </c>
      <c r="P23" s="36">
        <v>0</v>
      </c>
      <c r="Q23" s="36">
        <v>0</v>
      </c>
      <c r="R23" s="38">
        <v>0</v>
      </c>
      <c r="S23" s="38">
        <v>8.19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-83</v>
      </c>
      <c r="AA23" s="75">
        <f>STOA!K23</f>
        <v>131.38</v>
      </c>
      <c r="AB23" s="75">
        <f>-STOA!Q23</f>
        <v>0</v>
      </c>
      <c r="AC23">
        <f t="shared" si="0"/>
        <v>4.221459558889979</v>
      </c>
      <c r="AD23">
        <f t="shared" si="1"/>
        <v>176.97786459679196</v>
      </c>
      <c r="AE23">
        <f>'IDT-1'!E23</f>
        <v>0</v>
      </c>
      <c r="AF23" s="24"/>
      <c r="AG23">
        <f t="shared" si="2"/>
        <v>176.97786459679196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-77</v>
      </c>
      <c r="AM23" s="34">
        <f>RTM_PXI!K23</f>
        <v>0</v>
      </c>
      <c r="AN23" s="34">
        <f>RTM_PXI!Q23</f>
        <v>0</v>
      </c>
      <c r="AO23" s="147">
        <f>GDAM_IEX!K23</f>
        <v>0</v>
      </c>
      <c r="AP23" s="147">
        <f>GDAM_IEX!Q23</f>
        <v>0</v>
      </c>
      <c r="AQ23" s="147">
        <f>GDAM_PXI!K23</f>
        <v>0</v>
      </c>
      <c r="AR23" s="147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1.3267800000000003</v>
      </c>
      <c r="E24">
        <f>GT_NG!S24</f>
        <v>2.1090287667331244</v>
      </c>
      <c r="F24">
        <f>GT_Spot!S24</f>
        <v>0</v>
      </c>
      <c r="G24">
        <f>PPCL_NG!S24</f>
        <v>87.37</v>
      </c>
      <c r="H24">
        <f>PPCL_Spot!S24</f>
        <v>0</v>
      </c>
      <c r="I24">
        <f>Bawana_NG!S24</f>
        <v>23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88.104493313215855</v>
      </c>
      <c r="P24" s="36">
        <v>0</v>
      </c>
      <c r="Q24" s="36">
        <v>0</v>
      </c>
      <c r="R24" s="38">
        <v>0</v>
      </c>
      <c r="S24" s="38">
        <v>8.19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-94</v>
      </c>
      <c r="AA24" s="75">
        <f>STOA!K24</f>
        <v>131.38</v>
      </c>
      <c r="AB24" s="75">
        <f>-STOA!Q24</f>
        <v>0</v>
      </c>
      <c r="AC24">
        <f t="shared" si="0"/>
        <v>4.2407620889036002</v>
      </c>
      <c r="AD24">
        <f t="shared" si="1"/>
        <v>175.23953999104535</v>
      </c>
      <c r="AE24">
        <f>'IDT-1'!E24</f>
        <v>0</v>
      </c>
      <c r="AF24" s="24"/>
      <c r="AG24">
        <f t="shared" si="2"/>
        <v>175.23953999104535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-68</v>
      </c>
      <c r="AM24" s="34">
        <f>RTM_PXI!K24</f>
        <v>0</v>
      </c>
      <c r="AN24" s="34">
        <f>RTM_PXI!Q24</f>
        <v>0</v>
      </c>
      <c r="AO24" s="147">
        <f>GDAM_IEX!K24</f>
        <v>0</v>
      </c>
      <c r="AP24" s="147">
        <f>GDAM_IEX!Q24</f>
        <v>0</v>
      </c>
      <c r="AQ24" s="147">
        <f>GDAM_PXI!K24</f>
        <v>0</v>
      </c>
      <c r="AR24" s="147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1.3267800000000003</v>
      </c>
      <c r="E25">
        <f>GT_NG!S25</f>
        <v>2.1090287667331244</v>
      </c>
      <c r="F25">
        <f>GT_Spot!S25</f>
        <v>0</v>
      </c>
      <c r="G25">
        <f>PPCL_NG!S25</f>
        <v>87.37</v>
      </c>
      <c r="H25">
        <f>PPCL_Spot!S25</f>
        <v>0</v>
      </c>
      <c r="I25">
        <f>Bawana_NG!S25</f>
        <v>23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85.657661187825894</v>
      </c>
      <c r="P25" s="36">
        <v>0</v>
      </c>
      <c r="Q25" s="36">
        <v>0</v>
      </c>
      <c r="R25" s="38">
        <v>0</v>
      </c>
      <c r="S25" s="38">
        <v>8.19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-103</v>
      </c>
      <c r="AA25" s="75">
        <f>STOA!K25</f>
        <v>131.38</v>
      </c>
      <c r="AB25" s="75">
        <f>-STOA!Q25</f>
        <v>0</v>
      </c>
      <c r="AC25">
        <f t="shared" si="0"/>
        <v>4.2625644876747701</v>
      </c>
      <c r="AD25">
        <f t="shared" si="1"/>
        <v>167.77090546688422</v>
      </c>
      <c r="AE25">
        <f>'IDT-1'!E25</f>
        <v>0</v>
      </c>
      <c r="AF25" s="24"/>
      <c r="AG25">
        <f t="shared" si="2"/>
        <v>167.77090546688422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-64</v>
      </c>
      <c r="AM25" s="34">
        <f>RTM_PXI!K25</f>
        <v>0</v>
      </c>
      <c r="AN25" s="34">
        <f>RTM_PXI!Q25</f>
        <v>0</v>
      </c>
      <c r="AO25" s="147">
        <f>GDAM_IEX!K25</f>
        <v>0</v>
      </c>
      <c r="AP25" s="147">
        <f>GDAM_IEX!Q25</f>
        <v>0</v>
      </c>
      <c r="AQ25" s="147">
        <f>GDAM_PXI!K25</f>
        <v>0</v>
      </c>
      <c r="AR25" s="147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1.3267800000000003</v>
      </c>
      <c r="E26">
        <f>GT_NG!S26</f>
        <v>2.1090287667331244</v>
      </c>
      <c r="F26">
        <f>GT_Spot!S26</f>
        <v>0</v>
      </c>
      <c r="G26">
        <f>PPCL_NG!S26</f>
        <v>87.37</v>
      </c>
      <c r="H26">
        <f>PPCL_Spot!S26</f>
        <v>0</v>
      </c>
      <c r="I26">
        <f>Bawana_NG!S26</f>
        <v>23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92.446908854006054</v>
      </c>
      <c r="P26" s="36">
        <v>0</v>
      </c>
      <c r="Q26" s="36">
        <v>0</v>
      </c>
      <c r="R26" s="38">
        <v>0</v>
      </c>
      <c r="S26" s="38">
        <v>8.19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-92</v>
      </c>
      <c r="AA26" s="75">
        <f>STOA!K26</f>
        <v>131.38</v>
      </c>
      <c r="AB26" s="75">
        <f>-STOA!Q26</f>
        <v>0</v>
      </c>
      <c r="AC26">
        <f t="shared" si="0"/>
        <v>4.3280653257955723</v>
      </c>
      <c r="AD26">
        <f t="shared" si="1"/>
        <v>173.49465229494362</v>
      </c>
      <c r="AE26">
        <f>'IDT-1'!E26</f>
        <v>0</v>
      </c>
      <c r="AF26" s="24"/>
      <c r="AG26">
        <f t="shared" si="2"/>
        <v>173.49465229494362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-76</v>
      </c>
      <c r="AM26" s="34">
        <f>RTM_PXI!K26</f>
        <v>0</v>
      </c>
      <c r="AN26" s="34">
        <f>RTM_PXI!Q26</f>
        <v>0</v>
      </c>
      <c r="AO26" s="147">
        <f>GDAM_IEX!K26</f>
        <v>0</v>
      </c>
      <c r="AP26" s="147">
        <f>GDAM_IEX!Q26</f>
        <v>0</v>
      </c>
      <c r="AQ26" s="147">
        <f>GDAM_PXI!K26</f>
        <v>0</v>
      </c>
      <c r="AR26" s="147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1.3267800000000003</v>
      </c>
      <c r="E27">
        <f>GT_NG!S27</f>
        <v>2.1090287667331244</v>
      </c>
      <c r="F27">
        <f>GT_Spot!S27</f>
        <v>0</v>
      </c>
      <c r="G27">
        <f>PPCL_NG!S27</f>
        <v>87.37</v>
      </c>
      <c r="H27">
        <f>PPCL_Spot!S27</f>
        <v>0</v>
      </c>
      <c r="I27">
        <f>Bawana_NG!S27</f>
        <v>22.999172840394159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90.546653598981621</v>
      </c>
      <c r="P27" s="36">
        <v>0</v>
      </c>
      <c r="Q27" s="36">
        <v>0</v>
      </c>
      <c r="R27" s="38">
        <v>0</v>
      </c>
      <c r="S27" s="38">
        <v>8.19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-90</v>
      </c>
      <c r="AA27" s="75">
        <f>STOA!K27</f>
        <v>131.38</v>
      </c>
      <c r="AB27" s="75">
        <f>-STOA!Q27</f>
        <v>0</v>
      </c>
      <c r="AC27">
        <f t="shared" si="0"/>
        <v>4.2866827603380102</v>
      </c>
      <c r="AD27">
        <f t="shared" si="1"/>
        <v>174.63495244577086</v>
      </c>
      <c r="AE27">
        <f>'IDT-1'!E27</f>
        <v>0</v>
      </c>
      <c r="AF27" s="24"/>
      <c r="AG27">
        <f t="shared" si="2"/>
        <v>174.63495244577086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-75</v>
      </c>
      <c r="AM27" s="34">
        <f>RTM_PXI!K27</f>
        <v>0</v>
      </c>
      <c r="AN27" s="34">
        <f>RTM_PXI!Q27</f>
        <v>0</v>
      </c>
      <c r="AO27" s="147">
        <f>GDAM_IEX!K27</f>
        <v>0</v>
      </c>
      <c r="AP27" s="147">
        <f>GDAM_IEX!Q27</f>
        <v>0</v>
      </c>
      <c r="AQ27" s="147">
        <f>GDAM_PXI!K27</f>
        <v>0</v>
      </c>
      <c r="AR27" s="147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1.3267800000000003</v>
      </c>
      <c r="E28">
        <f>GT_NG!S28</f>
        <v>2.1090287667331244</v>
      </c>
      <c r="F28">
        <f>GT_Spot!S28</f>
        <v>0</v>
      </c>
      <c r="G28">
        <f>PPCL_NG!S28</f>
        <v>87.37</v>
      </c>
      <c r="H28">
        <f>PPCL_Spot!S28</f>
        <v>0</v>
      </c>
      <c r="I28">
        <f>Bawana_NG!S28</f>
        <v>22.999172840394159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92.317101071932868</v>
      </c>
      <c r="P28" s="36">
        <v>0</v>
      </c>
      <c r="Q28" s="36">
        <v>0</v>
      </c>
      <c r="R28" s="38">
        <v>0</v>
      </c>
      <c r="S28" s="38">
        <v>8.19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-88</v>
      </c>
      <c r="AA28" s="75">
        <f>STOA!K28</f>
        <v>131.38</v>
      </c>
      <c r="AB28" s="75">
        <f>-STOA!Q28</f>
        <v>0</v>
      </c>
      <c r="AC28">
        <f t="shared" si="0"/>
        <v>4.2846122036610232</v>
      </c>
      <c r="AD28">
        <f t="shared" si="1"/>
        <v>178.40747047539912</v>
      </c>
      <c r="AE28">
        <f>'IDT-1'!E28</f>
        <v>0</v>
      </c>
      <c r="AF28" s="24"/>
      <c r="AG28">
        <f t="shared" si="2"/>
        <v>178.40747047539912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-75</v>
      </c>
      <c r="AM28" s="34">
        <f>RTM_PXI!K28</f>
        <v>0</v>
      </c>
      <c r="AN28" s="34">
        <f>RTM_PXI!Q28</f>
        <v>0</v>
      </c>
      <c r="AO28" s="147">
        <f>GDAM_IEX!K28</f>
        <v>0</v>
      </c>
      <c r="AP28" s="147">
        <f>GDAM_IEX!Q28</f>
        <v>0</v>
      </c>
      <c r="AQ28" s="147">
        <f>GDAM_PXI!K28</f>
        <v>0</v>
      </c>
      <c r="AR28" s="147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1.3267800000000003</v>
      </c>
      <c r="E29">
        <f>GT_NG!S29</f>
        <v>2.1090287667331244</v>
      </c>
      <c r="F29">
        <f>GT_Spot!S29</f>
        <v>0</v>
      </c>
      <c r="G29">
        <f>PPCL_NG!S29</f>
        <v>87.37</v>
      </c>
      <c r="H29">
        <f>PPCL_Spot!S29</f>
        <v>0</v>
      </c>
      <c r="I29">
        <f>Bawana_NG!S29</f>
        <v>22.999172840394159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66.298535847812374</v>
      </c>
      <c r="P29" s="36">
        <v>0</v>
      </c>
      <c r="Q29" s="36">
        <v>0</v>
      </c>
      <c r="R29" s="38">
        <v>0</v>
      </c>
      <c r="S29" s="38">
        <v>8.15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-84</v>
      </c>
      <c r="AA29" s="75">
        <f>STOA!K29</f>
        <v>131.38</v>
      </c>
      <c r="AB29" s="75">
        <f>-STOA!Q29</f>
        <v>0</v>
      </c>
      <c r="AC29">
        <f t="shared" si="0"/>
        <v>4.0064221517041876</v>
      </c>
      <c r="AD29">
        <f t="shared" si="1"/>
        <v>159.62709530323548</v>
      </c>
      <c r="AE29">
        <f>'IDT-1'!E29</f>
        <v>0</v>
      </c>
      <c r="AF29" s="24"/>
      <c r="AG29">
        <f t="shared" si="2"/>
        <v>159.62709530323548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-72</v>
      </c>
      <c r="AM29" s="34">
        <f>RTM_PXI!K29</f>
        <v>0</v>
      </c>
      <c r="AN29" s="34">
        <f>RTM_PXI!Q29</f>
        <v>0</v>
      </c>
      <c r="AO29" s="147">
        <f>GDAM_IEX!K29</f>
        <v>0</v>
      </c>
      <c r="AP29" s="147">
        <f>GDAM_IEX!Q29</f>
        <v>0</v>
      </c>
      <c r="AQ29" s="147">
        <f>GDAM_PXI!K29</f>
        <v>0</v>
      </c>
      <c r="AR29" s="147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1.3267800000000003</v>
      </c>
      <c r="E30">
        <f>GT_NG!S30</f>
        <v>2.1090287667331244</v>
      </c>
      <c r="F30">
        <f>GT_Spot!S30</f>
        <v>0</v>
      </c>
      <c r="G30">
        <f>PPCL_NG!S30</f>
        <v>87.37</v>
      </c>
      <c r="H30">
        <f>PPCL_Spot!S30</f>
        <v>0</v>
      </c>
      <c r="I30">
        <f>Bawana_NG!S30</f>
        <v>23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67.268106280097712</v>
      </c>
      <c r="P30" s="36">
        <v>0</v>
      </c>
      <c r="Q30" s="36">
        <v>0</v>
      </c>
      <c r="R30" s="38">
        <v>0</v>
      </c>
      <c r="S30" s="38">
        <v>8.15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-79</v>
      </c>
      <c r="AA30" s="75">
        <f>STOA!K30</f>
        <v>131.38</v>
      </c>
      <c r="AB30" s="75">
        <f>-STOA!Q30</f>
        <v>0</v>
      </c>
      <c r="AC30">
        <f t="shared" si="0"/>
        <v>3.9722177028516281</v>
      </c>
      <c r="AD30">
        <f t="shared" si="1"/>
        <v>165.63169734397923</v>
      </c>
      <c r="AE30">
        <f>'IDT-1'!E30</f>
        <v>0</v>
      </c>
      <c r="AF30" s="24"/>
      <c r="AG30">
        <f t="shared" si="2"/>
        <v>165.63169734397923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-72</v>
      </c>
      <c r="AM30" s="34">
        <f>RTM_PXI!K30</f>
        <v>0</v>
      </c>
      <c r="AN30" s="34">
        <f>RTM_PXI!Q30</f>
        <v>0</v>
      </c>
      <c r="AO30" s="147">
        <f>GDAM_IEX!K30</f>
        <v>0</v>
      </c>
      <c r="AP30" s="147">
        <f>GDAM_IEX!Q30</f>
        <v>0</v>
      </c>
      <c r="AQ30" s="147">
        <f>GDAM_PXI!K30</f>
        <v>0</v>
      </c>
      <c r="AR30" s="147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1.3267800000000003</v>
      </c>
      <c r="E31">
        <f>GT_NG!S31</f>
        <v>2.1090287667331244</v>
      </c>
      <c r="F31">
        <f>GT_Spot!S31</f>
        <v>0</v>
      </c>
      <c r="G31">
        <f>PPCL_NG!S31</f>
        <v>87.37</v>
      </c>
      <c r="H31">
        <f>PPCL_Spot!S31</f>
        <v>0</v>
      </c>
      <c r="I31">
        <f>Bawana_NG!S31</f>
        <v>23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66.20802481672429</v>
      </c>
      <c r="P31" s="36">
        <v>0</v>
      </c>
      <c r="Q31" s="36">
        <v>0</v>
      </c>
      <c r="R31" s="38">
        <v>0</v>
      </c>
      <c r="S31" s="38">
        <v>8.15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-73</v>
      </c>
      <c r="AA31" s="75">
        <f>STOA!K31</f>
        <v>131.38</v>
      </c>
      <c r="AB31" s="75">
        <f>-STOA!Q31</f>
        <v>0</v>
      </c>
      <c r="AC31">
        <f t="shared" si="0"/>
        <v>3.6583513404632844</v>
      </c>
      <c r="AD31">
        <f t="shared" si="1"/>
        <v>200.88548224299413</v>
      </c>
      <c r="AE31">
        <f>'IDT-1'!E31</f>
        <v>0</v>
      </c>
      <c r="AF31" s="24"/>
      <c r="AG31">
        <f t="shared" si="2"/>
        <v>200.88548224299413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-42</v>
      </c>
      <c r="AM31" s="34">
        <f>RTM_PXI!K31</f>
        <v>0</v>
      </c>
      <c r="AN31" s="34">
        <f>RTM_PXI!Q31</f>
        <v>0</v>
      </c>
      <c r="AO31" s="147">
        <f>GDAM_IEX!K31</f>
        <v>0</v>
      </c>
      <c r="AP31" s="147">
        <f>GDAM_IEX!Q31</f>
        <v>0</v>
      </c>
      <c r="AQ31" s="147">
        <f>GDAM_PXI!K31</f>
        <v>0</v>
      </c>
      <c r="AR31" s="147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1.3267800000000003</v>
      </c>
      <c r="E32">
        <f>GT_NG!S32</f>
        <v>2.1090287667331244</v>
      </c>
      <c r="F32">
        <f>GT_Spot!S32</f>
        <v>0</v>
      </c>
      <c r="G32">
        <f>PPCL_NG!S32</f>
        <v>87.37</v>
      </c>
      <c r="H32">
        <f>PPCL_Spot!S32</f>
        <v>0</v>
      </c>
      <c r="I32">
        <f>Bawana_NG!S32</f>
        <v>23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63.92568834440744</v>
      </c>
      <c r="P32" s="36">
        <v>0</v>
      </c>
      <c r="Q32" s="36">
        <v>0</v>
      </c>
      <c r="R32" s="38">
        <v>0</v>
      </c>
      <c r="S32" s="38">
        <v>8.15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-62</v>
      </c>
      <c r="AA32" s="75">
        <f>STOA!K32</f>
        <v>131.38</v>
      </c>
      <c r="AB32" s="75">
        <f>-STOA!Q32</f>
        <v>0</v>
      </c>
      <c r="AC32">
        <f t="shared" si="0"/>
        <v>3.5375258213971548</v>
      </c>
      <c r="AD32">
        <f t="shared" si="1"/>
        <v>210.72397128974339</v>
      </c>
      <c r="AE32">
        <f>'IDT-1'!E32</f>
        <v>0</v>
      </c>
      <c r="AF32" s="24"/>
      <c r="AG32">
        <f t="shared" si="2"/>
        <v>210.72397128974339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-41</v>
      </c>
      <c r="AM32" s="34">
        <f>RTM_PXI!K32</f>
        <v>0</v>
      </c>
      <c r="AN32" s="34">
        <f>RTM_PXI!Q32</f>
        <v>0</v>
      </c>
      <c r="AO32" s="147">
        <f>GDAM_IEX!K32</f>
        <v>0</v>
      </c>
      <c r="AP32" s="147">
        <f>GDAM_IEX!Q32</f>
        <v>0</v>
      </c>
      <c r="AQ32" s="147">
        <f>GDAM_PXI!K32</f>
        <v>0</v>
      </c>
      <c r="AR32" s="147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1.20042</v>
      </c>
      <c r="E33">
        <f>GT_NG!S33</f>
        <v>2.1090287667331244</v>
      </c>
      <c r="F33">
        <f>GT_Spot!S33</f>
        <v>0</v>
      </c>
      <c r="G33">
        <f>PPCL_NG!S33</f>
        <v>87.37</v>
      </c>
      <c r="H33">
        <f>PPCL_Spot!S33</f>
        <v>0</v>
      </c>
      <c r="I33">
        <f>Bawana_NG!S33</f>
        <v>23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63.64470892659299</v>
      </c>
      <c r="P33" s="36">
        <v>0</v>
      </c>
      <c r="Q33" s="36">
        <v>0</v>
      </c>
      <c r="R33" s="38">
        <v>0</v>
      </c>
      <c r="S33" s="38">
        <v>8.15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-39</v>
      </c>
      <c r="AA33" s="75">
        <f>STOA!K33</f>
        <v>131.38</v>
      </c>
      <c r="AB33" s="75">
        <f>-STOA!Q33</f>
        <v>0</v>
      </c>
      <c r="AC33">
        <f t="shared" si="0"/>
        <v>3.3816233312395094</v>
      </c>
      <c r="AD33">
        <f t="shared" si="1"/>
        <v>228.47253436208661</v>
      </c>
      <c r="AE33">
        <f>'IDT-1'!E33</f>
        <v>0</v>
      </c>
      <c r="AF33" s="24"/>
      <c r="AG33">
        <f t="shared" si="2"/>
        <v>228.47253436208661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-46</v>
      </c>
      <c r="AM33" s="34">
        <f>RTM_PXI!K33</f>
        <v>0</v>
      </c>
      <c r="AN33" s="34">
        <f>RTM_PXI!Q33</f>
        <v>0</v>
      </c>
      <c r="AO33" s="147">
        <f>GDAM_IEX!K33</f>
        <v>0</v>
      </c>
      <c r="AP33" s="147">
        <f>GDAM_IEX!Q33</f>
        <v>0</v>
      </c>
      <c r="AQ33" s="147">
        <f>GDAM_PXI!K33</f>
        <v>0</v>
      </c>
      <c r="AR33" s="147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1.20042</v>
      </c>
      <c r="E34">
        <f>GT_NG!S34</f>
        <v>2.1090287667331244</v>
      </c>
      <c r="F34">
        <f>GT_Spot!S34</f>
        <v>0</v>
      </c>
      <c r="G34">
        <f>PPCL_NG!S34</f>
        <v>87.37</v>
      </c>
      <c r="H34">
        <f>PPCL_Spot!S34</f>
        <v>0</v>
      </c>
      <c r="I34">
        <f>Bawana_NG!S34</f>
        <v>23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63.64470892659299</v>
      </c>
      <c r="P34" s="36">
        <v>0</v>
      </c>
      <c r="Q34" s="36">
        <v>0</v>
      </c>
      <c r="R34" s="38">
        <v>0</v>
      </c>
      <c r="S34" s="38">
        <v>8.15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-26</v>
      </c>
      <c r="AA34" s="75">
        <f>STOA!K34</f>
        <v>131.38</v>
      </c>
      <c r="AB34" s="75">
        <f>-STOA!Q34</f>
        <v>0</v>
      </c>
      <c r="AC34">
        <f t="shared" si="0"/>
        <v>3.3053829117155082</v>
      </c>
      <c r="AD34">
        <f t="shared" si="1"/>
        <v>237.5487747816106</v>
      </c>
      <c r="AE34">
        <f>'IDT-1'!E34</f>
        <v>0</v>
      </c>
      <c r="AF34" s="24"/>
      <c r="AG34">
        <f t="shared" si="2"/>
        <v>237.5487747816106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-50</v>
      </c>
      <c r="AM34" s="34">
        <f>RTM_PXI!K34</f>
        <v>0</v>
      </c>
      <c r="AN34" s="34">
        <f>RTM_PXI!Q34</f>
        <v>0</v>
      </c>
      <c r="AO34" s="147">
        <f>GDAM_IEX!K34</f>
        <v>0</v>
      </c>
      <c r="AP34" s="147">
        <f>GDAM_IEX!Q34</f>
        <v>0</v>
      </c>
      <c r="AQ34" s="147">
        <f>GDAM_PXI!K34</f>
        <v>0</v>
      </c>
      <c r="AR34" s="147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1.20042</v>
      </c>
      <c r="E35">
        <f>GT_NG!S35</f>
        <v>2.1090287667331244</v>
      </c>
      <c r="F35">
        <f>GT_Spot!S35</f>
        <v>0</v>
      </c>
      <c r="G35">
        <f>PPCL_NG!S35</f>
        <v>87.37</v>
      </c>
      <c r="H35">
        <f>PPCL_Spot!S35</f>
        <v>0</v>
      </c>
      <c r="I35">
        <f>Bawana_NG!S35</f>
        <v>18.869999999999997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63.694694412626511</v>
      </c>
      <c r="P35" s="36">
        <v>0</v>
      </c>
      <c r="Q35" s="36">
        <v>0</v>
      </c>
      <c r="R35" s="38">
        <v>0</v>
      </c>
      <c r="S35" s="38">
        <v>8.15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-12</v>
      </c>
      <c r="AA35" s="75">
        <f>STOA!K35</f>
        <v>131.38</v>
      </c>
      <c r="AB35" s="75">
        <f>-STOA!Q35</f>
        <v>0</v>
      </c>
      <c r="AC35">
        <f t="shared" si="0"/>
        <v>3.1186299507501865</v>
      </c>
      <c r="AD35">
        <f t="shared" si="1"/>
        <v>251.65551322860944</v>
      </c>
      <c r="AE35">
        <f>'IDT-1'!E35</f>
        <v>0</v>
      </c>
      <c r="AF35" s="24"/>
      <c r="AG35">
        <f t="shared" si="2"/>
        <v>251.65551322860944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-46</v>
      </c>
      <c r="AM35" s="34">
        <f>RTM_PXI!K35</f>
        <v>0</v>
      </c>
      <c r="AN35" s="34">
        <f>RTM_PXI!Q35</f>
        <v>0</v>
      </c>
      <c r="AO35" s="147">
        <f>GDAM_IEX!K35</f>
        <v>0</v>
      </c>
      <c r="AP35" s="147">
        <f>GDAM_IEX!Q35</f>
        <v>0</v>
      </c>
      <c r="AQ35" s="147">
        <f>GDAM_PXI!K35</f>
        <v>0</v>
      </c>
      <c r="AR35" s="147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1.20042</v>
      </c>
      <c r="E36">
        <f>GT_NG!S36</f>
        <v>2.1090287667331244</v>
      </c>
      <c r="F36">
        <f>GT_Spot!S36</f>
        <v>0</v>
      </c>
      <c r="G36">
        <f>PPCL_NG!S36</f>
        <v>87.37</v>
      </c>
      <c r="H36">
        <f>PPCL_Spot!S36</f>
        <v>0</v>
      </c>
      <c r="I36">
        <f>Bawana_NG!S36</f>
        <v>18.869999999999997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64.801922466585879</v>
      </c>
      <c r="P36" s="36">
        <v>0</v>
      </c>
      <c r="Q36" s="36">
        <v>0</v>
      </c>
      <c r="R36" s="38">
        <v>0</v>
      </c>
      <c r="S36" s="38">
        <v>8.15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131.38</v>
      </c>
      <c r="AB36" s="75">
        <f>-STOA!Q36</f>
        <v>0</v>
      </c>
      <c r="AC36">
        <f t="shared" si="0"/>
        <v>3.0940460355038892</v>
      </c>
      <c r="AD36">
        <f t="shared" si="1"/>
        <v>256.78732519781511</v>
      </c>
      <c r="AE36">
        <f>'IDT-1'!E36</f>
        <v>0</v>
      </c>
      <c r="AF36" s="24"/>
      <c r="AG36">
        <f t="shared" si="2"/>
        <v>256.78732519781511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-54</v>
      </c>
      <c r="AM36" s="34">
        <f>RTM_PXI!K36</f>
        <v>0</v>
      </c>
      <c r="AN36" s="34">
        <f>RTM_PXI!Q36</f>
        <v>0</v>
      </c>
      <c r="AO36" s="147">
        <f>GDAM_IEX!K36</f>
        <v>0</v>
      </c>
      <c r="AP36" s="147">
        <f>GDAM_IEX!Q36</f>
        <v>0</v>
      </c>
      <c r="AQ36" s="147">
        <f>GDAM_PXI!K36</f>
        <v>0</v>
      </c>
      <c r="AR36" s="147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1.20042</v>
      </c>
      <c r="E37">
        <f>GT_NG!S37</f>
        <v>2.1090287667331244</v>
      </c>
      <c r="F37">
        <f>GT_Spot!S37</f>
        <v>0</v>
      </c>
      <c r="G37">
        <f>PPCL_NG!S37</f>
        <v>87.37</v>
      </c>
      <c r="H37">
        <f>PPCL_Spot!S37</f>
        <v>0</v>
      </c>
      <c r="I37">
        <f>Bawana_NG!S37</f>
        <v>18.869999999999997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64.801922466585879</v>
      </c>
      <c r="P37" s="36">
        <v>0</v>
      </c>
      <c r="Q37" s="36">
        <v>0</v>
      </c>
      <c r="R37" s="38">
        <v>0</v>
      </c>
      <c r="S37" s="38">
        <v>8.15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131.38</v>
      </c>
      <c r="AB37" s="75">
        <f>-STOA!Q37</f>
        <v>0</v>
      </c>
      <c r="AC37">
        <f t="shared" si="0"/>
        <v>2.9076805655563298</v>
      </c>
      <c r="AD37">
        <f t="shared" si="1"/>
        <v>278.97369066776264</v>
      </c>
      <c r="AE37">
        <f>'IDT-1'!E37</f>
        <v>0</v>
      </c>
      <c r="AF37" s="24"/>
      <c r="AG37">
        <f t="shared" si="2"/>
        <v>278.97369066776264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-32</v>
      </c>
      <c r="AM37" s="34">
        <f>RTM_PXI!K37</f>
        <v>0</v>
      </c>
      <c r="AN37" s="34">
        <f>RTM_PXI!Q37</f>
        <v>0</v>
      </c>
      <c r="AO37" s="147">
        <f>GDAM_IEX!K37</f>
        <v>0</v>
      </c>
      <c r="AP37" s="147">
        <f>GDAM_IEX!Q37</f>
        <v>0</v>
      </c>
      <c r="AQ37" s="147">
        <f>GDAM_PXI!K37</f>
        <v>0</v>
      </c>
      <c r="AR37" s="147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1.20042</v>
      </c>
      <c r="E38">
        <f>GT_NG!S38</f>
        <v>2.1098798006449724</v>
      </c>
      <c r="F38">
        <f>GT_Spot!S38</f>
        <v>0</v>
      </c>
      <c r="G38">
        <f>PPCL_NG!S38</f>
        <v>87.37</v>
      </c>
      <c r="H38">
        <f>PPCL_Spot!S38</f>
        <v>0</v>
      </c>
      <c r="I38">
        <f>Bawana_NG!S38</f>
        <v>18.869999999999997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64.801922466585879</v>
      </c>
      <c r="P38" s="36">
        <v>0</v>
      </c>
      <c r="Q38" s="36">
        <v>0</v>
      </c>
      <c r="R38" s="38">
        <v>0</v>
      </c>
      <c r="S38" s="38">
        <v>8.15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131.38</v>
      </c>
      <c r="AB38" s="75">
        <f>-STOA!Q38</f>
        <v>0</v>
      </c>
      <c r="AC38">
        <f t="shared" si="0"/>
        <v>2.7467357174682969</v>
      </c>
      <c r="AD38">
        <f t="shared" si="1"/>
        <v>298.13548654976256</v>
      </c>
      <c r="AE38">
        <f>'IDT-1'!E38</f>
        <v>0</v>
      </c>
      <c r="AF38" s="24"/>
      <c r="AG38">
        <f t="shared" si="2"/>
        <v>298.13548654976256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-13</v>
      </c>
      <c r="AM38" s="34">
        <f>RTM_PXI!K38</f>
        <v>0</v>
      </c>
      <c r="AN38" s="34">
        <f>RTM_PXI!Q38</f>
        <v>0</v>
      </c>
      <c r="AO38" s="147">
        <f>GDAM_IEX!K38</f>
        <v>0</v>
      </c>
      <c r="AP38" s="147">
        <f>GDAM_IEX!Q38</f>
        <v>0</v>
      </c>
      <c r="AQ38" s="147">
        <f>GDAM_PXI!K38</f>
        <v>0</v>
      </c>
      <c r="AR38" s="147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1.20042</v>
      </c>
      <c r="E39">
        <f>GT_NG!S39</f>
        <v>2.0915860451480506</v>
      </c>
      <c r="F39">
        <f>GT_Spot!S39</f>
        <v>0</v>
      </c>
      <c r="G39">
        <f>PPCL_NG!S39</f>
        <v>87.37</v>
      </c>
      <c r="H39">
        <f>PPCL_Spot!S39</f>
        <v>0</v>
      </c>
      <c r="I39">
        <f>Bawana_NG!S39</f>
        <v>18.869999999999997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64.801922466585879</v>
      </c>
      <c r="P39" s="36">
        <v>0</v>
      </c>
      <c r="Q39" s="36">
        <v>0</v>
      </c>
      <c r="R39" s="38">
        <v>0</v>
      </c>
      <c r="S39" s="38">
        <v>8.15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184.44</v>
      </c>
      <c r="AB39" s="75">
        <f>-STOA!Q39</f>
        <v>0</v>
      </c>
      <c r="AC39">
        <f t="shared" si="0"/>
        <v>3.4972477280181291</v>
      </c>
      <c r="AD39">
        <f t="shared" si="1"/>
        <v>314.42668078371582</v>
      </c>
      <c r="AE39">
        <f>'IDT-1'!E39</f>
        <v>0</v>
      </c>
      <c r="AF39" s="24"/>
      <c r="AG39">
        <f t="shared" si="2"/>
        <v>314.42668078371582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-49</v>
      </c>
      <c r="AM39" s="34">
        <f>RTM_PXI!K39</f>
        <v>0</v>
      </c>
      <c r="AN39" s="34">
        <f>RTM_PXI!Q39</f>
        <v>0</v>
      </c>
      <c r="AO39" s="147">
        <f>GDAM_IEX!K39</f>
        <v>0</v>
      </c>
      <c r="AP39" s="147">
        <f>GDAM_IEX!Q39</f>
        <v>0</v>
      </c>
      <c r="AQ39" s="147">
        <f>GDAM_PXI!K39</f>
        <v>0</v>
      </c>
      <c r="AR39" s="147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1.20042</v>
      </c>
      <c r="E40">
        <f>GT_NG!S40</f>
        <v>2.0915860451480506</v>
      </c>
      <c r="F40">
        <f>GT_Spot!S40</f>
        <v>0</v>
      </c>
      <c r="G40">
        <f>PPCL_NG!S40</f>
        <v>87.37</v>
      </c>
      <c r="H40">
        <f>PPCL_Spot!S40</f>
        <v>0</v>
      </c>
      <c r="I40">
        <f>Bawana_NG!S40</f>
        <v>18.869999999999997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64.801922466585879</v>
      </c>
      <c r="P40" s="36">
        <v>0</v>
      </c>
      <c r="Q40" s="36">
        <v>0</v>
      </c>
      <c r="R40" s="38">
        <v>0</v>
      </c>
      <c r="S40" s="38">
        <v>8.15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184.44</v>
      </c>
      <c r="AB40" s="75">
        <f>-STOA!Q40</f>
        <v>0</v>
      </c>
      <c r="AC40">
        <f t="shared" si="0"/>
        <v>3.3701803621447932</v>
      </c>
      <c r="AD40">
        <f t="shared" si="1"/>
        <v>329.55374814958918</v>
      </c>
      <c r="AE40">
        <f>'IDT-1'!E40</f>
        <v>0</v>
      </c>
      <c r="AF40" s="24"/>
      <c r="AG40">
        <f t="shared" si="2"/>
        <v>329.55374814958918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-34</v>
      </c>
      <c r="AM40" s="34">
        <f>RTM_PXI!K40</f>
        <v>0</v>
      </c>
      <c r="AN40" s="34">
        <f>RTM_PXI!Q40</f>
        <v>0</v>
      </c>
      <c r="AO40" s="147">
        <f>GDAM_IEX!K40</f>
        <v>0</v>
      </c>
      <c r="AP40" s="147">
        <f>GDAM_IEX!Q40</f>
        <v>0</v>
      </c>
      <c r="AQ40" s="147">
        <f>GDAM_PXI!K40</f>
        <v>0</v>
      </c>
      <c r="AR40" s="147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1.20042</v>
      </c>
      <c r="E41">
        <f>GT_NG!S41</f>
        <v>2.0915860451480506</v>
      </c>
      <c r="F41">
        <f>GT_Spot!S41</f>
        <v>0</v>
      </c>
      <c r="G41">
        <f>PPCL_NG!S41</f>
        <v>87.37</v>
      </c>
      <c r="H41">
        <f>PPCL_Spot!S41</f>
        <v>0</v>
      </c>
      <c r="I41">
        <f>Bawana_NG!S41</f>
        <v>18.869999999999997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63.918625725554705</v>
      </c>
      <c r="P41" s="36">
        <v>0</v>
      </c>
      <c r="Q41" s="36">
        <v>0</v>
      </c>
      <c r="R41" s="38">
        <v>0</v>
      </c>
      <c r="S41" s="38">
        <v>8.15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184.44</v>
      </c>
      <c r="AB41" s="75">
        <f>-STOA!Q41</f>
        <v>0</v>
      </c>
      <c r="AC41">
        <f t="shared" si="0"/>
        <v>3.2526356190965737</v>
      </c>
      <c r="AD41">
        <f t="shared" si="1"/>
        <v>341.78799615160619</v>
      </c>
      <c r="AE41">
        <f>'IDT-1'!E41</f>
        <v>0</v>
      </c>
      <c r="AF41" s="24"/>
      <c r="AG41">
        <f t="shared" si="2"/>
        <v>341.78799615160619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-21</v>
      </c>
      <c r="AM41" s="34">
        <f>RTM_PXI!K41</f>
        <v>0</v>
      </c>
      <c r="AN41" s="34">
        <f>RTM_PXI!Q41</f>
        <v>0</v>
      </c>
      <c r="AO41" s="147">
        <f>GDAM_IEX!K41</f>
        <v>0</v>
      </c>
      <c r="AP41" s="147">
        <f>GDAM_IEX!Q41</f>
        <v>0</v>
      </c>
      <c r="AQ41" s="147">
        <f>GDAM_PXI!K41</f>
        <v>0</v>
      </c>
      <c r="AR41" s="147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1.20042</v>
      </c>
      <c r="E42">
        <f>GT_NG!S42</f>
        <v>2.0915860451480506</v>
      </c>
      <c r="F42">
        <f>GT_Spot!S42</f>
        <v>0</v>
      </c>
      <c r="G42">
        <f>PPCL_NG!S42</f>
        <v>87.37</v>
      </c>
      <c r="H42">
        <f>PPCL_Spot!S42</f>
        <v>0</v>
      </c>
      <c r="I42">
        <f>Bawana_NG!S42</f>
        <v>18.869999999999997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63.918625725554705</v>
      </c>
      <c r="P42" s="36">
        <v>0</v>
      </c>
      <c r="Q42" s="36">
        <v>0</v>
      </c>
      <c r="R42" s="38">
        <v>0</v>
      </c>
      <c r="S42" s="38">
        <v>8.15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184.44</v>
      </c>
      <c r="AB42" s="75">
        <f>-STOA!Q42</f>
        <v>0</v>
      </c>
      <c r="AC42">
        <f t="shared" si="0"/>
        <v>3.1594528841227936</v>
      </c>
      <c r="AD42">
        <f t="shared" si="1"/>
        <v>352.88117888657996</v>
      </c>
      <c r="AE42">
        <f>'IDT-1'!E42</f>
        <v>0</v>
      </c>
      <c r="AF42" s="24"/>
      <c r="AG42">
        <f t="shared" si="2"/>
        <v>352.88117888657996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-10</v>
      </c>
      <c r="AM42" s="34">
        <f>RTM_PXI!K42</f>
        <v>0</v>
      </c>
      <c r="AN42" s="34">
        <f>RTM_PXI!Q42</f>
        <v>0</v>
      </c>
      <c r="AO42" s="147">
        <f>GDAM_IEX!K42</f>
        <v>0</v>
      </c>
      <c r="AP42" s="147">
        <f>GDAM_IEX!Q42</f>
        <v>0</v>
      </c>
      <c r="AQ42" s="147">
        <f>GDAM_PXI!K42</f>
        <v>0</v>
      </c>
      <c r="AR42" s="147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1.20042</v>
      </c>
      <c r="E43">
        <f>GT_NG!S43</f>
        <v>2.0915860451480506</v>
      </c>
      <c r="F43">
        <f>GT_Spot!S43</f>
        <v>0</v>
      </c>
      <c r="G43">
        <f>PPCL_NG!S43</f>
        <v>87.37</v>
      </c>
      <c r="H43">
        <f>PPCL_Spot!S43</f>
        <v>0</v>
      </c>
      <c r="I43">
        <f>Bawana_NG!S43</f>
        <v>18.869999999999997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63.958993968511614</v>
      </c>
      <c r="P43" s="36">
        <v>0</v>
      </c>
      <c r="Q43" s="36">
        <v>0</v>
      </c>
      <c r="R43" s="38">
        <v>0</v>
      </c>
      <c r="S43" s="38">
        <v>8.15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184.44</v>
      </c>
      <c r="AB43" s="75">
        <f>-STOA!Q43</f>
        <v>0</v>
      </c>
      <c r="AC43">
        <f t="shared" si="0"/>
        <v>3.0750804001147412</v>
      </c>
      <c r="AD43">
        <f t="shared" si="1"/>
        <v>363.0059196135449</v>
      </c>
      <c r="AE43">
        <f>'IDT-1'!E43</f>
        <v>0</v>
      </c>
      <c r="AF43" s="24"/>
      <c r="AG43">
        <f t="shared" si="2"/>
        <v>363.0059196135449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0</v>
      </c>
      <c r="AM43" s="34">
        <f>RTM_PXI!K43</f>
        <v>0</v>
      </c>
      <c r="AN43" s="34">
        <f>RTM_PXI!Q43</f>
        <v>0</v>
      </c>
      <c r="AO43" s="147">
        <f>GDAM_IEX!K43</f>
        <v>0</v>
      </c>
      <c r="AP43" s="147">
        <f>GDAM_IEX!Q43</f>
        <v>0</v>
      </c>
      <c r="AQ43" s="147">
        <f>GDAM_PXI!K43</f>
        <v>0</v>
      </c>
      <c r="AR43" s="147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1.20042</v>
      </c>
      <c r="E44">
        <f>GT_NG!S44</f>
        <v>2.0915860451480506</v>
      </c>
      <c r="F44">
        <f>GT_Spot!S44</f>
        <v>0</v>
      </c>
      <c r="G44">
        <f>PPCL_NG!S44</f>
        <v>87.37</v>
      </c>
      <c r="H44">
        <f>PPCL_Spot!S44</f>
        <v>0</v>
      </c>
      <c r="I44">
        <f>Bawana_NG!S44</f>
        <v>18.869999999999997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61.347378084854846</v>
      </c>
      <c r="P44" s="36">
        <v>0</v>
      </c>
      <c r="Q44" s="36">
        <v>0</v>
      </c>
      <c r="R44" s="38">
        <v>0</v>
      </c>
      <c r="S44" s="38">
        <v>8.15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184.44</v>
      </c>
      <c r="AB44" s="75">
        <f>-STOA!Q44</f>
        <v>0</v>
      </c>
      <c r="AC44">
        <f t="shared" si="0"/>
        <v>3.0531428266920244</v>
      </c>
      <c r="AD44">
        <f t="shared" si="1"/>
        <v>360.41624130331093</v>
      </c>
      <c r="AE44">
        <f>'IDT-1'!E44</f>
        <v>0</v>
      </c>
      <c r="AF44" s="24"/>
      <c r="AG44">
        <f t="shared" si="2"/>
        <v>360.41624130331093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0</v>
      </c>
      <c r="AM44" s="34">
        <f>RTM_PXI!K44</f>
        <v>0</v>
      </c>
      <c r="AN44" s="34">
        <f>RTM_PXI!Q44</f>
        <v>0</v>
      </c>
      <c r="AO44" s="147">
        <f>GDAM_IEX!K44</f>
        <v>0</v>
      </c>
      <c r="AP44" s="147">
        <f>GDAM_IEX!Q44</f>
        <v>0</v>
      </c>
      <c r="AQ44" s="147">
        <f>GDAM_PXI!K44</f>
        <v>0</v>
      </c>
      <c r="AR44" s="147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1.20042</v>
      </c>
      <c r="E45">
        <f>GT_NG!S45</f>
        <v>2.0919359710057384</v>
      </c>
      <c r="F45">
        <f>GT_Spot!S45</f>
        <v>0</v>
      </c>
      <c r="G45">
        <f>PPCL_NG!S45</f>
        <v>87.37</v>
      </c>
      <c r="H45">
        <f>PPCL_Spot!S45</f>
        <v>0</v>
      </c>
      <c r="I45">
        <f>Bawana_NG!S45</f>
        <v>18.869999999999997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61.347378084854846</v>
      </c>
      <c r="P45" s="36">
        <v>0</v>
      </c>
      <c r="Q45" s="36">
        <v>0</v>
      </c>
      <c r="R45" s="38">
        <v>0</v>
      </c>
      <c r="S45" s="38">
        <v>8.15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184.44</v>
      </c>
      <c r="AB45" s="75">
        <f>-STOA!Q45</f>
        <v>0</v>
      </c>
      <c r="AC45">
        <f t="shared" si="0"/>
        <v>3.0531457660692292</v>
      </c>
      <c r="AD45">
        <f t="shared" si="1"/>
        <v>360.41658828979138</v>
      </c>
      <c r="AE45">
        <f>'IDT-1'!E45</f>
        <v>0</v>
      </c>
      <c r="AF45" s="24"/>
      <c r="AG45">
        <f t="shared" si="2"/>
        <v>360.41658828979138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0</v>
      </c>
      <c r="AM45" s="34">
        <f>RTM_PXI!K45</f>
        <v>0</v>
      </c>
      <c r="AN45" s="34">
        <f>RTM_PXI!Q45</f>
        <v>0</v>
      </c>
      <c r="AO45" s="147">
        <f>GDAM_IEX!K45</f>
        <v>0</v>
      </c>
      <c r="AP45" s="147">
        <f>GDAM_IEX!Q45</f>
        <v>0</v>
      </c>
      <c r="AQ45" s="147">
        <f>GDAM_PXI!K45</f>
        <v>0</v>
      </c>
      <c r="AR45" s="147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1.20042</v>
      </c>
      <c r="E46">
        <f>GT_NG!S46</f>
        <v>2.0919359710057384</v>
      </c>
      <c r="F46">
        <f>GT_Spot!S46</f>
        <v>0</v>
      </c>
      <c r="G46">
        <f>PPCL_NG!S46</f>
        <v>87.37</v>
      </c>
      <c r="H46">
        <f>PPCL_Spot!S46</f>
        <v>0</v>
      </c>
      <c r="I46">
        <f>Bawana_NG!S46</f>
        <v>18.869999999999997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61.347378084854846</v>
      </c>
      <c r="P46" s="36">
        <v>0</v>
      </c>
      <c r="Q46" s="36">
        <v>0</v>
      </c>
      <c r="R46" s="38">
        <v>0</v>
      </c>
      <c r="S46" s="38">
        <v>8.15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184.44</v>
      </c>
      <c r="AB46" s="75">
        <f>-STOA!Q46</f>
        <v>0</v>
      </c>
      <c r="AC46">
        <f t="shared" si="0"/>
        <v>3.0531457660692292</v>
      </c>
      <c r="AD46">
        <f t="shared" si="1"/>
        <v>360.41658828979138</v>
      </c>
      <c r="AE46">
        <f>'IDT-1'!E46</f>
        <v>0</v>
      </c>
      <c r="AF46" s="24"/>
      <c r="AG46">
        <f t="shared" si="2"/>
        <v>360.41658828979138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0</v>
      </c>
      <c r="AM46" s="34">
        <f>RTM_PXI!K46</f>
        <v>0</v>
      </c>
      <c r="AN46" s="34">
        <f>RTM_PXI!Q46</f>
        <v>0</v>
      </c>
      <c r="AO46" s="147">
        <f>GDAM_IEX!K46</f>
        <v>0</v>
      </c>
      <c r="AP46" s="147">
        <f>GDAM_IEX!Q46</f>
        <v>0</v>
      </c>
      <c r="AQ46" s="147">
        <f>GDAM_PXI!K46</f>
        <v>0</v>
      </c>
      <c r="AR46" s="147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1.20042</v>
      </c>
      <c r="E47">
        <f>GT_NG!S47</f>
        <v>2.0919359710057384</v>
      </c>
      <c r="F47">
        <f>GT_Spot!S47</f>
        <v>0</v>
      </c>
      <c r="G47">
        <f>PPCL_NG!S47</f>
        <v>87.37</v>
      </c>
      <c r="H47">
        <f>PPCL_Spot!S47</f>
        <v>0</v>
      </c>
      <c r="I47">
        <f>Bawana_NG!S47</f>
        <v>18.869999999999997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60.947536641836784</v>
      </c>
      <c r="P47" s="36">
        <v>0</v>
      </c>
      <c r="Q47" s="36">
        <v>0</v>
      </c>
      <c r="R47" s="38">
        <v>0</v>
      </c>
      <c r="S47" s="38">
        <v>8.15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184.44</v>
      </c>
      <c r="AB47" s="75">
        <f>-STOA!Q47</f>
        <v>0</v>
      </c>
      <c r="AC47">
        <f t="shared" si="0"/>
        <v>3.0497870979478772</v>
      </c>
      <c r="AD47">
        <f t="shared" si="1"/>
        <v>360.02010551489462</v>
      </c>
      <c r="AE47">
        <f>'IDT-1'!E47</f>
        <v>0</v>
      </c>
      <c r="AF47" s="24"/>
      <c r="AG47">
        <f t="shared" si="2"/>
        <v>360.02010551489462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0</v>
      </c>
      <c r="AM47" s="34">
        <f>RTM_PXI!K47</f>
        <v>0</v>
      </c>
      <c r="AN47" s="34">
        <f>RTM_PXI!Q47</f>
        <v>0</v>
      </c>
      <c r="AO47" s="147">
        <f>GDAM_IEX!K47</f>
        <v>0</v>
      </c>
      <c r="AP47" s="147">
        <f>GDAM_IEX!Q47</f>
        <v>0</v>
      </c>
      <c r="AQ47" s="147">
        <f>GDAM_PXI!K47</f>
        <v>0</v>
      </c>
      <c r="AR47" s="147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1.20042</v>
      </c>
      <c r="E48">
        <f>GT_NG!S48</f>
        <v>2.0919359710057384</v>
      </c>
      <c r="F48">
        <f>GT_Spot!S48</f>
        <v>0</v>
      </c>
      <c r="G48">
        <f>PPCL_NG!S48</f>
        <v>87.37</v>
      </c>
      <c r="H48">
        <f>PPCL_Spot!S48</f>
        <v>0</v>
      </c>
      <c r="I48">
        <f>Bawana_NG!S48</f>
        <v>18.869999999999997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60.947536641836784</v>
      </c>
      <c r="P48" s="36">
        <v>0</v>
      </c>
      <c r="Q48" s="36">
        <v>0</v>
      </c>
      <c r="R48" s="38">
        <v>0</v>
      </c>
      <c r="S48" s="38">
        <v>8.15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184.44</v>
      </c>
      <c r="AB48" s="75">
        <f>-STOA!Q48</f>
        <v>0</v>
      </c>
      <c r="AC48">
        <f t="shared" si="0"/>
        <v>3.0497870979478772</v>
      </c>
      <c r="AD48">
        <f t="shared" si="1"/>
        <v>360.02010551489462</v>
      </c>
      <c r="AE48">
        <f>'IDT-1'!E48</f>
        <v>0</v>
      </c>
      <c r="AF48" s="24"/>
      <c r="AG48">
        <f t="shared" si="2"/>
        <v>360.02010551489462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0</v>
      </c>
      <c r="AM48" s="34">
        <f>RTM_PXI!K48</f>
        <v>0</v>
      </c>
      <c r="AN48" s="34">
        <f>RTM_PXI!Q48</f>
        <v>0</v>
      </c>
      <c r="AO48" s="147">
        <f>GDAM_IEX!K48</f>
        <v>0</v>
      </c>
      <c r="AP48" s="147">
        <f>GDAM_IEX!Q48</f>
        <v>0</v>
      </c>
      <c r="AQ48" s="147">
        <f>GDAM_PXI!K48</f>
        <v>0</v>
      </c>
      <c r="AR48" s="147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1.20042</v>
      </c>
      <c r="E49">
        <f>GT_NG!S49</f>
        <v>2.0919359710057384</v>
      </c>
      <c r="F49">
        <f>GT_Spot!S49</f>
        <v>0</v>
      </c>
      <c r="G49">
        <f>PPCL_NG!S49</f>
        <v>87.37</v>
      </c>
      <c r="H49">
        <f>PPCL_Spot!S49</f>
        <v>0</v>
      </c>
      <c r="I49">
        <f>Bawana_NG!S49</f>
        <v>18.869999999999997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60.947536641836784</v>
      </c>
      <c r="P49" s="36">
        <v>0</v>
      </c>
      <c r="Q49" s="36">
        <v>0</v>
      </c>
      <c r="R49" s="38">
        <v>0</v>
      </c>
      <c r="S49" s="38">
        <v>8.15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184.44</v>
      </c>
      <c r="AB49" s="75">
        <f>-STOA!Q49</f>
        <v>0</v>
      </c>
      <c r="AC49">
        <f t="shared" si="0"/>
        <v>3.0497870979478772</v>
      </c>
      <c r="AD49">
        <f t="shared" si="1"/>
        <v>360.02010551489462</v>
      </c>
      <c r="AE49">
        <f>'IDT-1'!E49</f>
        <v>0</v>
      </c>
      <c r="AF49" s="24"/>
      <c r="AG49">
        <f t="shared" si="2"/>
        <v>360.02010551489462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0</v>
      </c>
      <c r="AM49" s="34">
        <f>RTM_PXI!K49</f>
        <v>0</v>
      </c>
      <c r="AN49" s="34">
        <f>RTM_PXI!Q49</f>
        <v>0</v>
      </c>
      <c r="AO49" s="147">
        <f>GDAM_IEX!K49</f>
        <v>0</v>
      </c>
      <c r="AP49" s="147">
        <f>GDAM_IEX!Q49</f>
        <v>0</v>
      </c>
      <c r="AQ49" s="147">
        <f>GDAM_PXI!K49</f>
        <v>0</v>
      </c>
      <c r="AR49" s="147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1.20042</v>
      </c>
      <c r="E50">
        <f>GT_NG!S50</f>
        <v>2.0919359710057384</v>
      </c>
      <c r="F50">
        <f>GT_Spot!S50</f>
        <v>0</v>
      </c>
      <c r="G50">
        <f>PPCL_NG!S50</f>
        <v>87.37</v>
      </c>
      <c r="H50">
        <f>PPCL_Spot!S50</f>
        <v>0</v>
      </c>
      <c r="I50">
        <f>Bawana_NG!S50</f>
        <v>18.869999999999997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60.947536641836784</v>
      </c>
      <c r="P50" s="36">
        <v>0</v>
      </c>
      <c r="Q50" s="36">
        <v>0</v>
      </c>
      <c r="R50" s="38">
        <v>0</v>
      </c>
      <c r="S50" s="38">
        <v>8.15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184.44</v>
      </c>
      <c r="AB50" s="75">
        <f>-STOA!Q50</f>
        <v>0</v>
      </c>
      <c r="AC50">
        <f t="shared" si="0"/>
        <v>3.0497870979478772</v>
      </c>
      <c r="AD50">
        <f t="shared" si="1"/>
        <v>360.02010551489462</v>
      </c>
      <c r="AE50">
        <f>'IDT-1'!E50</f>
        <v>0</v>
      </c>
      <c r="AF50" s="24"/>
      <c r="AG50">
        <f t="shared" si="2"/>
        <v>360.02010551489462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0</v>
      </c>
      <c r="AM50" s="34">
        <f>RTM_PXI!K50</f>
        <v>0</v>
      </c>
      <c r="AN50" s="34">
        <f>RTM_PXI!Q50</f>
        <v>0</v>
      </c>
      <c r="AO50" s="147">
        <f>GDAM_IEX!K50</f>
        <v>0</v>
      </c>
      <c r="AP50" s="147">
        <f>GDAM_IEX!Q50</f>
        <v>0</v>
      </c>
      <c r="AQ50" s="147">
        <f>GDAM_PXI!K50</f>
        <v>0</v>
      </c>
      <c r="AR50" s="147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1.20042</v>
      </c>
      <c r="E51">
        <f>GT_NG!S51</f>
        <v>2.0919359710057384</v>
      </c>
      <c r="F51">
        <f>GT_Spot!S51</f>
        <v>0</v>
      </c>
      <c r="G51">
        <f>PPCL_NG!S51</f>
        <v>87.37</v>
      </c>
      <c r="H51">
        <f>PPCL_Spot!S51</f>
        <v>0</v>
      </c>
      <c r="I51">
        <f>Bawana_NG!S51</f>
        <v>18.869999999999997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84.037787207854208</v>
      </c>
      <c r="P51" s="36">
        <v>0</v>
      </c>
      <c r="Q51" s="36">
        <v>0</v>
      </c>
      <c r="R51" s="38">
        <v>0</v>
      </c>
      <c r="S51" s="38">
        <v>8.19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184.44</v>
      </c>
      <c r="AB51" s="75">
        <f>-STOA!Q51</f>
        <v>0</v>
      </c>
      <c r="AC51">
        <f t="shared" si="0"/>
        <v>3.2440812027024233</v>
      </c>
      <c r="AD51">
        <f t="shared" si="1"/>
        <v>382.95606197615751</v>
      </c>
      <c r="AE51">
        <f>'IDT-1'!E51</f>
        <v>0</v>
      </c>
      <c r="AF51" s="24"/>
      <c r="AG51">
        <f t="shared" si="2"/>
        <v>382.95606197615751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0</v>
      </c>
      <c r="AM51" s="34">
        <f>RTM_PXI!K51</f>
        <v>0</v>
      </c>
      <c r="AN51" s="34">
        <f>RTM_PXI!Q51</f>
        <v>0</v>
      </c>
      <c r="AO51" s="147">
        <f>GDAM_IEX!K51</f>
        <v>0</v>
      </c>
      <c r="AP51" s="147">
        <f>GDAM_IEX!Q51</f>
        <v>0</v>
      </c>
      <c r="AQ51" s="147">
        <f>GDAM_PXI!K51</f>
        <v>0</v>
      </c>
      <c r="AR51" s="147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1.20042</v>
      </c>
      <c r="E52">
        <f>GT_NG!S52</f>
        <v>2.0919359710057384</v>
      </c>
      <c r="F52">
        <f>GT_Spot!S52</f>
        <v>0</v>
      </c>
      <c r="G52">
        <f>PPCL_NG!S52</f>
        <v>87.37</v>
      </c>
      <c r="H52">
        <f>PPCL_Spot!S52</f>
        <v>0</v>
      </c>
      <c r="I52">
        <f>Bawana_NG!S52</f>
        <v>18.869999999999997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83.680177229046265</v>
      </c>
      <c r="P52" s="36">
        <v>0</v>
      </c>
      <c r="Q52" s="36">
        <v>0</v>
      </c>
      <c r="R52" s="38">
        <v>0</v>
      </c>
      <c r="S52" s="38">
        <v>8.19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184.44</v>
      </c>
      <c r="AB52" s="75">
        <f>-STOA!Q52</f>
        <v>0</v>
      </c>
      <c r="AC52">
        <f t="shared" si="0"/>
        <v>3.2410772788804367</v>
      </c>
      <c r="AD52">
        <f t="shared" si="1"/>
        <v>382.60145592117158</v>
      </c>
      <c r="AE52">
        <f>'IDT-1'!E52</f>
        <v>0</v>
      </c>
      <c r="AF52" s="24"/>
      <c r="AG52">
        <f t="shared" si="2"/>
        <v>382.60145592117158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0</v>
      </c>
      <c r="AM52" s="34">
        <f>RTM_PXI!K52</f>
        <v>0</v>
      </c>
      <c r="AN52" s="34">
        <f>RTM_PXI!Q52</f>
        <v>0</v>
      </c>
      <c r="AO52" s="147">
        <f>GDAM_IEX!K52</f>
        <v>0</v>
      </c>
      <c r="AP52" s="147">
        <f>GDAM_IEX!Q52</f>
        <v>0</v>
      </c>
      <c r="AQ52" s="147">
        <f>GDAM_PXI!K52</f>
        <v>0</v>
      </c>
      <c r="AR52" s="147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1.20042</v>
      </c>
      <c r="E53">
        <f>GT_NG!S53</f>
        <v>2.0919359710057384</v>
      </c>
      <c r="F53">
        <f>GT_Spot!S53</f>
        <v>0</v>
      </c>
      <c r="G53">
        <f>PPCL_NG!S53</f>
        <v>87.37</v>
      </c>
      <c r="H53">
        <f>PPCL_Spot!S53</f>
        <v>0</v>
      </c>
      <c r="I53">
        <f>Bawana_NG!S53</f>
        <v>18.869999999999997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83.630390930838772</v>
      </c>
      <c r="P53" s="36">
        <v>0</v>
      </c>
      <c r="Q53" s="36">
        <v>0</v>
      </c>
      <c r="R53" s="38">
        <v>0</v>
      </c>
      <c r="S53" s="38">
        <v>8.19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184.44</v>
      </c>
      <c r="AB53" s="75">
        <f>-STOA!Q53</f>
        <v>0</v>
      </c>
      <c r="AC53">
        <f t="shared" si="0"/>
        <v>3.2406590739754937</v>
      </c>
      <c r="AD53">
        <f t="shared" si="1"/>
        <v>382.552087827869</v>
      </c>
      <c r="AE53">
        <f>'IDT-1'!E53</f>
        <v>0</v>
      </c>
      <c r="AF53" s="24"/>
      <c r="AG53">
        <f t="shared" si="2"/>
        <v>382.552087827869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7">
        <f>GDAM_IEX!K53</f>
        <v>0</v>
      </c>
      <c r="AP53" s="147">
        <f>GDAM_IEX!Q53</f>
        <v>0</v>
      </c>
      <c r="AQ53" s="147">
        <f>GDAM_PXI!K53</f>
        <v>0</v>
      </c>
      <c r="AR53" s="147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1.20042</v>
      </c>
      <c r="E54">
        <f>GT_NG!S54</f>
        <v>2.0919359710057384</v>
      </c>
      <c r="F54">
        <f>GT_Spot!S54</f>
        <v>0</v>
      </c>
      <c r="G54">
        <f>PPCL_NG!S54</f>
        <v>87.37</v>
      </c>
      <c r="H54">
        <f>PPCL_Spot!S54</f>
        <v>0</v>
      </c>
      <c r="I54">
        <f>Bawana_NG!S54</f>
        <v>16.809365588557192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83.640685234576281</v>
      </c>
      <c r="P54" s="36">
        <v>0</v>
      </c>
      <c r="Q54" s="36">
        <v>0</v>
      </c>
      <c r="R54" s="38">
        <v>0</v>
      </c>
      <c r="S54" s="38">
        <v>8.19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184.44</v>
      </c>
      <c r="AB54" s="75">
        <f>-STOA!Q54</f>
        <v>0</v>
      </c>
      <c r="AC54">
        <f t="shared" si="0"/>
        <v>3.2234362170707689</v>
      </c>
      <c r="AD54">
        <f t="shared" si="1"/>
        <v>380.51897057706844</v>
      </c>
      <c r="AE54">
        <f>'IDT-1'!E54</f>
        <v>0</v>
      </c>
      <c r="AF54" s="24"/>
      <c r="AG54">
        <f t="shared" si="2"/>
        <v>380.51897057706844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7">
        <f>GDAM_IEX!K54</f>
        <v>0</v>
      </c>
      <c r="AP54" s="147">
        <f>GDAM_IEX!Q54</f>
        <v>0</v>
      </c>
      <c r="AQ54" s="147">
        <f>GDAM_PXI!K54</f>
        <v>0</v>
      </c>
      <c r="AR54" s="147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1.20042</v>
      </c>
      <c r="E55">
        <f>GT_NG!S55</f>
        <v>2.0919359710057384</v>
      </c>
      <c r="F55">
        <f>GT_Spot!S55</f>
        <v>0</v>
      </c>
      <c r="G55">
        <f>PPCL_NG!S55</f>
        <v>87.37</v>
      </c>
      <c r="H55">
        <f>PPCL_Spot!S55</f>
        <v>0</v>
      </c>
      <c r="I55">
        <f>Bawana_NG!S55</f>
        <v>16.809365588557192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82.793292987916189</v>
      </c>
      <c r="P55" s="36">
        <v>0</v>
      </c>
      <c r="Q55" s="36">
        <v>0</v>
      </c>
      <c r="R55" s="38">
        <v>0</v>
      </c>
      <c r="S55" s="38">
        <v>8.19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184.44</v>
      </c>
      <c r="AB55" s="75">
        <f>-STOA!Q55</f>
        <v>0</v>
      </c>
      <c r="AC55">
        <f t="shared" si="0"/>
        <v>3.2163181221988242</v>
      </c>
      <c r="AD55">
        <f t="shared" si="1"/>
        <v>379.67869642528029</v>
      </c>
      <c r="AE55">
        <f>'IDT-1'!E55</f>
        <v>0</v>
      </c>
      <c r="AF55" s="24"/>
      <c r="AG55">
        <f t="shared" si="2"/>
        <v>379.67869642528029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7">
        <f>GDAM_IEX!K55</f>
        <v>0</v>
      </c>
      <c r="AP55" s="147">
        <f>GDAM_IEX!Q55</f>
        <v>0</v>
      </c>
      <c r="AQ55" s="147">
        <f>GDAM_PXI!K55</f>
        <v>0</v>
      </c>
      <c r="AR55" s="147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1.20042</v>
      </c>
      <c r="E56">
        <f>GT_NG!S56</f>
        <v>2.0919359710057384</v>
      </c>
      <c r="F56">
        <f>GT_Spot!S56</f>
        <v>0</v>
      </c>
      <c r="G56">
        <f>PPCL_NG!S56</f>
        <v>87.37</v>
      </c>
      <c r="H56">
        <f>PPCL_Spot!S56</f>
        <v>0</v>
      </c>
      <c r="I56">
        <f>Bawana_NG!S56</f>
        <v>16.809365588557192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82.79327019453747</v>
      </c>
      <c r="P56" s="36">
        <v>0</v>
      </c>
      <c r="Q56" s="36">
        <v>0</v>
      </c>
      <c r="R56" s="38">
        <v>0</v>
      </c>
      <c r="S56" s="38">
        <v>8.19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184.44</v>
      </c>
      <c r="AB56" s="75">
        <f>-STOA!Q56</f>
        <v>0</v>
      </c>
      <c r="AC56">
        <f t="shared" si="0"/>
        <v>3.2163179307344429</v>
      </c>
      <c r="AD56">
        <f t="shared" si="1"/>
        <v>379.67867382336595</v>
      </c>
      <c r="AE56">
        <f>'IDT-1'!E56</f>
        <v>0</v>
      </c>
      <c r="AF56" s="24"/>
      <c r="AG56">
        <f t="shared" si="2"/>
        <v>379.67867382336595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7">
        <f>GDAM_IEX!K56</f>
        <v>0</v>
      </c>
      <c r="AP56" s="147">
        <f>GDAM_IEX!Q56</f>
        <v>0</v>
      </c>
      <c r="AQ56" s="147">
        <f>GDAM_PXI!K56</f>
        <v>0</v>
      </c>
      <c r="AR56" s="147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1.20042</v>
      </c>
      <c r="E57">
        <f>GT_NG!S57</f>
        <v>2.0919359710057384</v>
      </c>
      <c r="F57">
        <f>GT_Spot!S57</f>
        <v>0</v>
      </c>
      <c r="G57">
        <f>PPCL_NG!S57</f>
        <v>87.37</v>
      </c>
      <c r="H57">
        <f>PPCL_Spot!S57</f>
        <v>0</v>
      </c>
      <c r="I57">
        <f>Bawana_NG!S57</f>
        <v>18.869999999999997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82.792816688848049</v>
      </c>
      <c r="P57" s="36">
        <v>0</v>
      </c>
      <c r="Q57" s="36">
        <v>0</v>
      </c>
      <c r="R57" s="38">
        <v>0</v>
      </c>
      <c r="S57" s="38">
        <v>8.19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184.44</v>
      </c>
      <c r="AB57" s="75">
        <f>-STOA!Q57</f>
        <v>0</v>
      </c>
      <c r="AC57">
        <f t="shared" si="0"/>
        <v>3.2336234503427712</v>
      </c>
      <c r="AD57">
        <f t="shared" si="1"/>
        <v>381.72154920951101</v>
      </c>
      <c r="AE57">
        <f>'IDT-1'!E57</f>
        <v>0</v>
      </c>
      <c r="AF57" s="24"/>
      <c r="AG57">
        <f t="shared" si="2"/>
        <v>381.72154920951101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7">
        <f>GDAM_IEX!K57</f>
        <v>0</v>
      </c>
      <c r="AP57" s="147">
        <f>GDAM_IEX!Q57</f>
        <v>0</v>
      </c>
      <c r="AQ57" s="147">
        <f>GDAM_PXI!K57</f>
        <v>0</v>
      </c>
      <c r="AR57" s="147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1.20042</v>
      </c>
      <c r="E58">
        <f>GT_NG!S58</f>
        <v>2.0919359710057384</v>
      </c>
      <c r="F58">
        <f>GT_Spot!S58</f>
        <v>0</v>
      </c>
      <c r="G58">
        <f>PPCL_NG!S58</f>
        <v>87.37</v>
      </c>
      <c r="H58">
        <f>PPCL_Spot!S58</f>
        <v>0</v>
      </c>
      <c r="I58">
        <f>Bawana_NG!S58</f>
        <v>18.869999999999997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82.792775397022737</v>
      </c>
      <c r="P58" s="36">
        <v>0</v>
      </c>
      <c r="Q58" s="36">
        <v>0</v>
      </c>
      <c r="R58" s="38">
        <v>0</v>
      </c>
      <c r="S58" s="38">
        <v>8.19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184.44</v>
      </c>
      <c r="AB58" s="75">
        <f>-STOA!Q58</f>
        <v>0</v>
      </c>
      <c r="AC58">
        <f t="shared" si="0"/>
        <v>3.2336231034914387</v>
      </c>
      <c r="AD58">
        <f t="shared" si="1"/>
        <v>381.72150826453702</v>
      </c>
      <c r="AE58">
        <f>'IDT-1'!E58</f>
        <v>0</v>
      </c>
      <c r="AF58" s="24"/>
      <c r="AG58">
        <f t="shared" si="2"/>
        <v>381.72150826453702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7">
        <f>GDAM_IEX!K58</f>
        <v>0</v>
      </c>
      <c r="AP58" s="147">
        <f>GDAM_IEX!Q58</f>
        <v>0</v>
      </c>
      <c r="AQ58" s="147">
        <f>GDAM_PXI!K58</f>
        <v>0</v>
      </c>
      <c r="AR58" s="147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1.20042</v>
      </c>
      <c r="E59">
        <f>GT_NG!S59</f>
        <v>2.0919359710057384</v>
      </c>
      <c r="F59">
        <f>GT_Spot!S59</f>
        <v>0</v>
      </c>
      <c r="G59">
        <f>PPCL_NG!S59</f>
        <v>87.37</v>
      </c>
      <c r="H59">
        <f>PPCL_Spot!S59</f>
        <v>0</v>
      </c>
      <c r="I59">
        <f>Bawana_NG!S59</f>
        <v>18.869999999999997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82.772981267837324</v>
      </c>
      <c r="P59" s="36">
        <v>0</v>
      </c>
      <c r="Q59" s="36">
        <v>0</v>
      </c>
      <c r="R59" s="38">
        <v>0</v>
      </c>
      <c r="S59" s="38">
        <v>8.19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184.44</v>
      </c>
      <c r="AB59" s="75">
        <f>-STOA!Q59</f>
        <v>0</v>
      </c>
      <c r="AC59">
        <f t="shared" si="0"/>
        <v>3.2334568328062812</v>
      </c>
      <c r="AD59">
        <f t="shared" si="1"/>
        <v>381.70188040603676</v>
      </c>
      <c r="AE59">
        <f>'IDT-1'!E59</f>
        <v>0</v>
      </c>
      <c r="AF59" s="24"/>
      <c r="AG59">
        <f t="shared" si="2"/>
        <v>381.70188040603676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7">
        <f>GDAM_IEX!K59</f>
        <v>0</v>
      </c>
      <c r="AP59" s="147">
        <f>GDAM_IEX!Q59</f>
        <v>0</v>
      </c>
      <c r="AQ59" s="147">
        <f>GDAM_PXI!K59</f>
        <v>0</v>
      </c>
      <c r="AR59" s="147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1.20042</v>
      </c>
      <c r="E60">
        <f>GT_NG!S60</f>
        <v>2.0919359710057384</v>
      </c>
      <c r="F60">
        <f>GT_Spot!S60</f>
        <v>0</v>
      </c>
      <c r="G60">
        <f>PPCL_NG!S60</f>
        <v>87.37</v>
      </c>
      <c r="H60">
        <f>PPCL_Spot!S60</f>
        <v>0</v>
      </c>
      <c r="I60">
        <f>Bawana_NG!S60</f>
        <v>18.869999999999997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82.793705503209324</v>
      </c>
      <c r="P60" s="36">
        <v>0</v>
      </c>
      <c r="Q60" s="36">
        <v>0</v>
      </c>
      <c r="R60" s="38">
        <v>0</v>
      </c>
      <c r="S60" s="38">
        <v>8.19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184.44</v>
      </c>
      <c r="AB60" s="75">
        <f>-STOA!Q60</f>
        <v>0</v>
      </c>
      <c r="AC60">
        <f t="shared" si="0"/>
        <v>3.2336309163834063</v>
      </c>
      <c r="AD60">
        <f t="shared" si="1"/>
        <v>381.72243055783167</v>
      </c>
      <c r="AE60">
        <f>'IDT-1'!E60</f>
        <v>0</v>
      </c>
      <c r="AF60" s="24"/>
      <c r="AG60">
        <f t="shared" si="2"/>
        <v>381.72243055783167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7">
        <f>GDAM_IEX!K60</f>
        <v>0</v>
      </c>
      <c r="AP60" s="147">
        <f>GDAM_IEX!Q60</f>
        <v>0</v>
      </c>
      <c r="AQ60" s="147">
        <f>GDAM_PXI!K60</f>
        <v>0</v>
      </c>
      <c r="AR60" s="147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1.20042</v>
      </c>
      <c r="E61">
        <f>GT_NG!S61</f>
        <v>2.0919359710057384</v>
      </c>
      <c r="F61">
        <f>GT_Spot!S61</f>
        <v>0</v>
      </c>
      <c r="G61">
        <f>PPCL_NG!S61</f>
        <v>87.37</v>
      </c>
      <c r="H61">
        <f>PPCL_Spot!S61</f>
        <v>0</v>
      </c>
      <c r="I61">
        <f>Bawana_NG!S61</f>
        <v>18.869999999999997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82.783933829978693</v>
      </c>
      <c r="P61" s="36">
        <v>0</v>
      </c>
      <c r="Q61" s="36">
        <v>0</v>
      </c>
      <c r="R61" s="38">
        <v>0</v>
      </c>
      <c r="S61" s="38">
        <v>8.19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184.44</v>
      </c>
      <c r="AB61" s="75">
        <f>-STOA!Q61</f>
        <v>0</v>
      </c>
      <c r="AC61">
        <f t="shared" si="0"/>
        <v>3.2335488343282686</v>
      </c>
      <c r="AD61">
        <f t="shared" si="1"/>
        <v>381.71274096665616</v>
      </c>
      <c r="AE61">
        <f>'IDT-1'!E61</f>
        <v>0</v>
      </c>
      <c r="AF61" s="24"/>
      <c r="AG61">
        <f t="shared" si="2"/>
        <v>381.71274096665616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0</v>
      </c>
      <c r="AM61" s="34">
        <f>RTM_PXI!K61</f>
        <v>0</v>
      </c>
      <c r="AN61" s="34">
        <f>RTM_PXI!Q61</f>
        <v>0</v>
      </c>
      <c r="AO61" s="147">
        <f>GDAM_IEX!K61</f>
        <v>0</v>
      </c>
      <c r="AP61" s="147">
        <f>GDAM_IEX!Q61</f>
        <v>0</v>
      </c>
      <c r="AQ61" s="147">
        <f>GDAM_PXI!K61</f>
        <v>0</v>
      </c>
      <c r="AR61" s="147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1.20042</v>
      </c>
      <c r="E62">
        <f>GT_NG!S62</f>
        <v>2.0919359710057384</v>
      </c>
      <c r="F62">
        <f>GT_Spot!S62</f>
        <v>0</v>
      </c>
      <c r="G62">
        <f>PPCL_NG!S62</f>
        <v>87.37</v>
      </c>
      <c r="H62">
        <f>PPCL_Spot!S62</f>
        <v>0</v>
      </c>
      <c r="I62">
        <f>Bawana_NG!S62</f>
        <v>18.869999999999997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82.783933829978693</v>
      </c>
      <c r="P62" s="36">
        <v>0</v>
      </c>
      <c r="Q62" s="36">
        <v>0</v>
      </c>
      <c r="R62" s="38">
        <v>0</v>
      </c>
      <c r="S62" s="38">
        <v>8.19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184.44</v>
      </c>
      <c r="AB62" s="75">
        <f>-STOA!Q62</f>
        <v>0</v>
      </c>
      <c r="AC62">
        <f t="shared" si="0"/>
        <v>3.2335488343282686</v>
      </c>
      <c r="AD62">
        <f t="shared" si="1"/>
        <v>381.71274096665616</v>
      </c>
      <c r="AE62">
        <f>'IDT-1'!E62</f>
        <v>0</v>
      </c>
      <c r="AF62" s="24"/>
      <c r="AG62">
        <f t="shared" si="2"/>
        <v>381.71274096665616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0</v>
      </c>
      <c r="AM62" s="34">
        <f>RTM_PXI!K62</f>
        <v>0</v>
      </c>
      <c r="AN62" s="34">
        <f>RTM_PXI!Q62</f>
        <v>0</v>
      </c>
      <c r="AO62" s="147">
        <f>GDAM_IEX!K62</f>
        <v>0</v>
      </c>
      <c r="AP62" s="147">
        <f>GDAM_IEX!Q62</f>
        <v>0</v>
      </c>
      <c r="AQ62" s="147">
        <f>GDAM_PXI!K62</f>
        <v>0</v>
      </c>
      <c r="AR62" s="147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1.20042</v>
      </c>
      <c r="E63">
        <f>GT_NG!S63</f>
        <v>2.0919359710057384</v>
      </c>
      <c r="F63">
        <f>GT_Spot!S63</f>
        <v>0</v>
      </c>
      <c r="G63">
        <f>PPCL_NG!S63</f>
        <v>87.37</v>
      </c>
      <c r="H63">
        <f>PPCL_Spot!S63</f>
        <v>0</v>
      </c>
      <c r="I63">
        <f>Bawana_NG!S63</f>
        <v>18.869999999999997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73.664061778002392</v>
      </c>
      <c r="P63" s="36">
        <v>0</v>
      </c>
      <c r="Q63" s="36">
        <v>0</v>
      </c>
      <c r="R63" s="38">
        <v>0</v>
      </c>
      <c r="S63" s="38">
        <v>8.19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184.44</v>
      </c>
      <c r="AB63" s="75">
        <f>-STOA!Q63</f>
        <v>0</v>
      </c>
      <c r="AC63">
        <f t="shared" si="0"/>
        <v>3.1569419090916679</v>
      </c>
      <c r="AD63">
        <f t="shared" si="1"/>
        <v>372.66947583991646</v>
      </c>
      <c r="AE63">
        <f>'IDT-1'!E63</f>
        <v>0</v>
      </c>
      <c r="AF63" s="24"/>
      <c r="AG63">
        <f t="shared" si="2"/>
        <v>372.66947583991646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0</v>
      </c>
      <c r="AM63" s="34">
        <f>RTM_PXI!K63</f>
        <v>0</v>
      </c>
      <c r="AN63" s="34">
        <f>RTM_PXI!Q63</f>
        <v>0</v>
      </c>
      <c r="AO63" s="147">
        <f>GDAM_IEX!K63</f>
        <v>0</v>
      </c>
      <c r="AP63" s="147">
        <f>GDAM_IEX!Q63</f>
        <v>0</v>
      </c>
      <c r="AQ63" s="147">
        <f>GDAM_PXI!K63</f>
        <v>0</v>
      </c>
      <c r="AR63" s="147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1.20042</v>
      </c>
      <c r="E64">
        <f>GT_NG!S64</f>
        <v>2.0919359710057384</v>
      </c>
      <c r="F64">
        <f>GT_Spot!S64</f>
        <v>0</v>
      </c>
      <c r="G64">
        <f>PPCL_NG!S64</f>
        <v>87.37</v>
      </c>
      <c r="H64">
        <f>PPCL_Spot!S64</f>
        <v>0</v>
      </c>
      <c r="I64">
        <f>Bawana_NG!S64</f>
        <v>16.809365588557192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73.777206101042381</v>
      </c>
      <c r="P64" s="36">
        <v>0</v>
      </c>
      <c r="Q64" s="36">
        <v>0</v>
      </c>
      <c r="R64" s="38">
        <v>0</v>
      </c>
      <c r="S64" s="38">
        <v>8.19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184.44</v>
      </c>
      <c r="AB64" s="75">
        <f>-STOA!Q64</f>
        <v>0</v>
      </c>
      <c r="AC64">
        <f t="shared" si="0"/>
        <v>3.1405829923490844</v>
      </c>
      <c r="AD64">
        <f t="shared" si="1"/>
        <v>370.73834466825622</v>
      </c>
      <c r="AE64">
        <f>'IDT-1'!E64</f>
        <v>0</v>
      </c>
      <c r="AF64" s="24"/>
      <c r="AG64">
        <f t="shared" si="2"/>
        <v>370.73834466825622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0</v>
      </c>
      <c r="AM64" s="34">
        <f>RTM_PXI!K64</f>
        <v>0</v>
      </c>
      <c r="AN64" s="34">
        <f>RTM_PXI!Q64</f>
        <v>0</v>
      </c>
      <c r="AO64" s="147">
        <f>GDAM_IEX!K64</f>
        <v>0</v>
      </c>
      <c r="AP64" s="147">
        <f>GDAM_IEX!Q64</f>
        <v>0</v>
      </c>
      <c r="AQ64" s="147">
        <f>GDAM_PXI!K64</f>
        <v>0</v>
      </c>
      <c r="AR64" s="147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1.20042</v>
      </c>
      <c r="E65">
        <f>GT_NG!S65</f>
        <v>2.0919359710057384</v>
      </c>
      <c r="F65">
        <f>GT_Spot!S65</f>
        <v>0</v>
      </c>
      <c r="G65">
        <f>PPCL_NG!S65</f>
        <v>87.37</v>
      </c>
      <c r="H65">
        <f>PPCL_Spot!S65</f>
        <v>0</v>
      </c>
      <c r="I65">
        <f>Bawana_NG!S65</f>
        <v>16.809365588557192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75.895720633082277</v>
      </c>
      <c r="P65" s="36">
        <v>0</v>
      </c>
      <c r="Q65" s="36">
        <v>0</v>
      </c>
      <c r="R65" s="38">
        <v>0</v>
      </c>
      <c r="S65" s="38">
        <v>7.95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184.44</v>
      </c>
      <c r="AB65" s="75">
        <f>-STOA!Q65</f>
        <v>0</v>
      </c>
      <c r="AC65">
        <f t="shared" si="0"/>
        <v>3.1563625144182192</v>
      </c>
      <c r="AD65">
        <f t="shared" si="1"/>
        <v>372.60107967822694</v>
      </c>
      <c r="AE65">
        <f>'IDT-1'!E65</f>
        <v>0</v>
      </c>
      <c r="AF65" s="24"/>
      <c r="AG65">
        <f t="shared" si="2"/>
        <v>372.60107967822694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0</v>
      </c>
      <c r="AM65" s="34">
        <f>RTM_PXI!K65</f>
        <v>0</v>
      </c>
      <c r="AN65" s="34">
        <f>RTM_PXI!Q65</f>
        <v>0</v>
      </c>
      <c r="AO65" s="147">
        <f>GDAM_IEX!K65</f>
        <v>0</v>
      </c>
      <c r="AP65" s="147">
        <f>GDAM_IEX!Q65</f>
        <v>0</v>
      </c>
      <c r="AQ65" s="147">
        <f>GDAM_PXI!K65</f>
        <v>0</v>
      </c>
      <c r="AR65" s="147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1.20042</v>
      </c>
      <c r="E66">
        <f>GT_NG!S66</f>
        <v>2.0919359710057384</v>
      </c>
      <c r="F66">
        <f>GT_Spot!S66</f>
        <v>0</v>
      </c>
      <c r="G66">
        <f>PPCL_NG!S66</f>
        <v>87.37</v>
      </c>
      <c r="H66">
        <f>PPCL_Spot!S66</f>
        <v>0</v>
      </c>
      <c r="I66">
        <f>Bawana_NG!S66</f>
        <v>16.809365588557192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75.885456004701268</v>
      </c>
      <c r="P66" s="36">
        <v>0</v>
      </c>
      <c r="Q66" s="36">
        <v>0</v>
      </c>
      <c r="R66" s="38">
        <v>0</v>
      </c>
      <c r="S66" s="38">
        <v>7.95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184.44</v>
      </c>
      <c r="AB66" s="75">
        <f>-STOA!Q66</f>
        <v>0</v>
      </c>
      <c r="AC66">
        <f t="shared" si="0"/>
        <v>3.156276291539819</v>
      </c>
      <c r="AD66">
        <f t="shared" si="1"/>
        <v>372.59090127272435</v>
      </c>
      <c r="AE66">
        <f>'IDT-1'!E66</f>
        <v>0</v>
      </c>
      <c r="AF66" s="24"/>
      <c r="AG66">
        <f t="shared" si="2"/>
        <v>372.59090127272435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0</v>
      </c>
      <c r="AM66" s="34">
        <f>RTM_PXI!K66</f>
        <v>0</v>
      </c>
      <c r="AN66" s="34">
        <f>RTM_PXI!Q66</f>
        <v>0</v>
      </c>
      <c r="AO66" s="147">
        <f>GDAM_IEX!K66</f>
        <v>0</v>
      </c>
      <c r="AP66" s="147">
        <f>GDAM_IEX!Q66</f>
        <v>0</v>
      </c>
      <c r="AQ66" s="147">
        <f>GDAM_PXI!K66</f>
        <v>0</v>
      </c>
      <c r="AR66" s="147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1.20042</v>
      </c>
      <c r="E67">
        <f>GT_NG!S67</f>
        <v>2.0919359710057384</v>
      </c>
      <c r="F67">
        <f>GT_Spot!S67</f>
        <v>0</v>
      </c>
      <c r="G67">
        <f>PPCL_NG!S67</f>
        <v>87.37</v>
      </c>
      <c r="H67">
        <f>PPCL_Spot!S67</f>
        <v>0</v>
      </c>
      <c r="I67">
        <f>Bawana_NG!S67</f>
        <v>18.869999999999997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59.003837630845211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184.44</v>
      </c>
      <c r="AB67" s="75">
        <f>-STOA!Q67</f>
        <v>0</v>
      </c>
      <c r="AC67">
        <f t="shared" si="0"/>
        <v>2.9650000262555474</v>
      </c>
      <c r="AD67">
        <f t="shared" si="1"/>
        <v>350.01119357559537</v>
      </c>
      <c r="AE67">
        <f>'IDT-1'!E67</f>
        <v>0</v>
      </c>
      <c r="AF67" s="24"/>
      <c r="AG67">
        <f t="shared" si="2"/>
        <v>350.01119357559537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7">
        <f>GDAM_IEX!K67</f>
        <v>0</v>
      </c>
      <c r="AP67" s="147">
        <f>GDAM_IEX!Q67</f>
        <v>0</v>
      </c>
      <c r="AQ67" s="147">
        <f>GDAM_PXI!K67</f>
        <v>0</v>
      </c>
      <c r="AR67" s="147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1.20042</v>
      </c>
      <c r="E68">
        <f>GT_NG!S68</f>
        <v>2.0919359710057384</v>
      </c>
      <c r="F68">
        <f>GT_Spot!S68</f>
        <v>0</v>
      </c>
      <c r="G68">
        <f>PPCL_NG!S68</f>
        <v>87.37</v>
      </c>
      <c r="H68">
        <f>PPCL_Spot!S68</f>
        <v>0</v>
      </c>
      <c r="I68">
        <f>Bawana_NG!S68</f>
        <v>18.869999999999997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59.003837630845211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184.44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2.9650000262555474</v>
      </c>
      <c r="AD68">
        <f t="shared" ref="AD68:AD98" si="4">SUM(B68:AB68,AI68:AV68)-AC68</f>
        <v>350.01119357559537</v>
      </c>
      <c r="AE68">
        <f>'IDT-1'!E68</f>
        <v>0</v>
      </c>
      <c r="AF68" s="24"/>
      <c r="AG68">
        <f t="shared" ref="AG68:AG98" si="5">SUM(AD68:AF68)</f>
        <v>350.01119357559537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7">
        <f>GDAM_IEX!K68</f>
        <v>0</v>
      </c>
      <c r="AP68" s="147">
        <f>GDAM_IEX!Q68</f>
        <v>0</v>
      </c>
      <c r="AQ68" s="147">
        <f>GDAM_PXI!K68</f>
        <v>0</v>
      </c>
      <c r="AR68" s="147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1.20042</v>
      </c>
      <c r="E69">
        <f>GT_NG!S69</f>
        <v>2.0919359710057384</v>
      </c>
      <c r="F69">
        <f>GT_Spot!S69</f>
        <v>0</v>
      </c>
      <c r="G69">
        <f>PPCL_NG!S69</f>
        <v>87.37</v>
      </c>
      <c r="H69">
        <f>PPCL_Spot!S69</f>
        <v>0</v>
      </c>
      <c r="I69">
        <f>Bawana_NG!S69</f>
        <v>18.869999999999997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59.00380280906441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184.44</v>
      </c>
      <c r="AB69" s="75">
        <f>-STOA!Q69</f>
        <v>0</v>
      </c>
      <c r="AC69">
        <f t="shared" si="3"/>
        <v>2.9649997337525891</v>
      </c>
      <c r="AD69">
        <f t="shared" si="4"/>
        <v>350.01115904631757</v>
      </c>
      <c r="AE69">
        <f>'IDT-1'!E69</f>
        <v>0</v>
      </c>
      <c r="AF69" s="24"/>
      <c r="AG69">
        <f t="shared" si="5"/>
        <v>350.01115904631757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7">
        <f>GDAM_IEX!K69</f>
        <v>0</v>
      </c>
      <c r="AP69" s="147">
        <f>GDAM_IEX!Q69</f>
        <v>0</v>
      </c>
      <c r="AQ69" s="147">
        <f>GDAM_PXI!K69</f>
        <v>0</v>
      </c>
      <c r="AR69" s="147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1.20042</v>
      </c>
      <c r="E70">
        <f>GT_NG!S70</f>
        <v>2.0919359710057384</v>
      </c>
      <c r="F70">
        <f>GT_Spot!S70</f>
        <v>0</v>
      </c>
      <c r="G70">
        <f>PPCL_NG!S70</f>
        <v>87.37</v>
      </c>
      <c r="H70">
        <f>PPCL_Spot!S70</f>
        <v>0</v>
      </c>
      <c r="I70">
        <f>Bawana_NG!S70</f>
        <v>18.869999999999997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59.003799951440641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178.17000000000002</v>
      </c>
      <c r="AB70" s="75">
        <f>-STOA!Q70</f>
        <v>0</v>
      </c>
      <c r="AC70">
        <f t="shared" si="3"/>
        <v>2.9123317097485493</v>
      </c>
      <c r="AD70">
        <f t="shared" si="4"/>
        <v>343.79382421269781</v>
      </c>
      <c r="AE70">
        <f>'IDT-1'!E70</f>
        <v>0</v>
      </c>
      <c r="AF70" s="24"/>
      <c r="AG70">
        <f t="shared" si="5"/>
        <v>343.79382421269781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7">
        <f>GDAM_IEX!K70</f>
        <v>0</v>
      </c>
      <c r="AP70" s="147">
        <f>GDAM_IEX!Q70</f>
        <v>0</v>
      </c>
      <c r="AQ70" s="147">
        <f>GDAM_PXI!K70</f>
        <v>0</v>
      </c>
      <c r="AR70" s="147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1.20042</v>
      </c>
      <c r="E71">
        <f>GT_NG!S71</f>
        <v>2.0919359710057384</v>
      </c>
      <c r="F71">
        <f>GT_Spot!S71</f>
        <v>0</v>
      </c>
      <c r="G71">
        <f>PPCL_NG!S71</f>
        <v>87.37</v>
      </c>
      <c r="H71">
        <f>PPCL_Spot!S71</f>
        <v>0</v>
      </c>
      <c r="I71">
        <f>Bawana_NG!S71</f>
        <v>23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72.516298106693014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131.38</v>
      </c>
      <c r="AB71" s="75">
        <f>-STOA!Q71</f>
        <v>0</v>
      </c>
      <c r="AC71">
        <f t="shared" si="3"/>
        <v>2.6674926942526693</v>
      </c>
      <c r="AD71">
        <f t="shared" si="4"/>
        <v>314.8911613834461</v>
      </c>
      <c r="AE71">
        <f>'IDT-1'!E71</f>
        <v>0</v>
      </c>
      <c r="AF71" s="24"/>
      <c r="AG71">
        <f t="shared" si="5"/>
        <v>314.8911613834461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7">
        <f>GDAM_IEX!K71</f>
        <v>0</v>
      </c>
      <c r="AP71" s="147">
        <f>GDAM_IEX!Q71</f>
        <v>0</v>
      </c>
      <c r="AQ71" s="147">
        <f>GDAM_PXI!K71</f>
        <v>0</v>
      </c>
      <c r="AR71" s="147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1.20042</v>
      </c>
      <c r="E72">
        <f>GT_NG!S72</f>
        <v>2.0919359710057384</v>
      </c>
      <c r="F72">
        <f>GT_Spot!S72</f>
        <v>0</v>
      </c>
      <c r="G72">
        <f>PPCL_NG!S72</f>
        <v>87.37</v>
      </c>
      <c r="H72">
        <f>PPCL_Spot!S72</f>
        <v>0</v>
      </c>
      <c r="I72">
        <f>Bawana_NG!S72</f>
        <v>23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73.014397770052838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131.38</v>
      </c>
      <c r="AB72" s="75">
        <f>-STOA!Q72</f>
        <v>0</v>
      </c>
      <c r="AC72">
        <f t="shared" si="3"/>
        <v>2.6716767314248919</v>
      </c>
      <c r="AD72">
        <f t="shared" si="4"/>
        <v>315.38507700963368</v>
      </c>
      <c r="AE72">
        <f>'IDT-1'!E72</f>
        <v>0</v>
      </c>
      <c r="AF72" s="24"/>
      <c r="AG72">
        <f t="shared" si="5"/>
        <v>315.38507700963368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7">
        <f>GDAM_IEX!K72</f>
        <v>0</v>
      </c>
      <c r="AP72" s="147">
        <f>GDAM_IEX!Q72</f>
        <v>0</v>
      </c>
      <c r="AQ72" s="147">
        <f>GDAM_PXI!K72</f>
        <v>0</v>
      </c>
      <c r="AR72" s="147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1.20042</v>
      </c>
      <c r="E73">
        <f>GT_NG!S73</f>
        <v>2.0919359710057384</v>
      </c>
      <c r="F73">
        <f>GT_Spot!S73</f>
        <v>0</v>
      </c>
      <c r="G73">
        <f>PPCL_NG!S73</f>
        <v>87.37</v>
      </c>
      <c r="H73">
        <f>PPCL_Spot!S73</f>
        <v>0</v>
      </c>
      <c r="I73">
        <f>Bawana_NG!S73</f>
        <v>23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73.05269282780479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131.38</v>
      </c>
      <c r="AB73" s="75">
        <f>-STOA!Q73</f>
        <v>0</v>
      </c>
      <c r="AC73">
        <f t="shared" si="3"/>
        <v>2.7567099871588985</v>
      </c>
      <c r="AD73">
        <f t="shared" si="4"/>
        <v>305.33833881165162</v>
      </c>
      <c r="AE73">
        <f>'IDT-1'!E73</f>
        <v>0</v>
      </c>
      <c r="AF73" s="24"/>
      <c r="AG73">
        <f t="shared" si="5"/>
        <v>305.33833881165162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-10</v>
      </c>
      <c r="AM73" s="34">
        <f>RTM_PXI!K73</f>
        <v>0</v>
      </c>
      <c r="AN73" s="34">
        <f>RTM_PXI!Q73</f>
        <v>0</v>
      </c>
      <c r="AO73" s="147">
        <f>GDAM_IEX!K73</f>
        <v>0</v>
      </c>
      <c r="AP73" s="147">
        <f>GDAM_IEX!Q73</f>
        <v>0</v>
      </c>
      <c r="AQ73" s="147">
        <f>GDAM_PXI!K73</f>
        <v>0</v>
      </c>
      <c r="AR73" s="147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1.20042</v>
      </c>
      <c r="E74">
        <f>GT_NG!S74</f>
        <v>2.0919359710057384</v>
      </c>
      <c r="F74">
        <f>GT_Spot!S74</f>
        <v>0</v>
      </c>
      <c r="G74">
        <f>PPCL_NG!S74</f>
        <v>87.37</v>
      </c>
      <c r="H74">
        <f>PPCL_Spot!S74</f>
        <v>0</v>
      </c>
      <c r="I74">
        <f>Bawana_NG!S74</f>
        <v>23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73.611584334069178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131.38</v>
      </c>
      <c r="AB74" s="75">
        <f>-STOA!Q74</f>
        <v>0</v>
      </c>
      <c r="AC74">
        <f t="shared" si="3"/>
        <v>2.8291739376106322</v>
      </c>
      <c r="AD74">
        <f t="shared" si="4"/>
        <v>297.82476636746429</v>
      </c>
      <c r="AE74">
        <f>'IDT-1'!E74</f>
        <v>0</v>
      </c>
      <c r="AF74" s="24"/>
      <c r="AG74">
        <f t="shared" si="5"/>
        <v>297.82476636746429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-18</v>
      </c>
      <c r="AM74" s="34">
        <f>RTM_PXI!K74</f>
        <v>0</v>
      </c>
      <c r="AN74" s="34">
        <f>RTM_PXI!Q74</f>
        <v>0</v>
      </c>
      <c r="AO74" s="147">
        <f>GDAM_IEX!K74</f>
        <v>0</v>
      </c>
      <c r="AP74" s="147">
        <f>GDAM_IEX!Q74</f>
        <v>0</v>
      </c>
      <c r="AQ74" s="147">
        <f>GDAM_PXI!K74</f>
        <v>0</v>
      </c>
      <c r="AR74" s="147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1.20042</v>
      </c>
      <c r="E75">
        <f>GT_NG!S75</f>
        <v>2.1107822410147992</v>
      </c>
      <c r="F75">
        <f>GT_Spot!S75</f>
        <v>0</v>
      </c>
      <c r="G75">
        <f>PPCL_NG!S75</f>
        <v>87.37</v>
      </c>
      <c r="H75">
        <f>PPCL_Spot!S75</f>
        <v>0</v>
      </c>
      <c r="I75">
        <f>Bawana_NG!S75</f>
        <v>23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74.736007493951902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131.38</v>
      </c>
      <c r="AB75" s="75">
        <f>-STOA!Q75</f>
        <v>0</v>
      </c>
      <c r="AC75">
        <f t="shared" si="3"/>
        <v>2.9319601357955034</v>
      </c>
      <c r="AD75">
        <f t="shared" si="4"/>
        <v>287.86524959917119</v>
      </c>
      <c r="AE75">
        <f>'IDT-1'!E75</f>
        <v>0</v>
      </c>
      <c r="AF75" s="24"/>
      <c r="AG75">
        <f t="shared" si="5"/>
        <v>287.86524959917119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-29</v>
      </c>
      <c r="AM75" s="34">
        <f>RTM_PXI!K75</f>
        <v>0</v>
      </c>
      <c r="AN75" s="34">
        <f>RTM_PXI!Q75</f>
        <v>0</v>
      </c>
      <c r="AO75" s="147">
        <f>GDAM_IEX!K75</f>
        <v>0</v>
      </c>
      <c r="AP75" s="147">
        <f>GDAM_IEX!Q75</f>
        <v>0</v>
      </c>
      <c r="AQ75" s="147">
        <f>GDAM_PXI!K75</f>
        <v>0</v>
      </c>
      <c r="AR75" s="147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1.20042</v>
      </c>
      <c r="E76">
        <f>GT_NG!S76</f>
        <v>2.1107822410147992</v>
      </c>
      <c r="F76">
        <f>GT_Spot!S76</f>
        <v>0</v>
      </c>
      <c r="G76">
        <f>PPCL_NG!S76</f>
        <v>87.37</v>
      </c>
      <c r="H76">
        <f>PPCL_Spot!S76</f>
        <v>0</v>
      </c>
      <c r="I76">
        <f>Bawana_NG!S76</f>
        <v>23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82.065592522562397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131.38</v>
      </c>
      <c r="AB76" s="75">
        <f>-STOA!Q76</f>
        <v>0</v>
      </c>
      <c r="AC76">
        <f t="shared" si="3"/>
        <v>3.1205960159091672</v>
      </c>
      <c r="AD76">
        <f t="shared" si="4"/>
        <v>280.00619874766807</v>
      </c>
      <c r="AE76">
        <f>'IDT-1'!E76</f>
        <v>0</v>
      </c>
      <c r="AF76" s="24"/>
      <c r="AG76">
        <f t="shared" si="5"/>
        <v>280.00619874766807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-44</v>
      </c>
      <c r="AM76" s="34">
        <f>RTM_PXI!K76</f>
        <v>0</v>
      </c>
      <c r="AN76" s="34">
        <f>RTM_PXI!Q76</f>
        <v>0</v>
      </c>
      <c r="AO76" s="147">
        <f>GDAM_IEX!K76</f>
        <v>0</v>
      </c>
      <c r="AP76" s="147">
        <f>GDAM_IEX!Q76</f>
        <v>0</v>
      </c>
      <c r="AQ76" s="147">
        <f>GDAM_PXI!K76</f>
        <v>0</v>
      </c>
      <c r="AR76" s="147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1.20042</v>
      </c>
      <c r="E77">
        <f>GT_NG!S77</f>
        <v>2.1107822410147992</v>
      </c>
      <c r="F77">
        <f>GT_Spot!S77</f>
        <v>0</v>
      </c>
      <c r="G77">
        <f>PPCL_NG!S77</f>
        <v>87.37</v>
      </c>
      <c r="H77">
        <f>PPCL_Spot!S77</f>
        <v>0</v>
      </c>
      <c r="I77">
        <f>Bawana_NG!S77</f>
        <v>23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80.306478279038359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131.38</v>
      </c>
      <c r="AB77" s="75">
        <f>-STOA!Q77</f>
        <v>0</v>
      </c>
      <c r="AC77">
        <f t="shared" si="3"/>
        <v>3.1820598757875671</v>
      </c>
      <c r="AD77">
        <f t="shared" si="4"/>
        <v>269.18562064426561</v>
      </c>
      <c r="AE77">
        <f>'IDT-1'!E77</f>
        <v>0</v>
      </c>
      <c r="AF77" s="24"/>
      <c r="AG77">
        <f t="shared" si="5"/>
        <v>269.18562064426561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-53</v>
      </c>
      <c r="AM77" s="34">
        <f>RTM_PXI!K77</f>
        <v>0</v>
      </c>
      <c r="AN77" s="34">
        <f>RTM_PXI!Q77</f>
        <v>0</v>
      </c>
      <c r="AO77" s="147">
        <f>GDAM_IEX!K77</f>
        <v>0</v>
      </c>
      <c r="AP77" s="147">
        <f>GDAM_IEX!Q77</f>
        <v>0</v>
      </c>
      <c r="AQ77" s="147">
        <f>GDAM_PXI!K77</f>
        <v>0</v>
      </c>
      <c r="AR77" s="147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1.20042</v>
      </c>
      <c r="E78">
        <f>GT_NG!S78</f>
        <v>2.1107822410147992</v>
      </c>
      <c r="F78">
        <f>GT_Spot!S78</f>
        <v>0</v>
      </c>
      <c r="G78">
        <f>PPCL_NG!S78</f>
        <v>87.37</v>
      </c>
      <c r="H78">
        <f>PPCL_Spot!S78</f>
        <v>0</v>
      </c>
      <c r="I78">
        <f>Bawana_NG!S78</f>
        <v>23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80.834613981117172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0</v>
      </c>
      <c r="AA78" s="75">
        <f>STOA!K78</f>
        <v>131.38</v>
      </c>
      <c r="AB78" s="75">
        <f>-STOA!Q78</f>
        <v>0</v>
      </c>
      <c r="AC78">
        <f t="shared" si="3"/>
        <v>3.2373231620343637</v>
      </c>
      <c r="AD78">
        <f t="shared" si="4"/>
        <v>263.65849306009761</v>
      </c>
      <c r="AE78">
        <f>'IDT-1'!E78</f>
        <v>0</v>
      </c>
      <c r="AF78" s="24"/>
      <c r="AG78">
        <f t="shared" si="5"/>
        <v>263.65849306009761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-59</v>
      </c>
      <c r="AM78" s="34">
        <f>RTM_PXI!K78</f>
        <v>0</v>
      </c>
      <c r="AN78" s="34">
        <f>RTM_PXI!Q78</f>
        <v>0</v>
      </c>
      <c r="AO78" s="147">
        <f>GDAM_IEX!K78</f>
        <v>0</v>
      </c>
      <c r="AP78" s="147">
        <f>GDAM_IEX!Q78</f>
        <v>0</v>
      </c>
      <c r="AQ78" s="147">
        <f>GDAM_PXI!K78</f>
        <v>0</v>
      </c>
      <c r="AR78" s="147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1.20042</v>
      </c>
      <c r="E79">
        <f>GT_NG!S79</f>
        <v>2.1107822410147992</v>
      </c>
      <c r="F79">
        <f>GT_Spot!S79</f>
        <v>0</v>
      </c>
      <c r="G79">
        <f>PPCL_NG!S79</f>
        <v>87.37</v>
      </c>
      <c r="H79">
        <f>PPCL_Spot!S79</f>
        <v>0</v>
      </c>
      <c r="I79">
        <f>Bawana_NG!S79</f>
        <v>22.999101597593846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95.11677268298925</v>
      </c>
      <c r="P79" s="36">
        <v>0</v>
      </c>
      <c r="Q79" s="36">
        <v>0</v>
      </c>
      <c r="R79" s="38">
        <v>0</v>
      </c>
      <c r="S79" s="38">
        <v>7.95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0</v>
      </c>
      <c r="AA79" s="75">
        <f>STOA!K79</f>
        <v>131.38</v>
      </c>
      <c r="AB79" s="75">
        <f>-STOA!Q79</f>
        <v>0</v>
      </c>
      <c r="AC79">
        <f t="shared" si="3"/>
        <v>3.4748926948992116</v>
      </c>
      <c r="AD79">
        <f t="shared" si="4"/>
        <v>279.65218382669866</v>
      </c>
      <c r="AE79">
        <f>'IDT-1'!E79</f>
        <v>0</v>
      </c>
      <c r="AF79" s="24"/>
      <c r="AG79">
        <f t="shared" si="5"/>
        <v>279.65218382669866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-65</v>
      </c>
      <c r="AM79" s="34">
        <f>RTM_PXI!K79</f>
        <v>0</v>
      </c>
      <c r="AN79" s="34">
        <f>RTM_PXI!Q79</f>
        <v>0</v>
      </c>
      <c r="AO79" s="147">
        <f>GDAM_IEX!K79</f>
        <v>0</v>
      </c>
      <c r="AP79" s="147">
        <f>GDAM_IEX!Q79</f>
        <v>0</v>
      </c>
      <c r="AQ79" s="147">
        <f>GDAM_PXI!K79</f>
        <v>0</v>
      </c>
      <c r="AR79" s="147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1.20042</v>
      </c>
      <c r="E80">
        <f>GT_NG!S80</f>
        <v>2.1107822410147992</v>
      </c>
      <c r="F80">
        <f>GT_Spot!S80</f>
        <v>0</v>
      </c>
      <c r="G80">
        <f>PPCL_NG!S80</f>
        <v>87.37</v>
      </c>
      <c r="H80">
        <f>PPCL_Spot!S80</f>
        <v>0</v>
      </c>
      <c r="I80">
        <f>Bawana_NG!S80</f>
        <v>22.999101597593846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95.126881771217285</v>
      </c>
      <c r="P80" s="36">
        <v>0</v>
      </c>
      <c r="Q80" s="36">
        <v>0</v>
      </c>
      <c r="R80" s="38">
        <v>0</v>
      </c>
      <c r="S80" s="38">
        <v>7.95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0</v>
      </c>
      <c r="AA80" s="75">
        <f>STOA!K80</f>
        <v>131.38</v>
      </c>
      <c r="AB80" s="75">
        <f>-STOA!Q80</f>
        <v>0</v>
      </c>
      <c r="AC80">
        <f t="shared" si="3"/>
        <v>3.525804557589661</v>
      </c>
      <c r="AD80">
        <f t="shared" si="4"/>
        <v>273.61138105223625</v>
      </c>
      <c r="AE80">
        <f>'IDT-1'!E80</f>
        <v>0</v>
      </c>
      <c r="AF80" s="24"/>
      <c r="AG80">
        <f t="shared" si="5"/>
        <v>273.61138105223625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-71</v>
      </c>
      <c r="AM80" s="34">
        <f>RTM_PXI!K80</f>
        <v>0</v>
      </c>
      <c r="AN80" s="34">
        <f>RTM_PXI!Q80</f>
        <v>0</v>
      </c>
      <c r="AO80" s="147">
        <f>GDAM_IEX!K80</f>
        <v>0</v>
      </c>
      <c r="AP80" s="147">
        <f>GDAM_IEX!Q80</f>
        <v>0</v>
      </c>
      <c r="AQ80" s="147">
        <f>GDAM_PXI!K80</f>
        <v>0</v>
      </c>
      <c r="AR80" s="147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1.3122</v>
      </c>
      <c r="E81">
        <f>GT_NG!S81</f>
        <v>2.1107822410147992</v>
      </c>
      <c r="F81">
        <f>GT_Spot!S81</f>
        <v>0</v>
      </c>
      <c r="G81">
        <f>PPCL_NG!S81</f>
        <v>87.37</v>
      </c>
      <c r="H81">
        <f>PPCL_Spot!S81</f>
        <v>0</v>
      </c>
      <c r="I81">
        <f>Bawana_NG!S81</f>
        <v>22.999101597593846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95.126881771217285</v>
      </c>
      <c r="P81" s="36">
        <v>0</v>
      </c>
      <c r="Q81" s="36">
        <v>0</v>
      </c>
      <c r="R81" s="38">
        <v>0</v>
      </c>
      <c r="S81" s="38">
        <v>7.95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-10</v>
      </c>
      <c r="AA81" s="75">
        <f>STOA!K81</f>
        <v>131.38</v>
      </c>
      <c r="AB81" s="75">
        <f>-STOA!Q81</f>
        <v>0</v>
      </c>
      <c r="AC81">
        <f t="shared" si="3"/>
        <v>3.5775704559389956</v>
      </c>
      <c r="AD81">
        <f t="shared" si="4"/>
        <v>267.67139515388692</v>
      </c>
      <c r="AE81">
        <f>'IDT-1'!E81</f>
        <v>0</v>
      </c>
      <c r="AF81" s="24"/>
      <c r="AG81">
        <f t="shared" si="5"/>
        <v>267.67139515388692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-67</v>
      </c>
      <c r="AM81" s="34">
        <f>RTM_PXI!K81</f>
        <v>0</v>
      </c>
      <c r="AN81" s="34">
        <f>RTM_PXI!Q81</f>
        <v>0</v>
      </c>
      <c r="AO81" s="147">
        <f>GDAM_IEX!K81</f>
        <v>0</v>
      </c>
      <c r="AP81" s="147">
        <f>GDAM_IEX!Q81</f>
        <v>0</v>
      </c>
      <c r="AQ81" s="147">
        <f>GDAM_PXI!K81</f>
        <v>0</v>
      </c>
      <c r="AR81" s="147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1.3122</v>
      </c>
      <c r="E82">
        <f>GT_NG!S82</f>
        <v>2.1107822410147992</v>
      </c>
      <c r="F82">
        <f>GT_Spot!S82</f>
        <v>0</v>
      </c>
      <c r="G82">
        <f>PPCL_NG!S82</f>
        <v>87.37</v>
      </c>
      <c r="H82">
        <f>PPCL_Spot!S82</f>
        <v>0</v>
      </c>
      <c r="I82">
        <f>Bawana_NG!S82</f>
        <v>22.999101597593846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89.124141737989717</v>
      </c>
      <c r="P82" s="36">
        <v>0</v>
      </c>
      <c r="Q82" s="36">
        <v>0</v>
      </c>
      <c r="R82" s="38">
        <v>0</v>
      </c>
      <c r="S82" s="38">
        <v>7.95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-10</v>
      </c>
      <c r="AA82" s="75">
        <f>STOA!K82</f>
        <v>131.38</v>
      </c>
      <c r="AB82" s="75">
        <f>-STOA!Q82</f>
        <v>0</v>
      </c>
      <c r="AC82">
        <f t="shared" si="3"/>
        <v>3.5271474396598839</v>
      </c>
      <c r="AD82">
        <f t="shared" si="4"/>
        <v>261.71907813693849</v>
      </c>
      <c r="AE82">
        <f>'IDT-1'!E82</f>
        <v>0</v>
      </c>
      <c r="AF82" s="24"/>
      <c r="AG82">
        <f t="shared" si="5"/>
        <v>261.71907813693849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-67</v>
      </c>
      <c r="AM82" s="34">
        <f>RTM_PXI!K82</f>
        <v>0</v>
      </c>
      <c r="AN82" s="34">
        <f>RTM_PXI!Q82</f>
        <v>0</v>
      </c>
      <c r="AO82" s="147">
        <f>GDAM_IEX!K82</f>
        <v>0</v>
      </c>
      <c r="AP82" s="147">
        <f>GDAM_IEX!Q82</f>
        <v>0</v>
      </c>
      <c r="AQ82" s="147">
        <f>GDAM_PXI!K82</f>
        <v>0</v>
      </c>
      <c r="AR82" s="147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1.3122</v>
      </c>
      <c r="E83">
        <f>GT_NG!S83</f>
        <v>2.1098798006449724</v>
      </c>
      <c r="F83">
        <f>GT_Spot!S83</f>
        <v>0</v>
      </c>
      <c r="G83">
        <f>PPCL_NG!S83</f>
        <v>87.37</v>
      </c>
      <c r="H83">
        <f>PPCL_Spot!S83</f>
        <v>0</v>
      </c>
      <c r="I83">
        <f>Bawana_NG!S83</f>
        <v>22.999101597593846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88.803115127039149</v>
      </c>
      <c r="P83" s="36">
        <v>0</v>
      </c>
      <c r="Q83" s="36">
        <v>0</v>
      </c>
      <c r="R83" s="38">
        <v>0</v>
      </c>
      <c r="S83" s="38">
        <v>7.95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-14</v>
      </c>
      <c r="AA83" s="75">
        <f>STOA!K83</f>
        <v>131.38</v>
      </c>
      <c r="AB83" s="75">
        <f>-STOA!Q83</f>
        <v>0</v>
      </c>
      <c r="AC83">
        <f t="shared" si="3"/>
        <v>3.5837413397030167</v>
      </c>
      <c r="AD83">
        <f t="shared" si="4"/>
        <v>254.34055518557494</v>
      </c>
      <c r="AE83">
        <f>'IDT-1'!E83</f>
        <v>0</v>
      </c>
      <c r="AF83" s="24"/>
      <c r="AG83">
        <f t="shared" si="5"/>
        <v>254.34055518557494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-70</v>
      </c>
      <c r="AM83" s="34">
        <f>RTM_PXI!K83</f>
        <v>0</v>
      </c>
      <c r="AN83" s="34">
        <f>RTM_PXI!Q83</f>
        <v>0</v>
      </c>
      <c r="AO83" s="147">
        <f>GDAM_IEX!K83</f>
        <v>0</v>
      </c>
      <c r="AP83" s="147">
        <f>GDAM_IEX!Q83</f>
        <v>0</v>
      </c>
      <c r="AQ83" s="147">
        <f>GDAM_PXI!K83</f>
        <v>0</v>
      </c>
      <c r="AR83" s="147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1.3122</v>
      </c>
      <c r="E84">
        <f>GT_NG!S84</f>
        <v>2.1098798006449724</v>
      </c>
      <c r="F84">
        <f>GT_Spot!S84</f>
        <v>0</v>
      </c>
      <c r="G84">
        <f>PPCL_NG!S84</f>
        <v>87.37</v>
      </c>
      <c r="H84">
        <f>PPCL_Spot!S84</f>
        <v>0</v>
      </c>
      <c r="I84">
        <f>Bawana_NG!S84</f>
        <v>22.999101597593846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90.120276556025985</v>
      </c>
      <c r="P84" s="36">
        <v>0</v>
      </c>
      <c r="Q84" s="36">
        <v>0</v>
      </c>
      <c r="R84" s="38">
        <v>0</v>
      </c>
      <c r="S84" s="38">
        <v>7.95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-19</v>
      </c>
      <c r="AA84" s="75">
        <f>STOA!K84</f>
        <v>131.38</v>
      </c>
      <c r="AB84" s="75">
        <f>-STOA!Q84</f>
        <v>0</v>
      </c>
      <c r="AC84">
        <f t="shared" si="3"/>
        <v>3.620218968881173</v>
      </c>
      <c r="AD84">
        <f t="shared" si="4"/>
        <v>252.6212389853836</v>
      </c>
      <c r="AE84">
        <f>'IDT-1'!E84</f>
        <v>0</v>
      </c>
      <c r="AF84" s="24"/>
      <c r="AG84">
        <f t="shared" si="5"/>
        <v>252.6212389853836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-68</v>
      </c>
      <c r="AM84" s="34">
        <f>RTM_PXI!K84</f>
        <v>0</v>
      </c>
      <c r="AN84" s="34">
        <f>RTM_PXI!Q84</f>
        <v>0</v>
      </c>
      <c r="AO84" s="147">
        <f>GDAM_IEX!K84</f>
        <v>0</v>
      </c>
      <c r="AP84" s="147">
        <f>GDAM_IEX!Q84</f>
        <v>0</v>
      </c>
      <c r="AQ84" s="147">
        <f>GDAM_PXI!K84</f>
        <v>0</v>
      </c>
      <c r="AR84" s="147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1.3122</v>
      </c>
      <c r="E85">
        <f>GT_NG!S85</f>
        <v>2.1098798006449724</v>
      </c>
      <c r="F85">
        <f>GT_Spot!S85</f>
        <v>0</v>
      </c>
      <c r="G85">
        <f>PPCL_NG!S85</f>
        <v>87.37</v>
      </c>
      <c r="H85">
        <f>PPCL_Spot!S85</f>
        <v>0</v>
      </c>
      <c r="I85">
        <f>Bawana_NG!S85</f>
        <v>22.999101597593846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90.120276556025985</v>
      </c>
      <c r="P85" s="36">
        <v>0</v>
      </c>
      <c r="Q85" s="36">
        <v>0</v>
      </c>
      <c r="R85" s="38">
        <v>0</v>
      </c>
      <c r="S85" s="38">
        <v>7.95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-24</v>
      </c>
      <c r="AA85" s="75">
        <f>STOA!K85</f>
        <v>131.38</v>
      </c>
      <c r="AB85" s="75">
        <f>-STOA!Q85</f>
        <v>0</v>
      </c>
      <c r="AC85">
        <f t="shared" si="3"/>
        <v>3.6456324420558399</v>
      </c>
      <c r="AD85">
        <f t="shared" si="4"/>
        <v>249.59582551220893</v>
      </c>
      <c r="AE85">
        <f>'IDT-1'!E85</f>
        <v>0</v>
      </c>
      <c r="AF85" s="24"/>
      <c r="AG85">
        <f t="shared" si="5"/>
        <v>249.59582551220893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-66</v>
      </c>
      <c r="AM85" s="34">
        <f>RTM_PXI!K85</f>
        <v>0</v>
      </c>
      <c r="AN85" s="34">
        <f>RTM_PXI!Q85</f>
        <v>0</v>
      </c>
      <c r="AO85" s="147">
        <f>GDAM_IEX!K85</f>
        <v>0</v>
      </c>
      <c r="AP85" s="147">
        <f>GDAM_IEX!Q85</f>
        <v>0</v>
      </c>
      <c r="AQ85" s="147">
        <f>GDAM_PXI!K85</f>
        <v>0</v>
      </c>
      <c r="AR85" s="147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1.3122</v>
      </c>
      <c r="E86">
        <f>GT_NG!S86</f>
        <v>2.1098798006449724</v>
      </c>
      <c r="F86">
        <f>GT_Spot!S86</f>
        <v>0</v>
      </c>
      <c r="G86">
        <f>PPCL_NG!S86</f>
        <v>87.37</v>
      </c>
      <c r="H86">
        <f>PPCL_Spot!S86</f>
        <v>0</v>
      </c>
      <c r="I86">
        <f>Bawana_NG!S86</f>
        <v>22.999101597593846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89.589075665323904</v>
      </c>
      <c r="P86" s="36">
        <v>0</v>
      </c>
      <c r="Q86" s="36">
        <v>0</v>
      </c>
      <c r="R86" s="38">
        <v>0</v>
      </c>
      <c r="S86" s="38">
        <v>7.95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-26</v>
      </c>
      <c r="AA86" s="75">
        <f>STOA!K86</f>
        <v>131.38</v>
      </c>
      <c r="AB86" s="75">
        <f>-STOA!Q86</f>
        <v>0</v>
      </c>
      <c r="AC86">
        <f t="shared" si="3"/>
        <v>3.6496415122988317</v>
      </c>
      <c r="AD86">
        <f t="shared" si="4"/>
        <v>248.06061555126388</v>
      </c>
      <c r="AE86">
        <f>'IDT-1'!E86</f>
        <v>0</v>
      </c>
      <c r="AF86" s="24"/>
      <c r="AG86">
        <f t="shared" si="5"/>
        <v>248.06061555126388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-65</v>
      </c>
      <c r="AM86" s="34">
        <f>RTM_PXI!K86</f>
        <v>0</v>
      </c>
      <c r="AN86" s="34">
        <f>RTM_PXI!Q86</f>
        <v>0</v>
      </c>
      <c r="AO86" s="147">
        <f>GDAM_IEX!K86</f>
        <v>0</v>
      </c>
      <c r="AP86" s="147">
        <f>GDAM_IEX!Q86</f>
        <v>0</v>
      </c>
      <c r="AQ86" s="147">
        <f>GDAM_PXI!K86</f>
        <v>0</v>
      </c>
      <c r="AR86" s="147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1.3122</v>
      </c>
      <c r="E87">
        <f>GT_NG!S87</f>
        <v>2.1098798006449724</v>
      </c>
      <c r="F87">
        <f>GT_Spot!S87</f>
        <v>0</v>
      </c>
      <c r="G87">
        <f>PPCL_NG!S87</f>
        <v>87.37</v>
      </c>
      <c r="H87">
        <f>PPCL_Spot!S87</f>
        <v>0</v>
      </c>
      <c r="I87">
        <f>Bawana_NG!S87</f>
        <v>22.999101597593846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89.589075665323904</v>
      </c>
      <c r="P87" s="36">
        <v>0</v>
      </c>
      <c r="Q87" s="36">
        <v>0</v>
      </c>
      <c r="R87" s="38">
        <v>0</v>
      </c>
      <c r="S87" s="38">
        <v>7.95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-29</v>
      </c>
      <c r="AA87" s="75">
        <f>STOA!K87</f>
        <v>131.38</v>
      </c>
      <c r="AB87" s="75">
        <f>-STOA!Q87</f>
        <v>0</v>
      </c>
      <c r="AC87">
        <f t="shared" si="3"/>
        <v>3.6750549854734991</v>
      </c>
      <c r="AD87">
        <f t="shared" si="4"/>
        <v>245.03520207808921</v>
      </c>
      <c r="AE87">
        <f>'IDT-1'!E87</f>
        <v>0</v>
      </c>
      <c r="AF87" s="24"/>
      <c r="AG87">
        <f t="shared" si="5"/>
        <v>245.03520207808921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-65</v>
      </c>
      <c r="AM87" s="34">
        <f>RTM_PXI!K87</f>
        <v>0</v>
      </c>
      <c r="AN87" s="34">
        <f>RTM_PXI!Q87</f>
        <v>0</v>
      </c>
      <c r="AO87" s="147">
        <f>GDAM_IEX!K87</f>
        <v>0</v>
      </c>
      <c r="AP87" s="147">
        <f>GDAM_IEX!Q87</f>
        <v>0</v>
      </c>
      <c r="AQ87" s="147">
        <f>GDAM_PXI!K87</f>
        <v>0</v>
      </c>
      <c r="AR87" s="147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1.3122</v>
      </c>
      <c r="E88">
        <f>GT_NG!S88</f>
        <v>2.1098798006449724</v>
      </c>
      <c r="F88">
        <f>GT_Spot!S88</f>
        <v>0</v>
      </c>
      <c r="G88">
        <f>PPCL_NG!S88</f>
        <v>87.37</v>
      </c>
      <c r="H88">
        <f>PPCL_Spot!S88</f>
        <v>0</v>
      </c>
      <c r="I88">
        <f>Bawana_NG!S88</f>
        <v>22.999101597593846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89.589075665323904</v>
      </c>
      <c r="P88" s="36">
        <v>0</v>
      </c>
      <c r="Q88" s="36">
        <v>0</v>
      </c>
      <c r="R88" s="38">
        <v>0</v>
      </c>
      <c r="S88" s="38">
        <v>7.95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-31</v>
      </c>
      <c r="AA88" s="75">
        <f>STOA!K88</f>
        <v>131.38</v>
      </c>
      <c r="AB88" s="75">
        <f>-STOA!Q88</f>
        <v>0</v>
      </c>
      <c r="AC88">
        <f t="shared" si="3"/>
        <v>3.6919973009232772</v>
      </c>
      <c r="AD88">
        <f t="shared" si="4"/>
        <v>243.01825976263945</v>
      </c>
      <c r="AE88">
        <f>'IDT-1'!E88</f>
        <v>0</v>
      </c>
      <c r="AF88" s="24"/>
      <c r="AG88">
        <f t="shared" si="5"/>
        <v>243.01825976263945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-65</v>
      </c>
      <c r="AM88" s="34">
        <f>RTM_PXI!K88</f>
        <v>0</v>
      </c>
      <c r="AN88" s="34">
        <f>RTM_PXI!Q88</f>
        <v>0</v>
      </c>
      <c r="AO88" s="147">
        <f>GDAM_IEX!K88</f>
        <v>0</v>
      </c>
      <c r="AP88" s="147">
        <f>GDAM_IEX!Q88</f>
        <v>0</v>
      </c>
      <c r="AQ88" s="147">
        <f>GDAM_PXI!K88</f>
        <v>0</v>
      </c>
      <c r="AR88" s="147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1.3122</v>
      </c>
      <c r="E89">
        <f>GT_NG!S89</f>
        <v>2.1098798006449724</v>
      </c>
      <c r="F89">
        <f>GT_Spot!S89</f>
        <v>0</v>
      </c>
      <c r="G89">
        <f>PPCL_NG!S89</f>
        <v>87.37</v>
      </c>
      <c r="H89">
        <f>PPCL_Spot!S89</f>
        <v>0</v>
      </c>
      <c r="I89">
        <f>Bawana_NG!S89</f>
        <v>22.999101597593846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89.589075665323904</v>
      </c>
      <c r="P89" s="36">
        <v>0</v>
      </c>
      <c r="Q89" s="36">
        <v>0</v>
      </c>
      <c r="R89" s="38">
        <v>0</v>
      </c>
      <c r="S89" s="38">
        <v>7.95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-35</v>
      </c>
      <c r="AA89" s="75">
        <f>STOA!K89</f>
        <v>131.38</v>
      </c>
      <c r="AB89" s="75">
        <f>-STOA!Q89</f>
        <v>0</v>
      </c>
      <c r="AC89">
        <f t="shared" si="3"/>
        <v>3.7174107740979441</v>
      </c>
      <c r="AD89">
        <f t="shared" si="4"/>
        <v>239.99284628946478</v>
      </c>
      <c r="AE89">
        <f>'IDT-1'!E89</f>
        <v>0</v>
      </c>
      <c r="AF89" s="24"/>
      <c r="AG89">
        <f t="shared" si="5"/>
        <v>239.99284628946478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-64</v>
      </c>
      <c r="AM89" s="34">
        <f>RTM_PXI!K89</f>
        <v>0</v>
      </c>
      <c r="AN89" s="34">
        <f>RTM_PXI!Q89</f>
        <v>0</v>
      </c>
      <c r="AO89" s="147">
        <f>GDAM_IEX!K89</f>
        <v>0</v>
      </c>
      <c r="AP89" s="147">
        <f>GDAM_IEX!Q89</f>
        <v>0</v>
      </c>
      <c r="AQ89" s="147">
        <f>GDAM_PXI!K89</f>
        <v>0</v>
      </c>
      <c r="AR89" s="147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1.3122</v>
      </c>
      <c r="E90">
        <f>GT_NG!S90</f>
        <v>2.1098798006449724</v>
      </c>
      <c r="F90">
        <f>GT_Spot!S90</f>
        <v>0</v>
      </c>
      <c r="G90">
        <f>PPCL_NG!S90</f>
        <v>87.37</v>
      </c>
      <c r="H90">
        <f>PPCL_Spot!S90</f>
        <v>0</v>
      </c>
      <c r="I90">
        <f>Bawana_NG!S90</f>
        <v>22.999101597593846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90.120276556025985</v>
      </c>
      <c r="P90" s="36">
        <v>0</v>
      </c>
      <c r="Q90" s="36">
        <v>0</v>
      </c>
      <c r="R90" s="38">
        <v>0</v>
      </c>
      <c r="S90" s="38">
        <v>7.95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-35</v>
      </c>
      <c r="AA90" s="75">
        <f>STOA!K90</f>
        <v>131.38</v>
      </c>
      <c r="AB90" s="75">
        <f>-STOA!Q90</f>
        <v>0</v>
      </c>
      <c r="AC90">
        <f t="shared" si="3"/>
        <v>3.7388151770296196</v>
      </c>
      <c r="AD90">
        <f t="shared" si="4"/>
        <v>238.50264277723517</v>
      </c>
      <c r="AE90">
        <f>'IDT-1'!E90</f>
        <v>0</v>
      </c>
      <c r="AF90" s="24"/>
      <c r="AG90">
        <f t="shared" si="5"/>
        <v>238.50264277723517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-66</v>
      </c>
      <c r="AM90" s="34">
        <f>RTM_PXI!K90</f>
        <v>0</v>
      </c>
      <c r="AN90" s="34">
        <f>RTM_PXI!Q90</f>
        <v>0</v>
      </c>
      <c r="AO90" s="147">
        <f>GDAM_IEX!K90</f>
        <v>0</v>
      </c>
      <c r="AP90" s="147">
        <f>GDAM_IEX!Q90</f>
        <v>0</v>
      </c>
      <c r="AQ90" s="147">
        <f>GDAM_PXI!K90</f>
        <v>0</v>
      </c>
      <c r="AR90" s="147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1.3122</v>
      </c>
      <c r="E91">
        <f>GT_NG!S91</f>
        <v>2.1098798006449724</v>
      </c>
      <c r="F91">
        <f>GT_Spot!S91</f>
        <v>0</v>
      </c>
      <c r="G91">
        <f>PPCL_NG!S91</f>
        <v>87.37</v>
      </c>
      <c r="H91">
        <f>PPCL_Spot!S91</f>
        <v>0</v>
      </c>
      <c r="I91">
        <f>Bawana_NG!S91</f>
        <v>22.999101597593846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90.175137298925378</v>
      </c>
      <c r="P91" s="36">
        <v>0</v>
      </c>
      <c r="Q91" s="36">
        <v>0</v>
      </c>
      <c r="R91" s="38">
        <v>0</v>
      </c>
      <c r="S91" s="38">
        <v>7.95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-35</v>
      </c>
      <c r="AA91" s="75">
        <f>STOA!K91</f>
        <v>131.38</v>
      </c>
      <c r="AB91" s="75">
        <f>-STOA!Q91</f>
        <v>0</v>
      </c>
      <c r="AC91">
        <f t="shared" si="3"/>
        <v>3.7477471649948639</v>
      </c>
      <c r="AD91">
        <f t="shared" si="4"/>
        <v>237.54857153216935</v>
      </c>
      <c r="AE91">
        <f>'IDT-1'!E91</f>
        <v>0</v>
      </c>
      <c r="AF91" s="24"/>
      <c r="AG91">
        <f t="shared" si="5"/>
        <v>237.54857153216935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-67</v>
      </c>
      <c r="AM91" s="34">
        <f>RTM_PXI!K91</f>
        <v>0</v>
      </c>
      <c r="AN91" s="34">
        <f>RTM_PXI!Q91</f>
        <v>0</v>
      </c>
      <c r="AO91" s="147">
        <f>GDAM_IEX!K91</f>
        <v>0</v>
      </c>
      <c r="AP91" s="147">
        <f>GDAM_IEX!Q91</f>
        <v>0</v>
      </c>
      <c r="AQ91" s="147">
        <f>GDAM_PXI!K91</f>
        <v>0</v>
      </c>
      <c r="AR91" s="147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1.3122</v>
      </c>
      <c r="E92">
        <f>GT_NG!S92</f>
        <v>2.1098798006449724</v>
      </c>
      <c r="F92">
        <f>GT_Spot!S92</f>
        <v>0</v>
      </c>
      <c r="G92">
        <f>PPCL_NG!S92</f>
        <v>87.37</v>
      </c>
      <c r="H92">
        <f>PPCL_Spot!S92</f>
        <v>0</v>
      </c>
      <c r="I92">
        <f>Bawana_NG!S92</f>
        <v>22.999101597593846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90.175137298925378</v>
      </c>
      <c r="P92" s="36">
        <v>0</v>
      </c>
      <c r="Q92" s="36">
        <v>0</v>
      </c>
      <c r="R92" s="38">
        <v>0</v>
      </c>
      <c r="S92" s="38">
        <v>7.95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-35</v>
      </c>
      <c r="AA92" s="75">
        <f>STOA!K92</f>
        <v>131.38</v>
      </c>
      <c r="AB92" s="75">
        <f>-STOA!Q92</f>
        <v>0</v>
      </c>
      <c r="AC92">
        <f t="shared" si="3"/>
        <v>3.764689480444642</v>
      </c>
      <c r="AD92">
        <f t="shared" si="4"/>
        <v>235.53162921671958</v>
      </c>
      <c r="AE92">
        <f>'IDT-1'!E92</f>
        <v>0</v>
      </c>
      <c r="AF92" s="24"/>
      <c r="AG92">
        <f t="shared" si="5"/>
        <v>235.53162921671958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-69</v>
      </c>
      <c r="AM92" s="34">
        <f>RTM_PXI!K92</f>
        <v>0</v>
      </c>
      <c r="AN92" s="34">
        <f>RTM_PXI!Q92</f>
        <v>0</v>
      </c>
      <c r="AO92" s="147">
        <f>GDAM_IEX!K92</f>
        <v>0</v>
      </c>
      <c r="AP92" s="147">
        <f>GDAM_IEX!Q92</f>
        <v>0</v>
      </c>
      <c r="AQ92" s="147">
        <f>GDAM_PXI!K92</f>
        <v>0</v>
      </c>
      <c r="AR92" s="147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1.3122</v>
      </c>
      <c r="E93">
        <f>GT_NG!S93</f>
        <v>2.1098798006449724</v>
      </c>
      <c r="F93">
        <f>GT_Spot!S93</f>
        <v>0</v>
      </c>
      <c r="G93">
        <f>PPCL_NG!S93</f>
        <v>87.37</v>
      </c>
      <c r="H93">
        <f>PPCL_Spot!S93</f>
        <v>0</v>
      </c>
      <c r="I93">
        <f>Bawana_NG!S93</f>
        <v>22.999101597593846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90.175137298925378</v>
      </c>
      <c r="P93" s="36">
        <v>0</v>
      </c>
      <c r="Q93" s="36">
        <v>0</v>
      </c>
      <c r="R93" s="38">
        <v>0</v>
      </c>
      <c r="S93" s="38">
        <v>7.95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-35</v>
      </c>
      <c r="AA93" s="75">
        <f>STOA!K93</f>
        <v>131.38</v>
      </c>
      <c r="AB93" s="75">
        <f>-STOA!Q93</f>
        <v>0</v>
      </c>
      <c r="AC93">
        <f t="shared" si="3"/>
        <v>3.7985741113441982</v>
      </c>
      <c r="AD93">
        <f t="shared" si="4"/>
        <v>231.49774458582002</v>
      </c>
      <c r="AE93">
        <f>'IDT-1'!E93</f>
        <v>0</v>
      </c>
      <c r="AF93" s="24"/>
      <c r="AG93">
        <f t="shared" si="5"/>
        <v>231.49774458582002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-73</v>
      </c>
      <c r="AM93" s="34">
        <f>RTM_PXI!K93</f>
        <v>0</v>
      </c>
      <c r="AN93" s="34">
        <f>RTM_PXI!Q93</f>
        <v>0</v>
      </c>
      <c r="AO93" s="147">
        <f>GDAM_IEX!K93</f>
        <v>0</v>
      </c>
      <c r="AP93" s="147">
        <f>GDAM_IEX!Q93</f>
        <v>0</v>
      </c>
      <c r="AQ93" s="147">
        <f>GDAM_PXI!K93</f>
        <v>0</v>
      </c>
      <c r="AR93" s="147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1.3122</v>
      </c>
      <c r="E94">
        <f>GT_NG!S94</f>
        <v>2.1098798006449724</v>
      </c>
      <c r="F94">
        <f>GT_Spot!S94</f>
        <v>0</v>
      </c>
      <c r="G94">
        <f>PPCL_NG!S94</f>
        <v>87.37</v>
      </c>
      <c r="H94">
        <f>PPCL_Spot!S94</f>
        <v>0</v>
      </c>
      <c r="I94">
        <f>Bawana_NG!S94</f>
        <v>22.999101597593846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89.13868455458767</v>
      </c>
      <c r="P94" s="36">
        <v>0</v>
      </c>
      <c r="Q94" s="36">
        <v>0</v>
      </c>
      <c r="R94" s="38">
        <v>0</v>
      </c>
      <c r="S94" s="38">
        <v>7.95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-35</v>
      </c>
      <c r="AA94" s="75">
        <f>STOA!K94</f>
        <v>131.38</v>
      </c>
      <c r="AB94" s="75">
        <f>-STOA!Q94</f>
        <v>0</v>
      </c>
      <c r="AC94">
        <f t="shared" si="3"/>
        <v>3.7898679082917615</v>
      </c>
      <c r="AD94">
        <f t="shared" si="4"/>
        <v>230.46999804453472</v>
      </c>
      <c r="AE94">
        <f>'IDT-1'!E94</f>
        <v>0</v>
      </c>
      <c r="AF94" s="24"/>
      <c r="AG94">
        <f t="shared" si="5"/>
        <v>230.46999804453472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-73</v>
      </c>
      <c r="AM94" s="34">
        <f>RTM_PXI!K94</f>
        <v>0</v>
      </c>
      <c r="AN94" s="34">
        <f>RTM_PXI!Q94</f>
        <v>0</v>
      </c>
      <c r="AO94" s="147">
        <f>GDAM_IEX!K94</f>
        <v>0</v>
      </c>
      <c r="AP94" s="147">
        <f>GDAM_IEX!Q94</f>
        <v>0</v>
      </c>
      <c r="AQ94" s="147">
        <f>GDAM_PXI!K94</f>
        <v>0</v>
      </c>
      <c r="AR94" s="147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1.3122</v>
      </c>
      <c r="E95">
        <f>GT_NG!S95</f>
        <v>2.1098798006449724</v>
      </c>
      <c r="F95">
        <f>GT_Spot!S95</f>
        <v>0</v>
      </c>
      <c r="G95">
        <f>PPCL_NG!S95</f>
        <v>87.37</v>
      </c>
      <c r="H95">
        <f>PPCL_Spot!S95</f>
        <v>0</v>
      </c>
      <c r="I95">
        <f>Bawana_NG!S95</f>
        <v>22.999101597593846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89.13868455458767</v>
      </c>
      <c r="P95" s="36">
        <v>0</v>
      </c>
      <c r="Q95" s="36">
        <v>0</v>
      </c>
      <c r="R95" s="38">
        <v>0</v>
      </c>
      <c r="S95" s="38">
        <v>7.95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-35</v>
      </c>
      <c r="AA95" s="75">
        <f>STOA!K95</f>
        <v>131.38</v>
      </c>
      <c r="AB95" s="75">
        <f>-STOA!Q95</f>
        <v>0</v>
      </c>
      <c r="AC95">
        <f t="shared" si="3"/>
        <v>3.7983390660166507</v>
      </c>
      <c r="AD95">
        <f t="shared" si="4"/>
        <v>229.46152688680985</v>
      </c>
      <c r="AE95">
        <f>'IDT-1'!E95</f>
        <v>0</v>
      </c>
      <c r="AF95" s="24"/>
      <c r="AG95">
        <f t="shared" si="5"/>
        <v>229.46152688680985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-74</v>
      </c>
      <c r="AM95" s="34">
        <f>RTM_PXI!K95</f>
        <v>0</v>
      </c>
      <c r="AN95" s="34">
        <f>RTM_PXI!Q95</f>
        <v>0</v>
      </c>
      <c r="AO95" s="147">
        <f>GDAM_IEX!K95</f>
        <v>0</v>
      </c>
      <c r="AP95" s="147">
        <f>GDAM_IEX!Q95</f>
        <v>0</v>
      </c>
      <c r="AQ95" s="147">
        <f>GDAM_PXI!K95</f>
        <v>0</v>
      </c>
      <c r="AR95" s="147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1.3122</v>
      </c>
      <c r="E96">
        <f>GT_NG!S96</f>
        <v>2.1098798006449724</v>
      </c>
      <c r="F96">
        <f>GT_Spot!S96</f>
        <v>0</v>
      </c>
      <c r="G96">
        <f>PPCL_NG!S96</f>
        <v>87.37</v>
      </c>
      <c r="H96">
        <f>PPCL_Spot!S96</f>
        <v>0</v>
      </c>
      <c r="I96">
        <f>Bawana_NG!S96</f>
        <v>22.999101597593846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89.13868455458767</v>
      </c>
      <c r="P96" s="36">
        <v>0</v>
      </c>
      <c r="Q96" s="36">
        <v>0</v>
      </c>
      <c r="R96" s="38">
        <v>0</v>
      </c>
      <c r="S96" s="38">
        <v>7.95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-40</v>
      </c>
      <c r="AA96" s="75">
        <f>STOA!K96</f>
        <v>131.38</v>
      </c>
      <c r="AB96" s="75">
        <f>-STOA!Q96</f>
        <v>0</v>
      </c>
      <c r="AC96">
        <f t="shared" si="3"/>
        <v>3.8237525391913181</v>
      </c>
      <c r="AD96">
        <f t="shared" si="4"/>
        <v>226.43611341363516</v>
      </c>
      <c r="AE96">
        <f>'IDT-1'!E96</f>
        <v>0</v>
      </c>
      <c r="AF96" s="24"/>
      <c r="AG96">
        <f t="shared" si="5"/>
        <v>226.43611341363516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-72</v>
      </c>
      <c r="AM96" s="34">
        <f>RTM_PXI!K96</f>
        <v>0</v>
      </c>
      <c r="AN96" s="34">
        <f>RTM_PXI!Q96</f>
        <v>0</v>
      </c>
      <c r="AO96" s="147">
        <f>GDAM_IEX!K96</f>
        <v>0</v>
      </c>
      <c r="AP96" s="147">
        <f>GDAM_IEX!Q96</f>
        <v>0</v>
      </c>
      <c r="AQ96" s="147">
        <f>GDAM_PXI!K96</f>
        <v>0</v>
      </c>
      <c r="AR96" s="147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1.3122</v>
      </c>
      <c r="E97">
        <f>GT_NG!S97</f>
        <v>2.1098798006449724</v>
      </c>
      <c r="F97">
        <f>GT_Spot!S97</f>
        <v>0</v>
      </c>
      <c r="G97">
        <f>PPCL_NG!S97</f>
        <v>87.37</v>
      </c>
      <c r="H97">
        <f>PPCL_Spot!S97</f>
        <v>0</v>
      </c>
      <c r="I97">
        <f>Bawana_NG!S97</f>
        <v>22.999101597593846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89.160396633261357</v>
      </c>
      <c r="P97" s="36">
        <v>0</v>
      </c>
      <c r="Q97" s="36">
        <v>0</v>
      </c>
      <c r="R97" s="38">
        <v>0</v>
      </c>
      <c r="S97" s="38">
        <v>7.95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-43</v>
      </c>
      <c r="AA97" s="75">
        <f>STOA!K97</f>
        <v>131.38</v>
      </c>
      <c r="AB97" s="75">
        <f>-STOA!Q97</f>
        <v>0</v>
      </c>
      <c r="AC97">
        <f t="shared" si="3"/>
        <v>3.8493483938268445</v>
      </c>
      <c r="AD97">
        <f t="shared" si="4"/>
        <v>223.43222963767334</v>
      </c>
      <c r="AE97">
        <f>'IDT-1'!E97</f>
        <v>0</v>
      </c>
      <c r="AF97" s="24"/>
      <c r="AG97">
        <f t="shared" si="5"/>
        <v>223.43222963767334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-72</v>
      </c>
      <c r="AM97" s="34">
        <f>RTM_PXI!K97</f>
        <v>0</v>
      </c>
      <c r="AN97" s="34">
        <f>RTM_PXI!Q97</f>
        <v>0</v>
      </c>
      <c r="AO97" s="147">
        <f>GDAM_IEX!K97</f>
        <v>0</v>
      </c>
      <c r="AP97" s="147">
        <f>GDAM_IEX!Q97</f>
        <v>0</v>
      </c>
      <c r="AQ97" s="147">
        <f>GDAM_PXI!K97</f>
        <v>0</v>
      </c>
      <c r="AR97" s="147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1.3122</v>
      </c>
      <c r="E98">
        <f>GT_NG!S98</f>
        <v>2.1098798006449724</v>
      </c>
      <c r="F98">
        <f>GT_Spot!S98</f>
        <v>0</v>
      </c>
      <c r="G98">
        <f>PPCL_NG!S98</f>
        <v>87.37</v>
      </c>
      <c r="H98">
        <f>PPCL_Spot!S98</f>
        <v>0</v>
      </c>
      <c r="I98">
        <f>Bawana_NG!S98</f>
        <v>22.999101597593846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89.160396633261357</v>
      </c>
      <c r="P98" s="36">
        <v>0</v>
      </c>
      <c r="Q98" s="36">
        <v>0</v>
      </c>
      <c r="R98" s="38">
        <v>0</v>
      </c>
      <c r="S98" s="38">
        <v>7.95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-46</v>
      </c>
      <c r="AA98" s="75">
        <f>STOA!K98</f>
        <v>131.38</v>
      </c>
      <c r="AB98" s="75">
        <f>-STOA!Q98</f>
        <v>0</v>
      </c>
      <c r="AC98">
        <f t="shared" si="3"/>
        <v>3.9510022865255126</v>
      </c>
      <c r="AD98">
        <f t="shared" si="4"/>
        <v>211.33057574497468</v>
      </c>
      <c r="AE98">
        <f>'IDT-1'!E98</f>
        <v>0</v>
      </c>
      <c r="AF98" s="24"/>
      <c r="AG98">
        <f t="shared" si="5"/>
        <v>211.33057574497468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-81</v>
      </c>
      <c r="AM98" s="34">
        <f>RTM_PXI!K98</f>
        <v>0</v>
      </c>
      <c r="AN98" s="34">
        <f>RTM_PXI!Q98</f>
        <v>0</v>
      </c>
      <c r="AO98" s="147">
        <f>GDAM_IEX!K98</f>
        <v>0</v>
      </c>
      <c r="AP98" s="147">
        <f>GDAM_IEX!Q98</f>
        <v>0</v>
      </c>
      <c r="AQ98" s="147">
        <f>GDAM_PXI!K98</f>
        <v>0</v>
      </c>
      <c r="AR98" s="147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5.0468066623230785E-2</v>
      </c>
      <c r="F99">
        <f t="shared" si="6"/>
        <v>0</v>
      </c>
      <c r="G99">
        <f t="shared" si="6"/>
        <v>2.0968799999999983</v>
      </c>
      <c r="H99">
        <f t="shared" si="6"/>
        <v>0</v>
      </c>
      <c r="I99">
        <f t="shared" si="6"/>
        <v>0.5117294439890695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1.9212188546740137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0.17117000000000013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-0.67574999999999996</v>
      </c>
      <c r="AA99" s="75">
        <f t="shared" si="6"/>
        <v>3.5431424999999943</v>
      </c>
      <c r="AB99" s="75">
        <f t="shared" si="6"/>
        <v>0</v>
      </c>
      <c r="AC99">
        <f t="shared" si="6"/>
        <v>8.4923277835344896E-2</v>
      </c>
      <c r="AD99">
        <f t="shared" si="6"/>
        <v>6.4698963774509703</v>
      </c>
      <c r="AE99">
        <f t="shared" si="6"/>
        <v>0</v>
      </c>
      <c r="AG99">
        <f t="shared" si="6"/>
        <v>6.4698963774509703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-1.0943000000000001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1"/>
      <c r="AU101" s="33"/>
    </row>
    <row r="102" spans="1:48">
      <c r="AT102" s="151"/>
      <c r="AU102" s="33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9">
        <f>Allocation_SG!A1</f>
        <v>45469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452</v>
      </c>
      <c r="T1" s="40" t="s">
        <v>282</v>
      </c>
      <c r="U1" s="233" t="s">
        <v>283</v>
      </c>
      <c r="V1" s="65" t="s">
        <v>295</v>
      </c>
      <c r="W1" s="65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5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521</v>
      </c>
      <c r="AT1" s="231" t="s">
        <v>522</v>
      </c>
      <c r="AU1" s="231" t="s">
        <v>527</v>
      </c>
      <c r="AV1" s="231" t="s">
        <v>528</v>
      </c>
    </row>
    <row r="2" spans="1:48">
      <c r="A2" s="25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0" t="s">
        <v>294</v>
      </c>
      <c r="U2" s="233"/>
      <c r="V2" s="65" t="s">
        <v>284</v>
      </c>
      <c r="W2" s="65" t="s">
        <v>284</v>
      </c>
      <c r="X2" s="221"/>
      <c r="Y2" s="231"/>
      <c r="Z2" s="231"/>
      <c r="AA2" s="234"/>
      <c r="AB2" s="234"/>
      <c r="AC2" s="25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17.63</v>
      </c>
      <c r="H3">
        <f>PPCL_Spot!R3</f>
        <v>0</v>
      </c>
      <c r="I3">
        <f>Bawana_NG!R3</f>
        <v>5.8397718839107844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3.86</v>
      </c>
      <c r="AB3" s="75">
        <f>-STOA!R3</f>
        <v>0</v>
      </c>
      <c r="AC3">
        <f>SUMIF(B3:AB3,"&gt;0")*$AC$2-SUMIF(B3:AB3,"&lt;0")*($AC$2/(1-$AC$2))+SUMIF(AI3:AR3,"&gt;0")*$AC$2-SUMIF(AI3:AR3,"&lt;0")*($AC$2/(1-$AC$2))</f>
        <v>0.23158608382485055</v>
      </c>
      <c r="AD3">
        <f>SUM(B3:AB3,AI3:AV3)-AC3</f>
        <v>27.338185800085931</v>
      </c>
      <c r="AE3">
        <f>'IDT-1'!D3</f>
        <v>0</v>
      </c>
      <c r="AF3" s="24"/>
      <c r="AG3">
        <f>SUM(AD3:AF3)</f>
        <v>27.338185800085931</v>
      </c>
      <c r="AI3" s="34">
        <f>PXIL!L3</f>
        <v>0</v>
      </c>
      <c r="AJ3" s="34">
        <f>PXIL!R3</f>
        <v>0</v>
      </c>
      <c r="AK3" s="34">
        <f>RTM_IEX!L3</f>
        <v>0.24</v>
      </c>
      <c r="AL3" s="34">
        <f>RTM_IEX!R3</f>
        <v>0</v>
      </c>
      <c r="AM3" s="34">
        <f>RTM_PXI!L3</f>
        <v>0</v>
      </c>
      <c r="AN3" s="34">
        <f>RTM_PXI!R3</f>
        <v>0</v>
      </c>
      <c r="AO3" s="147">
        <f>GDAM_IEX!L3</f>
        <v>0</v>
      </c>
      <c r="AP3" s="147">
        <f>GDAM_IEX!R3</f>
        <v>0</v>
      </c>
      <c r="AQ3" s="147">
        <f>GDAM_PXI!L3</f>
        <v>0</v>
      </c>
      <c r="AR3" s="147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17.63</v>
      </c>
      <c r="H4">
        <f>PPCL_Spot!R4</f>
        <v>0</v>
      </c>
      <c r="I4">
        <f>Bawana_NG!R4</f>
        <v>5.8397718839107844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3.86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0.23150208382485055</v>
      </c>
      <c r="AD4">
        <f t="shared" ref="AD4:AD67" si="1">SUM(B4:AB4,AI4:AV4)-AC4</f>
        <v>27.328269800085934</v>
      </c>
      <c r="AE4">
        <f>'IDT-1'!D4</f>
        <v>0</v>
      </c>
      <c r="AF4" s="24"/>
      <c r="AG4">
        <f t="shared" ref="AG4:AG67" si="2">SUM(AD4:AF4)</f>
        <v>27.328269800085934</v>
      </c>
      <c r="AI4" s="34">
        <f>PXIL!L4</f>
        <v>0</v>
      </c>
      <c r="AJ4" s="34">
        <f>PXIL!R4</f>
        <v>0</v>
      </c>
      <c r="AK4" s="34">
        <f>RTM_IEX!L4</f>
        <v>0.23</v>
      </c>
      <c r="AL4" s="34">
        <f>RTM_IEX!R4</f>
        <v>0</v>
      </c>
      <c r="AM4" s="34">
        <f>RTM_PXI!L4</f>
        <v>0</v>
      </c>
      <c r="AN4" s="34">
        <f>RTM_PXI!R4</f>
        <v>0</v>
      </c>
      <c r="AO4" s="147">
        <f>GDAM_IEX!L4</f>
        <v>0</v>
      </c>
      <c r="AP4" s="147">
        <f>GDAM_IEX!R4</f>
        <v>0</v>
      </c>
      <c r="AQ4" s="147">
        <f>GDAM_PXI!L4</f>
        <v>0</v>
      </c>
      <c r="AR4" s="147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17.63</v>
      </c>
      <c r="H5">
        <f>PPCL_Spot!R5</f>
        <v>0</v>
      </c>
      <c r="I5">
        <f>Bawana_NG!R5</f>
        <v>5.8397718839107844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3.86</v>
      </c>
      <c r="AB5" s="75">
        <f>-STOA!R5</f>
        <v>0</v>
      </c>
      <c r="AC5">
        <f t="shared" si="0"/>
        <v>0.23125008382485054</v>
      </c>
      <c r="AD5">
        <f t="shared" si="1"/>
        <v>27.298521800085933</v>
      </c>
      <c r="AE5">
        <f>'IDT-1'!D5</f>
        <v>0</v>
      </c>
      <c r="AF5" s="24"/>
      <c r="AG5">
        <f t="shared" si="2"/>
        <v>27.298521800085933</v>
      </c>
      <c r="AI5" s="34">
        <f>PXIL!L5</f>
        <v>0</v>
      </c>
      <c r="AJ5" s="34">
        <f>PXIL!R5</f>
        <v>0</v>
      </c>
      <c r="AK5" s="34">
        <f>RTM_IEX!L5</f>
        <v>0.2</v>
      </c>
      <c r="AL5" s="34">
        <f>RTM_IEX!R5</f>
        <v>0</v>
      </c>
      <c r="AM5" s="34">
        <f>RTM_PXI!L5</f>
        <v>0</v>
      </c>
      <c r="AN5" s="34">
        <f>RTM_PXI!R5</f>
        <v>0</v>
      </c>
      <c r="AO5" s="147">
        <f>GDAM_IEX!L5</f>
        <v>0</v>
      </c>
      <c r="AP5" s="147">
        <f>GDAM_IEX!R5</f>
        <v>0</v>
      </c>
      <c r="AQ5" s="147">
        <f>GDAM_PXI!L5</f>
        <v>0</v>
      </c>
      <c r="AR5" s="147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17.63</v>
      </c>
      <c r="H6">
        <f>PPCL_Spot!R6</f>
        <v>0</v>
      </c>
      <c r="I6">
        <f>Bawana_NG!R6</f>
        <v>5.8397718839107844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3.86</v>
      </c>
      <c r="AB6" s="75">
        <f>-STOA!R6</f>
        <v>0</v>
      </c>
      <c r="AC6">
        <f t="shared" si="0"/>
        <v>0.23125008382485054</v>
      </c>
      <c r="AD6">
        <f t="shared" si="1"/>
        <v>27.298521800085933</v>
      </c>
      <c r="AE6">
        <f>'IDT-1'!D6</f>
        <v>0</v>
      </c>
      <c r="AF6" s="24"/>
      <c r="AG6">
        <f t="shared" si="2"/>
        <v>27.298521800085933</v>
      </c>
      <c r="AI6" s="34">
        <f>PXIL!L6</f>
        <v>0</v>
      </c>
      <c r="AJ6" s="34">
        <f>PXIL!R6</f>
        <v>0</v>
      </c>
      <c r="AK6" s="34">
        <f>RTM_IEX!L6</f>
        <v>0.2</v>
      </c>
      <c r="AL6" s="34">
        <f>RTM_IEX!R6</f>
        <v>0</v>
      </c>
      <c r="AM6" s="34">
        <f>RTM_PXI!L6</f>
        <v>0</v>
      </c>
      <c r="AN6" s="34">
        <f>RTM_PXI!R6</f>
        <v>0</v>
      </c>
      <c r="AO6" s="147">
        <f>GDAM_IEX!L6</f>
        <v>0</v>
      </c>
      <c r="AP6" s="147">
        <f>GDAM_IEX!R6</f>
        <v>0</v>
      </c>
      <c r="AQ6" s="147">
        <f>GDAM_PXI!L6</f>
        <v>0</v>
      </c>
      <c r="AR6" s="147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17.63</v>
      </c>
      <c r="H7">
        <f>PPCL_Spot!R7</f>
        <v>0</v>
      </c>
      <c r="I7">
        <f>Bawana_NG!R7</f>
        <v>5.8397718839107844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3.86</v>
      </c>
      <c r="AB7" s="75">
        <f>-STOA!R7</f>
        <v>0</v>
      </c>
      <c r="AC7">
        <f t="shared" si="0"/>
        <v>0.23200608382485055</v>
      </c>
      <c r="AD7">
        <f t="shared" si="1"/>
        <v>27.387765800085933</v>
      </c>
      <c r="AE7">
        <f>'IDT-1'!D7</f>
        <v>0</v>
      </c>
      <c r="AF7" s="24"/>
      <c r="AG7">
        <f t="shared" si="2"/>
        <v>27.387765800085933</v>
      </c>
      <c r="AI7" s="34">
        <f>PXIL!L7</f>
        <v>0</v>
      </c>
      <c r="AJ7" s="34">
        <f>PXIL!R7</f>
        <v>0</v>
      </c>
      <c r="AK7" s="34">
        <f>RTM_IEX!L7</f>
        <v>0.28999999999999998</v>
      </c>
      <c r="AL7" s="34">
        <f>RTM_IEX!R7</f>
        <v>0</v>
      </c>
      <c r="AM7" s="34">
        <f>RTM_PXI!L7</f>
        <v>0</v>
      </c>
      <c r="AN7" s="34">
        <f>RTM_PXI!R7</f>
        <v>0</v>
      </c>
      <c r="AO7" s="147">
        <f>GDAM_IEX!L7</f>
        <v>0</v>
      </c>
      <c r="AP7" s="147">
        <f>GDAM_IEX!R7</f>
        <v>0</v>
      </c>
      <c r="AQ7" s="147">
        <f>GDAM_PXI!L7</f>
        <v>0</v>
      </c>
      <c r="AR7" s="147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17.63</v>
      </c>
      <c r="H8">
        <f>PPCL_Spot!R8</f>
        <v>0</v>
      </c>
      <c r="I8">
        <f>Bawana_NG!R8</f>
        <v>5.8397718839107844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3.86</v>
      </c>
      <c r="AB8" s="75">
        <f>-STOA!R8</f>
        <v>0</v>
      </c>
      <c r="AC8">
        <f t="shared" si="0"/>
        <v>0.23209008382485055</v>
      </c>
      <c r="AD8">
        <f t="shared" si="1"/>
        <v>27.397681800085934</v>
      </c>
      <c r="AE8">
        <f>'IDT-1'!D8</f>
        <v>0</v>
      </c>
      <c r="AF8" s="24"/>
      <c r="AG8">
        <f t="shared" si="2"/>
        <v>27.397681800085934</v>
      </c>
      <c r="AI8" s="34">
        <f>PXIL!L8</f>
        <v>0</v>
      </c>
      <c r="AJ8" s="34">
        <f>PXIL!R8</f>
        <v>0</v>
      </c>
      <c r="AK8" s="34">
        <f>RTM_IEX!L8</f>
        <v>0.3</v>
      </c>
      <c r="AL8" s="34">
        <f>RTM_IEX!R8</f>
        <v>0</v>
      </c>
      <c r="AM8" s="34">
        <f>RTM_PXI!L8</f>
        <v>0</v>
      </c>
      <c r="AN8" s="34">
        <f>RTM_PXI!R8</f>
        <v>0</v>
      </c>
      <c r="AO8" s="147">
        <f>GDAM_IEX!L8</f>
        <v>0</v>
      </c>
      <c r="AP8" s="147">
        <f>GDAM_IEX!R8</f>
        <v>0</v>
      </c>
      <c r="AQ8" s="147">
        <f>GDAM_PXI!L8</f>
        <v>0</v>
      </c>
      <c r="AR8" s="147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17.63</v>
      </c>
      <c r="H9">
        <f>PPCL_Spot!R9</f>
        <v>0</v>
      </c>
      <c r="I9">
        <f>Bawana_NG!R9</f>
        <v>5.8397718839107844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3.86</v>
      </c>
      <c r="AB9" s="75">
        <f>-STOA!R9</f>
        <v>0</v>
      </c>
      <c r="AC9">
        <f t="shared" si="0"/>
        <v>0.23536608382485055</v>
      </c>
      <c r="AD9">
        <f t="shared" si="1"/>
        <v>27.784405800085935</v>
      </c>
      <c r="AE9">
        <f>'IDT-1'!D9</f>
        <v>0</v>
      </c>
      <c r="AF9" s="24"/>
      <c r="AG9">
        <f t="shared" si="2"/>
        <v>27.784405800085935</v>
      </c>
      <c r="AI9" s="34">
        <f>PXIL!L9</f>
        <v>0</v>
      </c>
      <c r="AJ9" s="34">
        <f>PXIL!R9</f>
        <v>0</v>
      </c>
      <c r="AK9" s="34">
        <f>RTM_IEX!L9</f>
        <v>0.69</v>
      </c>
      <c r="AL9" s="34">
        <f>RTM_IEX!R9</f>
        <v>0</v>
      </c>
      <c r="AM9" s="34">
        <f>RTM_PXI!L9</f>
        <v>0</v>
      </c>
      <c r="AN9" s="34">
        <f>RTM_PXI!R9</f>
        <v>0</v>
      </c>
      <c r="AO9" s="147">
        <f>GDAM_IEX!L9</f>
        <v>0</v>
      </c>
      <c r="AP9" s="147">
        <f>GDAM_IEX!R9</f>
        <v>0</v>
      </c>
      <c r="AQ9" s="147">
        <f>GDAM_PXI!L9</f>
        <v>0</v>
      </c>
      <c r="AR9" s="147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17.63</v>
      </c>
      <c r="H10">
        <f>PPCL_Spot!R10</f>
        <v>0</v>
      </c>
      <c r="I10">
        <f>Bawana_NG!R10</f>
        <v>5.8397718839107844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3.86</v>
      </c>
      <c r="AB10" s="75">
        <f>-STOA!R10</f>
        <v>0</v>
      </c>
      <c r="AC10">
        <f t="shared" si="0"/>
        <v>0.23662608382485056</v>
      </c>
      <c r="AD10">
        <f t="shared" si="1"/>
        <v>27.933145800085931</v>
      </c>
      <c r="AE10">
        <f>'IDT-1'!D10</f>
        <v>0</v>
      </c>
      <c r="AF10" s="24"/>
      <c r="AG10">
        <f t="shared" si="2"/>
        <v>27.933145800085931</v>
      </c>
      <c r="AI10" s="34">
        <f>PXIL!L10</f>
        <v>0</v>
      </c>
      <c r="AJ10" s="34">
        <f>PXIL!R10</f>
        <v>0</v>
      </c>
      <c r="AK10" s="34">
        <f>RTM_IEX!L10</f>
        <v>0.84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7">
        <f>GDAM_IEX!L10</f>
        <v>0</v>
      </c>
      <c r="AP10" s="147">
        <f>GDAM_IEX!R10</f>
        <v>0</v>
      </c>
      <c r="AQ10" s="147">
        <f>GDAM_PXI!L10</f>
        <v>0</v>
      </c>
      <c r="AR10" s="147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17.63</v>
      </c>
      <c r="H11">
        <f>PPCL_Spot!R11</f>
        <v>0</v>
      </c>
      <c r="I11">
        <f>Bawana_NG!R11</f>
        <v>5.8397718839107844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3.86</v>
      </c>
      <c r="AB11" s="75">
        <f>-STOA!R11</f>
        <v>0</v>
      </c>
      <c r="AC11">
        <f t="shared" si="0"/>
        <v>0.23813808382485055</v>
      </c>
      <c r="AD11">
        <f t="shared" si="1"/>
        <v>28.111633800085933</v>
      </c>
      <c r="AE11">
        <f>'IDT-1'!D11</f>
        <v>0</v>
      </c>
      <c r="AF11" s="24"/>
      <c r="AG11">
        <f t="shared" si="2"/>
        <v>28.111633800085933</v>
      </c>
      <c r="AI11" s="34">
        <f>PXIL!L11</f>
        <v>0</v>
      </c>
      <c r="AJ11" s="34">
        <f>PXIL!R11</f>
        <v>0</v>
      </c>
      <c r="AK11" s="34">
        <f>RTM_IEX!L11</f>
        <v>1.02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7">
        <f>GDAM_IEX!L11</f>
        <v>0</v>
      </c>
      <c r="AP11" s="147">
        <f>GDAM_IEX!R11</f>
        <v>0</v>
      </c>
      <c r="AQ11" s="147">
        <f>GDAM_PXI!L11</f>
        <v>0</v>
      </c>
      <c r="AR11" s="147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17.63</v>
      </c>
      <c r="H12">
        <f>PPCL_Spot!R12</f>
        <v>0</v>
      </c>
      <c r="I12">
        <f>Bawana_NG!R12</f>
        <v>5.8397718839107844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3.86</v>
      </c>
      <c r="AB12" s="75">
        <f>-STOA!R12</f>
        <v>0</v>
      </c>
      <c r="AC12">
        <f t="shared" si="0"/>
        <v>0.23847408382485055</v>
      </c>
      <c r="AD12">
        <f t="shared" si="1"/>
        <v>28.151297800085931</v>
      </c>
      <c r="AE12">
        <f>'IDT-1'!D12</f>
        <v>0</v>
      </c>
      <c r="AF12" s="24"/>
      <c r="AG12">
        <f t="shared" si="2"/>
        <v>28.151297800085931</v>
      </c>
      <c r="AI12" s="34">
        <f>PXIL!L12</f>
        <v>0</v>
      </c>
      <c r="AJ12" s="34">
        <f>PXIL!R12</f>
        <v>0</v>
      </c>
      <c r="AK12" s="34">
        <f>RTM_IEX!L12</f>
        <v>1.06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7">
        <f>GDAM_IEX!L12</f>
        <v>0</v>
      </c>
      <c r="AP12" s="147">
        <f>GDAM_IEX!R12</f>
        <v>0</v>
      </c>
      <c r="AQ12" s="147">
        <f>GDAM_PXI!L12</f>
        <v>0</v>
      </c>
      <c r="AR12" s="147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17.63</v>
      </c>
      <c r="H13">
        <f>PPCL_Spot!R13</f>
        <v>0</v>
      </c>
      <c r="I13">
        <f>Bawana_NG!R13</f>
        <v>5.8397718839107844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3.86</v>
      </c>
      <c r="AB13" s="75">
        <f>-STOA!R13</f>
        <v>0</v>
      </c>
      <c r="AC13">
        <f t="shared" si="0"/>
        <v>0.23771808382485055</v>
      </c>
      <c r="AD13">
        <f t="shared" si="1"/>
        <v>28.062053800085931</v>
      </c>
      <c r="AE13">
        <f>'IDT-1'!D13</f>
        <v>0</v>
      </c>
      <c r="AF13" s="24"/>
      <c r="AG13">
        <f t="shared" si="2"/>
        <v>28.062053800085931</v>
      </c>
      <c r="AI13" s="34">
        <f>PXIL!L13</f>
        <v>0</v>
      </c>
      <c r="AJ13" s="34">
        <f>PXIL!R13</f>
        <v>0</v>
      </c>
      <c r="AK13" s="34">
        <f>RTM_IEX!L13</f>
        <v>0.97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7">
        <f>GDAM_IEX!L13</f>
        <v>0</v>
      </c>
      <c r="AP13" s="147">
        <f>GDAM_IEX!R13</f>
        <v>0</v>
      </c>
      <c r="AQ13" s="147">
        <f>GDAM_PXI!L13</f>
        <v>0</v>
      </c>
      <c r="AR13" s="147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17.63</v>
      </c>
      <c r="H14">
        <f>PPCL_Spot!R14</f>
        <v>0</v>
      </c>
      <c r="I14">
        <f>Bawana_NG!R14</f>
        <v>5.8397718839107844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3.86</v>
      </c>
      <c r="AB14" s="75">
        <f>-STOA!R14</f>
        <v>0</v>
      </c>
      <c r="AC14">
        <f t="shared" si="0"/>
        <v>0.23788608382485055</v>
      </c>
      <c r="AD14">
        <f t="shared" si="1"/>
        <v>28.081885800085931</v>
      </c>
      <c r="AE14">
        <f>'IDT-1'!D14</f>
        <v>0</v>
      </c>
      <c r="AF14" s="24"/>
      <c r="AG14">
        <f t="shared" si="2"/>
        <v>28.081885800085931</v>
      </c>
      <c r="AI14" s="34">
        <f>PXIL!L14</f>
        <v>0</v>
      </c>
      <c r="AJ14" s="34">
        <f>PXIL!R14</f>
        <v>0</v>
      </c>
      <c r="AK14" s="34">
        <f>RTM_IEX!L14</f>
        <v>0.99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7">
        <f>GDAM_IEX!L14</f>
        <v>0</v>
      </c>
      <c r="AP14" s="147">
        <f>GDAM_IEX!R14</f>
        <v>0</v>
      </c>
      <c r="AQ14" s="147">
        <f>GDAM_PXI!L14</f>
        <v>0</v>
      </c>
      <c r="AR14" s="147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17.63</v>
      </c>
      <c r="H15">
        <f>PPCL_Spot!R15</f>
        <v>0</v>
      </c>
      <c r="I15">
        <f>Bawana_NG!R15</f>
        <v>5.8397718839107844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3.86</v>
      </c>
      <c r="AB15" s="75">
        <f>-STOA!R15</f>
        <v>0</v>
      </c>
      <c r="AC15">
        <f t="shared" si="0"/>
        <v>0.24410208382485055</v>
      </c>
      <c r="AD15">
        <f t="shared" si="1"/>
        <v>28.815669800085935</v>
      </c>
      <c r="AE15">
        <f>'IDT-1'!D15</f>
        <v>0</v>
      </c>
      <c r="AF15" s="24"/>
      <c r="AG15">
        <f t="shared" si="2"/>
        <v>28.815669800085935</v>
      </c>
      <c r="AI15" s="34">
        <f>PXIL!L15</f>
        <v>0</v>
      </c>
      <c r="AJ15" s="34">
        <f>PXIL!R15</f>
        <v>0</v>
      </c>
      <c r="AK15" s="34">
        <f>RTM_IEX!L15</f>
        <v>1.73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7">
        <f>GDAM_IEX!L15</f>
        <v>0</v>
      </c>
      <c r="AP15" s="147">
        <f>GDAM_IEX!R15</f>
        <v>0</v>
      </c>
      <c r="AQ15" s="147">
        <f>GDAM_PXI!L15</f>
        <v>0</v>
      </c>
      <c r="AR15" s="147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17.63</v>
      </c>
      <c r="H16">
        <f>PPCL_Spot!R16</f>
        <v>0</v>
      </c>
      <c r="I16">
        <f>Bawana_NG!R16</f>
        <v>5.8397718839107844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3.86</v>
      </c>
      <c r="AB16" s="75">
        <f>-STOA!R16</f>
        <v>0</v>
      </c>
      <c r="AC16">
        <f t="shared" si="0"/>
        <v>0.24477408382485055</v>
      </c>
      <c r="AD16">
        <f t="shared" si="1"/>
        <v>28.894997800085932</v>
      </c>
      <c r="AE16">
        <f>'IDT-1'!D16</f>
        <v>0</v>
      </c>
      <c r="AF16" s="24"/>
      <c r="AG16">
        <f t="shared" si="2"/>
        <v>28.894997800085932</v>
      </c>
      <c r="AI16" s="34">
        <f>PXIL!L16</f>
        <v>0</v>
      </c>
      <c r="AJ16" s="34">
        <f>PXIL!R16</f>
        <v>0</v>
      </c>
      <c r="AK16" s="34">
        <f>RTM_IEX!L16</f>
        <v>1.81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7">
        <f>GDAM_IEX!L16</f>
        <v>0</v>
      </c>
      <c r="AP16" s="147">
        <f>GDAM_IEX!R16</f>
        <v>0</v>
      </c>
      <c r="AQ16" s="147">
        <f>GDAM_PXI!L16</f>
        <v>0</v>
      </c>
      <c r="AR16" s="147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17.63</v>
      </c>
      <c r="H17">
        <f>PPCL_Spot!R17</f>
        <v>0</v>
      </c>
      <c r="I17">
        <f>Bawana_NG!R17</f>
        <v>5.8397718839107844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3.86</v>
      </c>
      <c r="AB17" s="75">
        <f>-STOA!R17</f>
        <v>0</v>
      </c>
      <c r="AC17">
        <f t="shared" si="0"/>
        <v>0.24317808382485057</v>
      </c>
      <c r="AD17">
        <f t="shared" si="1"/>
        <v>28.706593800085933</v>
      </c>
      <c r="AE17">
        <f>'IDT-1'!D17</f>
        <v>0</v>
      </c>
      <c r="AF17" s="24"/>
      <c r="AG17">
        <f t="shared" si="2"/>
        <v>28.706593800085933</v>
      </c>
      <c r="AI17" s="34">
        <f>PXIL!L17</f>
        <v>0</v>
      </c>
      <c r="AJ17" s="34">
        <f>PXIL!R17</f>
        <v>0</v>
      </c>
      <c r="AK17" s="34">
        <f>RTM_IEX!L17</f>
        <v>1.62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7">
        <f>GDAM_IEX!L17</f>
        <v>0</v>
      </c>
      <c r="AP17" s="147">
        <f>GDAM_IEX!R17</f>
        <v>0</v>
      </c>
      <c r="AQ17" s="147">
        <f>GDAM_PXI!L17</f>
        <v>0</v>
      </c>
      <c r="AR17" s="147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17.63</v>
      </c>
      <c r="H18">
        <f>PPCL_Spot!R18</f>
        <v>0</v>
      </c>
      <c r="I18">
        <f>Bawana_NG!R18</f>
        <v>5.8397718839107844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3.86</v>
      </c>
      <c r="AB18" s="75">
        <f>-STOA!R18</f>
        <v>0</v>
      </c>
      <c r="AC18">
        <f t="shared" si="0"/>
        <v>0.24393408382485054</v>
      </c>
      <c r="AD18">
        <f t="shared" si="1"/>
        <v>28.795837800085934</v>
      </c>
      <c r="AE18">
        <f>'IDT-1'!D18</f>
        <v>0</v>
      </c>
      <c r="AF18" s="24"/>
      <c r="AG18">
        <f t="shared" si="2"/>
        <v>28.795837800085934</v>
      </c>
      <c r="AI18" s="34">
        <f>PXIL!L18</f>
        <v>0</v>
      </c>
      <c r="AJ18" s="34">
        <f>PXIL!R18</f>
        <v>0</v>
      </c>
      <c r="AK18" s="34">
        <f>RTM_IEX!L18</f>
        <v>1.71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7">
        <f>GDAM_IEX!L18</f>
        <v>0</v>
      </c>
      <c r="AP18" s="147">
        <f>GDAM_IEX!R18</f>
        <v>0</v>
      </c>
      <c r="AQ18" s="147">
        <f>GDAM_PXI!L18</f>
        <v>0</v>
      </c>
      <c r="AR18" s="147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17.63</v>
      </c>
      <c r="H19">
        <f>PPCL_Spot!R19</f>
        <v>0</v>
      </c>
      <c r="I19">
        <f>Bawana_NG!R19</f>
        <v>5.8397718839107844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3.86</v>
      </c>
      <c r="AB19" s="75">
        <f>-STOA!R19</f>
        <v>0</v>
      </c>
      <c r="AC19">
        <f t="shared" si="0"/>
        <v>0.24301008382485056</v>
      </c>
      <c r="AD19">
        <f t="shared" si="1"/>
        <v>28.686761800085936</v>
      </c>
      <c r="AE19">
        <f>'IDT-1'!D19</f>
        <v>0</v>
      </c>
      <c r="AF19" s="24"/>
      <c r="AG19">
        <f t="shared" si="2"/>
        <v>28.686761800085936</v>
      </c>
      <c r="AI19" s="34">
        <f>PXIL!L19</f>
        <v>0</v>
      </c>
      <c r="AJ19" s="34">
        <f>PXIL!R19</f>
        <v>0</v>
      </c>
      <c r="AK19" s="34">
        <f>RTM_IEX!L19</f>
        <v>1.6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7">
        <f>GDAM_IEX!L19</f>
        <v>0</v>
      </c>
      <c r="AP19" s="147">
        <f>GDAM_IEX!R19</f>
        <v>0</v>
      </c>
      <c r="AQ19" s="147">
        <f>GDAM_PXI!L19</f>
        <v>0</v>
      </c>
      <c r="AR19" s="147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17.63</v>
      </c>
      <c r="H20">
        <f>PPCL_Spot!R20</f>
        <v>0</v>
      </c>
      <c r="I20">
        <f>Bawana_NG!R20</f>
        <v>5.8397718839107844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3.86</v>
      </c>
      <c r="AB20" s="75">
        <f>-STOA!R20</f>
        <v>0</v>
      </c>
      <c r="AC20">
        <f t="shared" si="0"/>
        <v>0.24259008382485056</v>
      </c>
      <c r="AD20">
        <f t="shared" si="1"/>
        <v>28.637181800085934</v>
      </c>
      <c r="AE20">
        <f>'IDT-1'!D20</f>
        <v>0</v>
      </c>
      <c r="AF20" s="24"/>
      <c r="AG20">
        <f t="shared" si="2"/>
        <v>28.637181800085934</v>
      </c>
      <c r="AI20" s="34">
        <f>PXIL!L20</f>
        <v>0</v>
      </c>
      <c r="AJ20" s="34">
        <f>PXIL!R20</f>
        <v>0</v>
      </c>
      <c r="AK20" s="34">
        <f>RTM_IEX!L20</f>
        <v>1.55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7">
        <f>GDAM_IEX!L20</f>
        <v>0</v>
      </c>
      <c r="AP20" s="147">
        <f>GDAM_IEX!R20</f>
        <v>0</v>
      </c>
      <c r="AQ20" s="147">
        <f>GDAM_PXI!L20</f>
        <v>0</v>
      </c>
      <c r="AR20" s="147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17.63</v>
      </c>
      <c r="H21">
        <f>PPCL_Spot!R21</f>
        <v>0</v>
      </c>
      <c r="I21">
        <f>Bawana_NG!R21</f>
        <v>5.8397718839107844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3.86</v>
      </c>
      <c r="AB21" s="75">
        <f>-STOA!R21</f>
        <v>0</v>
      </c>
      <c r="AC21">
        <f t="shared" si="0"/>
        <v>0.24049008382485054</v>
      </c>
      <c r="AD21">
        <f t="shared" si="1"/>
        <v>28.389281800085932</v>
      </c>
      <c r="AE21">
        <f>'IDT-1'!D21</f>
        <v>0</v>
      </c>
      <c r="AF21" s="24"/>
      <c r="AG21">
        <f t="shared" si="2"/>
        <v>28.389281800085932</v>
      </c>
      <c r="AI21" s="34">
        <f>PXIL!L21</f>
        <v>0</v>
      </c>
      <c r="AJ21" s="34">
        <f>PXIL!R21</f>
        <v>0</v>
      </c>
      <c r="AK21" s="34">
        <f>RTM_IEX!L21</f>
        <v>1.3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7">
        <f>GDAM_IEX!L21</f>
        <v>0</v>
      </c>
      <c r="AP21" s="147">
        <f>GDAM_IEX!R21</f>
        <v>0</v>
      </c>
      <c r="AQ21" s="147">
        <f>GDAM_PXI!L21</f>
        <v>0</v>
      </c>
      <c r="AR21" s="147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17.63</v>
      </c>
      <c r="H22">
        <f>PPCL_Spot!R22</f>
        <v>0</v>
      </c>
      <c r="I22">
        <f>Bawana_NG!R22</f>
        <v>5.8397718839107844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3.86</v>
      </c>
      <c r="AB22" s="75">
        <f>-STOA!R22</f>
        <v>0</v>
      </c>
      <c r="AC22">
        <f t="shared" si="0"/>
        <v>0.23956608382485056</v>
      </c>
      <c r="AD22">
        <f t="shared" si="1"/>
        <v>28.280205800085934</v>
      </c>
      <c r="AE22">
        <f>'IDT-1'!D22</f>
        <v>0</v>
      </c>
      <c r="AF22" s="24"/>
      <c r="AG22">
        <f t="shared" si="2"/>
        <v>28.280205800085934</v>
      </c>
      <c r="AI22" s="34">
        <f>PXIL!L22</f>
        <v>0</v>
      </c>
      <c r="AJ22" s="34">
        <f>PXIL!R22</f>
        <v>0</v>
      </c>
      <c r="AK22" s="34">
        <f>RTM_IEX!L22</f>
        <v>1.19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7">
        <f>GDAM_IEX!L22</f>
        <v>0</v>
      </c>
      <c r="AP22" s="147">
        <f>GDAM_IEX!R22</f>
        <v>0</v>
      </c>
      <c r="AQ22" s="147">
        <f>GDAM_PXI!L22</f>
        <v>0</v>
      </c>
      <c r="AR22" s="147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17.63</v>
      </c>
      <c r="H23">
        <f>PPCL_Spot!R23</f>
        <v>0</v>
      </c>
      <c r="I23">
        <f>Bawana_NG!R23</f>
        <v>5.84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3.86</v>
      </c>
      <c r="AB23" s="75">
        <f>-STOA!R23</f>
        <v>0</v>
      </c>
      <c r="AC23">
        <f t="shared" si="0"/>
        <v>0.23763599999999996</v>
      </c>
      <c r="AD23">
        <f t="shared" si="1"/>
        <v>28.052364000000001</v>
      </c>
      <c r="AE23">
        <f>'IDT-1'!D23</f>
        <v>0</v>
      </c>
      <c r="AF23" s="24"/>
      <c r="AG23">
        <f t="shared" si="2"/>
        <v>28.052364000000001</v>
      </c>
      <c r="AI23" s="34">
        <f>PXIL!L23</f>
        <v>0</v>
      </c>
      <c r="AJ23" s="34">
        <f>PXIL!R23</f>
        <v>0</v>
      </c>
      <c r="AK23" s="34">
        <f>RTM_IEX!L23</f>
        <v>0.96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7">
        <f>GDAM_IEX!L23</f>
        <v>0</v>
      </c>
      <c r="AP23" s="147">
        <f>GDAM_IEX!R23</f>
        <v>0</v>
      </c>
      <c r="AQ23" s="147">
        <f>GDAM_PXI!L23</f>
        <v>0</v>
      </c>
      <c r="AR23" s="147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17.63</v>
      </c>
      <c r="H24">
        <f>PPCL_Spot!R24</f>
        <v>0</v>
      </c>
      <c r="I24">
        <f>Bawana_NG!R24</f>
        <v>5.84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3.86</v>
      </c>
      <c r="AB24" s="75">
        <f>-STOA!R24</f>
        <v>0</v>
      </c>
      <c r="AC24">
        <f t="shared" si="0"/>
        <v>0.23452799999999996</v>
      </c>
      <c r="AD24">
        <f t="shared" si="1"/>
        <v>27.685471999999997</v>
      </c>
      <c r="AE24">
        <f>'IDT-1'!D24</f>
        <v>0</v>
      </c>
      <c r="AF24" s="24"/>
      <c r="AG24">
        <f t="shared" si="2"/>
        <v>27.685471999999997</v>
      </c>
      <c r="AI24" s="34">
        <f>PXIL!L24</f>
        <v>0</v>
      </c>
      <c r="AJ24" s="34">
        <f>PXIL!R24</f>
        <v>0</v>
      </c>
      <c r="AK24" s="34">
        <f>RTM_IEX!L24</f>
        <v>0.59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7">
        <f>GDAM_IEX!L24</f>
        <v>0</v>
      </c>
      <c r="AP24" s="147">
        <f>GDAM_IEX!R24</f>
        <v>0</v>
      </c>
      <c r="AQ24" s="147">
        <f>GDAM_PXI!L24</f>
        <v>0</v>
      </c>
      <c r="AR24" s="147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17.63</v>
      </c>
      <c r="H25">
        <f>PPCL_Spot!R25</f>
        <v>0</v>
      </c>
      <c r="I25">
        <f>Bawana_NG!R25</f>
        <v>5.84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3.86</v>
      </c>
      <c r="AB25" s="75">
        <f>-STOA!R25</f>
        <v>0</v>
      </c>
      <c r="AC25">
        <f t="shared" si="0"/>
        <v>0.23209199999999996</v>
      </c>
      <c r="AD25">
        <f t="shared" si="1"/>
        <v>27.397907999999997</v>
      </c>
      <c r="AE25">
        <f>'IDT-1'!D25</f>
        <v>0</v>
      </c>
      <c r="AF25" s="24"/>
      <c r="AG25">
        <f t="shared" si="2"/>
        <v>27.397907999999997</v>
      </c>
      <c r="AI25" s="34">
        <f>PXIL!L25</f>
        <v>0</v>
      </c>
      <c r="AJ25" s="34">
        <f>PXIL!R25</f>
        <v>0</v>
      </c>
      <c r="AK25" s="34">
        <f>RTM_IEX!L25</f>
        <v>0.3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7">
        <f>GDAM_IEX!L25</f>
        <v>0</v>
      </c>
      <c r="AP25" s="147">
        <f>GDAM_IEX!R25</f>
        <v>0</v>
      </c>
      <c r="AQ25" s="147">
        <f>GDAM_PXI!L25</f>
        <v>0</v>
      </c>
      <c r="AR25" s="147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17.63</v>
      </c>
      <c r="H26">
        <f>PPCL_Spot!R26</f>
        <v>0</v>
      </c>
      <c r="I26">
        <f>Bawana_NG!R26</f>
        <v>5.84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3.86</v>
      </c>
      <c r="AB26" s="75">
        <f>-STOA!R26</f>
        <v>0</v>
      </c>
      <c r="AC26">
        <f t="shared" si="0"/>
        <v>0.23259599999999997</v>
      </c>
      <c r="AD26">
        <f t="shared" si="1"/>
        <v>27.457403999999997</v>
      </c>
      <c r="AE26">
        <f>'IDT-1'!D26</f>
        <v>0</v>
      </c>
      <c r="AF26" s="24"/>
      <c r="AG26">
        <f t="shared" si="2"/>
        <v>27.457403999999997</v>
      </c>
      <c r="AI26" s="34">
        <f>PXIL!L26</f>
        <v>0</v>
      </c>
      <c r="AJ26" s="34">
        <f>PXIL!R26</f>
        <v>0</v>
      </c>
      <c r="AK26" s="34">
        <f>RTM_IEX!L26</f>
        <v>0.36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7">
        <f>GDAM_IEX!L26</f>
        <v>0</v>
      </c>
      <c r="AP26" s="147">
        <f>GDAM_IEX!R26</f>
        <v>0</v>
      </c>
      <c r="AQ26" s="147">
        <f>GDAM_PXI!L26</f>
        <v>0</v>
      </c>
      <c r="AR26" s="147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17.63</v>
      </c>
      <c r="H27">
        <f>PPCL_Spot!R27</f>
        <v>0</v>
      </c>
      <c r="I27">
        <f>Bawana_NG!R27</f>
        <v>5.8397899733870391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3.86</v>
      </c>
      <c r="AB27" s="75">
        <f>-STOA!R27</f>
        <v>0</v>
      </c>
      <c r="AC27">
        <f t="shared" si="0"/>
        <v>0.23183823577645107</v>
      </c>
      <c r="AD27">
        <f t="shared" si="1"/>
        <v>27.367951737610586</v>
      </c>
      <c r="AE27">
        <f>'IDT-1'!D27</f>
        <v>0</v>
      </c>
      <c r="AF27" s="24"/>
      <c r="AG27">
        <f t="shared" si="2"/>
        <v>27.367951737610586</v>
      </c>
      <c r="AI27" s="34">
        <f>PXIL!L27</f>
        <v>0</v>
      </c>
      <c r="AJ27" s="34">
        <f>PXIL!R27</f>
        <v>0</v>
      </c>
      <c r="AK27" s="34">
        <f>RTM_IEX!L27</f>
        <v>0.27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7">
        <f>GDAM_IEX!L27</f>
        <v>0</v>
      </c>
      <c r="AP27" s="147">
        <f>GDAM_IEX!R27</f>
        <v>0</v>
      </c>
      <c r="AQ27" s="147">
        <f>GDAM_PXI!L27</f>
        <v>0</v>
      </c>
      <c r="AR27" s="147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17.63</v>
      </c>
      <c r="H28">
        <f>PPCL_Spot!R28</f>
        <v>0</v>
      </c>
      <c r="I28">
        <f>Bawana_NG!R28</f>
        <v>5.8397899733870391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3.86</v>
      </c>
      <c r="AB28" s="75">
        <f>-STOA!R28</f>
        <v>0</v>
      </c>
      <c r="AC28">
        <f t="shared" si="0"/>
        <v>0.23444223577645107</v>
      </c>
      <c r="AD28">
        <f t="shared" si="1"/>
        <v>27.675347737610583</v>
      </c>
      <c r="AE28">
        <f>'IDT-1'!D28</f>
        <v>0</v>
      </c>
      <c r="AF28" s="24"/>
      <c r="AG28">
        <f t="shared" si="2"/>
        <v>27.675347737610583</v>
      </c>
      <c r="AI28" s="34">
        <f>PXIL!L28</f>
        <v>0</v>
      </c>
      <c r="AJ28" s="34">
        <f>PXIL!R28</f>
        <v>0</v>
      </c>
      <c r="AK28" s="34">
        <f>RTM_IEX!L28</f>
        <v>0.57999999999999996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7">
        <f>GDAM_IEX!L28</f>
        <v>0</v>
      </c>
      <c r="AP28" s="147">
        <f>GDAM_IEX!R28</f>
        <v>0</v>
      </c>
      <c r="AQ28" s="147">
        <f>GDAM_PXI!L28</f>
        <v>0</v>
      </c>
      <c r="AR28" s="147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17.63</v>
      </c>
      <c r="H29">
        <f>PPCL_Spot!R29</f>
        <v>0</v>
      </c>
      <c r="I29">
        <f>Bawana_NG!R29</f>
        <v>5.8397899733870391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3.86</v>
      </c>
      <c r="AB29" s="75">
        <f>-STOA!R29</f>
        <v>0</v>
      </c>
      <c r="AC29">
        <f t="shared" si="0"/>
        <v>0.23763423577645107</v>
      </c>
      <c r="AD29">
        <f t="shared" si="1"/>
        <v>28.052155737610587</v>
      </c>
      <c r="AE29">
        <f>'IDT-1'!D29</f>
        <v>0</v>
      </c>
      <c r="AF29" s="24"/>
      <c r="AG29">
        <f t="shared" si="2"/>
        <v>28.052155737610587</v>
      </c>
      <c r="AI29" s="34">
        <f>PXIL!L29</f>
        <v>0</v>
      </c>
      <c r="AJ29" s="34">
        <f>PXIL!R29</f>
        <v>0</v>
      </c>
      <c r="AK29" s="34">
        <f>RTM_IEX!L29</f>
        <v>0.96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7">
        <f>GDAM_IEX!L29</f>
        <v>0</v>
      </c>
      <c r="AP29" s="147">
        <f>GDAM_IEX!R29</f>
        <v>0</v>
      </c>
      <c r="AQ29" s="147">
        <f>GDAM_PXI!L29</f>
        <v>0</v>
      </c>
      <c r="AR29" s="147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17.63</v>
      </c>
      <c r="H30">
        <f>PPCL_Spot!R30</f>
        <v>0</v>
      </c>
      <c r="I30">
        <f>Bawana_NG!R30</f>
        <v>5.84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4.05</v>
      </c>
      <c r="AB30" s="75">
        <f>-STOA!R30</f>
        <v>0</v>
      </c>
      <c r="AC30">
        <f t="shared" si="0"/>
        <v>0.24334799999999998</v>
      </c>
      <c r="AD30">
        <f t="shared" si="1"/>
        <v>28.726651999999998</v>
      </c>
      <c r="AE30">
        <f>'IDT-1'!D30</f>
        <v>0</v>
      </c>
      <c r="AF30" s="24"/>
      <c r="AG30">
        <f t="shared" si="2"/>
        <v>28.726651999999998</v>
      </c>
      <c r="AI30" s="34">
        <f>PXIL!L30</f>
        <v>0</v>
      </c>
      <c r="AJ30" s="34">
        <f>PXIL!R30</f>
        <v>0</v>
      </c>
      <c r="AK30" s="34">
        <f>RTM_IEX!L30</f>
        <v>1.45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7">
        <f>GDAM_IEX!L30</f>
        <v>0</v>
      </c>
      <c r="AP30" s="147">
        <f>GDAM_IEX!R30</f>
        <v>0</v>
      </c>
      <c r="AQ30" s="147">
        <f>GDAM_PXI!L30</f>
        <v>0</v>
      </c>
      <c r="AR30" s="147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17.63</v>
      </c>
      <c r="H31">
        <f>PPCL_Spot!R31</f>
        <v>0</v>
      </c>
      <c r="I31">
        <f>Bawana_NG!R31</f>
        <v>5.84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4.6500000000000004</v>
      </c>
      <c r="AB31" s="75">
        <f>-STOA!R31</f>
        <v>0</v>
      </c>
      <c r="AC31">
        <f t="shared" si="0"/>
        <v>0.24838799999999997</v>
      </c>
      <c r="AD31">
        <f t="shared" si="1"/>
        <v>29.321611999999998</v>
      </c>
      <c r="AE31">
        <f>'IDT-1'!D31</f>
        <v>0</v>
      </c>
      <c r="AF31" s="24"/>
      <c r="AG31">
        <f t="shared" si="2"/>
        <v>29.321611999999998</v>
      </c>
      <c r="AI31" s="34">
        <f>PXIL!L31</f>
        <v>0</v>
      </c>
      <c r="AJ31" s="34">
        <f>PXIL!R31</f>
        <v>0</v>
      </c>
      <c r="AK31" s="34">
        <f>RTM_IEX!L31</f>
        <v>1.45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7">
        <f>GDAM_IEX!L31</f>
        <v>0</v>
      </c>
      <c r="AP31" s="147">
        <f>GDAM_IEX!R31</f>
        <v>0</v>
      </c>
      <c r="AQ31" s="147">
        <f>GDAM_PXI!L31</f>
        <v>0</v>
      </c>
      <c r="AR31" s="147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17.63</v>
      </c>
      <c r="H32">
        <f>PPCL_Spot!R32</f>
        <v>0</v>
      </c>
      <c r="I32">
        <f>Bawana_NG!R32</f>
        <v>5.84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4.71</v>
      </c>
      <c r="AB32" s="75">
        <f>-STOA!R32</f>
        <v>0</v>
      </c>
      <c r="AC32">
        <f t="shared" si="0"/>
        <v>0.26266799999999996</v>
      </c>
      <c r="AD32">
        <f t="shared" si="1"/>
        <v>31.007331999999998</v>
      </c>
      <c r="AE32">
        <f>'IDT-1'!D32</f>
        <v>0</v>
      </c>
      <c r="AF32" s="24"/>
      <c r="AG32">
        <f t="shared" si="2"/>
        <v>31.007331999999998</v>
      </c>
      <c r="AI32" s="34">
        <f>PXIL!L32</f>
        <v>0</v>
      </c>
      <c r="AJ32" s="34">
        <f>PXIL!R32</f>
        <v>0</v>
      </c>
      <c r="AK32" s="34">
        <f>RTM_IEX!L32</f>
        <v>3.09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7">
        <f>GDAM_IEX!L32</f>
        <v>0</v>
      </c>
      <c r="AP32" s="147">
        <f>GDAM_IEX!R32</f>
        <v>0</v>
      </c>
      <c r="AQ32" s="147">
        <f>GDAM_PXI!L32</f>
        <v>0</v>
      </c>
      <c r="AR32" s="147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17.63</v>
      </c>
      <c r="H33">
        <f>PPCL_Spot!R33</f>
        <v>0</v>
      </c>
      <c r="I33">
        <f>Bawana_NG!R33</f>
        <v>5.84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6.3699999999999992</v>
      </c>
      <c r="AB33" s="75">
        <f>-STOA!R33</f>
        <v>0</v>
      </c>
      <c r="AC33">
        <f t="shared" si="0"/>
        <v>0.26686799999999994</v>
      </c>
      <c r="AD33">
        <f t="shared" si="1"/>
        <v>31.503131999999997</v>
      </c>
      <c r="AE33">
        <f>'IDT-1'!D33</f>
        <v>0</v>
      </c>
      <c r="AF33" s="24"/>
      <c r="AG33">
        <f t="shared" si="2"/>
        <v>31.503131999999997</v>
      </c>
      <c r="AI33" s="34">
        <f>PXIL!L33</f>
        <v>0</v>
      </c>
      <c r="AJ33" s="34">
        <f>PXIL!R33</f>
        <v>0</v>
      </c>
      <c r="AK33" s="34">
        <f>RTM_IEX!L33</f>
        <v>1.93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7">
        <f>GDAM_IEX!L33</f>
        <v>0</v>
      </c>
      <c r="AP33" s="147">
        <f>GDAM_IEX!R33</f>
        <v>0</v>
      </c>
      <c r="AQ33" s="147">
        <f>GDAM_PXI!L33</f>
        <v>0</v>
      </c>
      <c r="AR33" s="147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17.63</v>
      </c>
      <c r="H34">
        <f>PPCL_Spot!R34</f>
        <v>0</v>
      </c>
      <c r="I34">
        <f>Bawana_NG!R34</f>
        <v>5.84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7.01</v>
      </c>
      <c r="AB34" s="75">
        <f>-STOA!R34</f>
        <v>0</v>
      </c>
      <c r="AC34">
        <f t="shared" si="0"/>
        <v>0.270648</v>
      </c>
      <c r="AD34">
        <f t="shared" si="1"/>
        <v>31.949351999999998</v>
      </c>
      <c r="AE34">
        <f>'IDT-1'!D34</f>
        <v>0</v>
      </c>
      <c r="AF34" s="24"/>
      <c r="AG34">
        <f t="shared" si="2"/>
        <v>31.949351999999998</v>
      </c>
      <c r="AI34" s="34">
        <f>PXIL!L34</f>
        <v>0</v>
      </c>
      <c r="AJ34" s="34">
        <f>PXIL!R34</f>
        <v>0</v>
      </c>
      <c r="AK34" s="34">
        <f>RTM_IEX!L34</f>
        <v>1.74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7">
        <f>GDAM_IEX!L34</f>
        <v>0</v>
      </c>
      <c r="AP34" s="147">
        <f>GDAM_IEX!R34</f>
        <v>0</v>
      </c>
      <c r="AQ34" s="147">
        <f>GDAM_PXI!L34</f>
        <v>0</v>
      </c>
      <c r="AR34" s="147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17.63</v>
      </c>
      <c r="H35">
        <f>PPCL_Spot!R35</f>
        <v>0</v>
      </c>
      <c r="I35">
        <f>Bawana_NG!R35</f>
        <v>5.839999999999999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7.64</v>
      </c>
      <c r="AB35" s="75">
        <f>-STOA!R35</f>
        <v>0</v>
      </c>
      <c r="AC35">
        <f t="shared" si="0"/>
        <v>0.28484399999999999</v>
      </c>
      <c r="AD35">
        <f t="shared" si="1"/>
        <v>33.625155999999997</v>
      </c>
      <c r="AE35">
        <f>'IDT-1'!D35</f>
        <v>0</v>
      </c>
      <c r="AF35" s="24"/>
      <c r="AG35">
        <f t="shared" si="2"/>
        <v>33.625155999999997</v>
      </c>
      <c r="AI35" s="34">
        <f>PXIL!L35</f>
        <v>0</v>
      </c>
      <c r="AJ35" s="34">
        <f>PXIL!R35</f>
        <v>0</v>
      </c>
      <c r="AK35" s="34">
        <f>RTM_IEX!L35</f>
        <v>2.8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7">
        <f>GDAM_IEX!L35</f>
        <v>0</v>
      </c>
      <c r="AP35" s="147">
        <f>GDAM_IEX!R35</f>
        <v>0</v>
      </c>
      <c r="AQ35" s="147">
        <f>GDAM_PXI!L35</f>
        <v>0</v>
      </c>
      <c r="AR35" s="147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17.63</v>
      </c>
      <c r="H36">
        <f>PPCL_Spot!R36</f>
        <v>0</v>
      </c>
      <c r="I36">
        <f>Bawana_NG!R36</f>
        <v>5.839999999999999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7.8900000000000006</v>
      </c>
      <c r="AB36" s="75">
        <f>-STOA!R36</f>
        <v>0</v>
      </c>
      <c r="AC36">
        <f t="shared" si="0"/>
        <v>0.292572</v>
      </c>
      <c r="AD36">
        <f t="shared" si="1"/>
        <v>34.537427999999998</v>
      </c>
      <c r="AE36">
        <f>'IDT-1'!D36</f>
        <v>0</v>
      </c>
      <c r="AF36" s="24"/>
      <c r="AG36">
        <f t="shared" si="2"/>
        <v>34.537427999999998</v>
      </c>
      <c r="AI36" s="34">
        <f>PXIL!L36</f>
        <v>0</v>
      </c>
      <c r="AJ36" s="34">
        <f>PXIL!R36</f>
        <v>0</v>
      </c>
      <c r="AK36" s="34">
        <f>RTM_IEX!L36</f>
        <v>3.47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7">
        <f>GDAM_IEX!L36</f>
        <v>0</v>
      </c>
      <c r="AP36" s="147">
        <f>GDAM_IEX!R36</f>
        <v>0</v>
      </c>
      <c r="AQ36" s="147">
        <f>GDAM_PXI!L36</f>
        <v>0</v>
      </c>
      <c r="AR36" s="147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17.63</v>
      </c>
      <c r="H37">
        <f>PPCL_Spot!R37</f>
        <v>0</v>
      </c>
      <c r="I37">
        <f>Bawana_NG!R37</f>
        <v>5.839999999999999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8.89</v>
      </c>
      <c r="AB37" s="75">
        <f>-STOA!R37</f>
        <v>0</v>
      </c>
      <c r="AC37">
        <f t="shared" si="0"/>
        <v>0.30340799999999996</v>
      </c>
      <c r="AD37">
        <f t="shared" si="1"/>
        <v>35.816592</v>
      </c>
      <c r="AE37">
        <f>'IDT-1'!D37</f>
        <v>0</v>
      </c>
      <c r="AF37" s="24"/>
      <c r="AG37">
        <f t="shared" si="2"/>
        <v>35.816592</v>
      </c>
      <c r="AI37" s="34">
        <f>PXIL!L37</f>
        <v>0</v>
      </c>
      <c r="AJ37" s="34">
        <f>PXIL!R37</f>
        <v>0</v>
      </c>
      <c r="AK37" s="34">
        <f>RTM_IEX!L37</f>
        <v>3.76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7">
        <f>GDAM_IEX!L37</f>
        <v>0</v>
      </c>
      <c r="AP37" s="147">
        <f>GDAM_IEX!R37</f>
        <v>0</v>
      </c>
      <c r="AQ37" s="147">
        <f>GDAM_PXI!L37</f>
        <v>0</v>
      </c>
      <c r="AR37" s="147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17.63</v>
      </c>
      <c r="H38">
        <f>PPCL_Spot!R38</f>
        <v>0</v>
      </c>
      <c r="I38">
        <f>Bawana_NG!R38</f>
        <v>5.839999999999999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9.51</v>
      </c>
      <c r="AB38" s="75">
        <f>-STOA!R38</f>
        <v>0</v>
      </c>
      <c r="AC38">
        <f t="shared" si="0"/>
        <v>0.31667999999999996</v>
      </c>
      <c r="AD38">
        <f t="shared" si="1"/>
        <v>37.383319999999998</v>
      </c>
      <c r="AE38">
        <f>'IDT-1'!D38</f>
        <v>0</v>
      </c>
      <c r="AF38" s="24"/>
      <c r="AG38">
        <f t="shared" si="2"/>
        <v>37.383319999999998</v>
      </c>
      <c r="AI38" s="34">
        <f>PXIL!L38</f>
        <v>0</v>
      </c>
      <c r="AJ38" s="34">
        <f>PXIL!R38</f>
        <v>0</v>
      </c>
      <c r="AK38" s="34">
        <f>RTM_IEX!L38</f>
        <v>4.72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7">
        <f>GDAM_IEX!L38</f>
        <v>0</v>
      </c>
      <c r="AP38" s="147">
        <f>GDAM_IEX!R38</f>
        <v>0</v>
      </c>
      <c r="AQ38" s="147">
        <f>GDAM_PXI!L38</f>
        <v>0</v>
      </c>
      <c r="AR38" s="147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17.63</v>
      </c>
      <c r="H39">
        <f>PPCL_Spot!R39</f>
        <v>0</v>
      </c>
      <c r="I39">
        <f>Bawana_NG!R39</f>
        <v>5.839999999999999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10.18</v>
      </c>
      <c r="AB39" s="75">
        <f>-STOA!R39</f>
        <v>0</v>
      </c>
      <c r="AC39">
        <f t="shared" si="0"/>
        <v>0.32482799999999995</v>
      </c>
      <c r="AD39">
        <f t="shared" si="1"/>
        <v>38.345172000000005</v>
      </c>
      <c r="AE39">
        <f>'IDT-1'!D39</f>
        <v>0</v>
      </c>
      <c r="AF39" s="24"/>
      <c r="AG39">
        <f t="shared" si="2"/>
        <v>38.345172000000005</v>
      </c>
      <c r="AI39" s="34">
        <f>PXIL!L39</f>
        <v>0</v>
      </c>
      <c r="AJ39" s="34">
        <f>PXIL!R39</f>
        <v>0</v>
      </c>
      <c r="AK39" s="34">
        <f>RTM_IEX!L39</f>
        <v>5.0199999999999996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7">
        <f>GDAM_IEX!L39</f>
        <v>0</v>
      </c>
      <c r="AP39" s="147">
        <f>GDAM_IEX!R39</f>
        <v>0</v>
      </c>
      <c r="AQ39" s="147">
        <f>GDAM_PXI!L39</f>
        <v>0</v>
      </c>
      <c r="AR39" s="147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17.63</v>
      </c>
      <c r="H40">
        <f>PPCL_Spot!R40</f>
        <v>0</v>
      </c>
      <c r="I40">
        <f>Bawana_NG!R40</f>
        <v>5.839999999999999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9.7799999999999994</v>
      </c>
      <c r="AB40" s="75">
        <f>-STOA!R40</f>
        <v>0</v>
      </c>
      <c r="AC40">
        <f t="shared" si="0"/>
        <v>0.33516000000000001</v>
      </c>
      <c r="AD40">
        <f t="shared" si="1"/>
        <v>39.564839999999997</v>
      </c>
      <c r="AE40">
        <f>'IDT-1'!D40</f>
        <v>0</v>
      </c>
      <c r="AF40" s="24"/>
      <c r="AG40">
        <f t="shared" si="2"/>
        <v>39.564839999999997</v>
      </c>
      <c r="AI40" s="34">
        <f>PXIL!L40</f>
        <v>0</v>
      </c>
      <c r="AJ40" s="34">
        <f>PXIL!R40</f>
        <v>0</v>
      </c>
      <c r="AK40" s="34">
        <f>RTM_IEX!L40</f>
        <v>6.65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7">
        <f>GDAM_IEX!L40</f>
        <v>0</v>
      </c>
      <c r="AP40" s="147">
        <f>GDAM_IEX!R40</f>
        <v>0</v>
      </c>
      <c r="AQ40" s="147">
        <f>GDAM_PXI!L40</f>
        <v>0</v>
      </c>
      <c r="AR40" s="147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17.63</v>
      </c>
      <c r="H41">
        <f>PPCL_Spot!R41</f>
        <v>0</v>
      </c>
      <c r="I41">
        <f>Bawana_NG!R41</f>
        <v>5.839999999999999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9.74</v>
      </c>
      <c r="AB41" s="75">
        <f>-STOA!R41</f>
        <v>0</v>
      </c>
      <c r="AC41">
        <f t="shared" si="0"/>
        <v>0.342972</v>
      </c>
      <c r="AD41">
        <f t="shared" si="1"/>
        <v>40.487027999999995</v>
      </c>
      <c r="AE41">
        <f>'IDT-1'!D41</f>
        <v>0</v>
      </c>
      <c r="AF41" s="24"/>
      <c r="AG41">
        <f t="shared" si="2"/>
        <v>40.487027999999995</v>
      </c>
      <c r="AI41" s="34">
        <f>PXIL!L41</f>
        <v>0</v>
      </c>
      <c r="AJ41" s="34">
        <f>PXIL!R41</f>
        <v>0</v>
      </c>
      <c r="AK41" s="34">
        <f>RTM_IEX!L41</f>
        <v>7.62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7">
        <f>GDAM_IEX!L41</f>
        <v>0</v>
      </c>
      <c r="AP41" s="147">
        <f>GDAM_IEX!R41</f>
        <v>0</v>
      </c>
      <c r="AQ41" s="147">
        <f>GDAM_PXI!L41</f>
        <v>0</v>
      </c>
      <c r="AR41" s="147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17.63</v>
      </c>
      <c r="H42">
        <f>PPCL_Spot!R42</f>
        <v>0</v>
      </c>
      <c r="I42">
        <f>Bawana_NG!R42</f>
        <v>5.839999999999999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10.5</v>
      </c>
      <c r="AB42" s="75">
        <f>-STOA!R42</f>
        <v>0</v>
      </c>
      <c r="AC42">
        <f t="shared" si="0"/>
        <v>0.34692000000000001</v>
      </c>
      <c r="AD42">
        <f t="shared" si="1"/>
        <v>40.95308</v>
      </c>
      <c r="AE42">
        <f>'IDT-1'!D42</f>
        <v>0</v>
      </c>
      <c r="AF42" s="24"/>
      <c r="AG42">
        <f t="shared" si="2"/>
        <v>40.95308</v>
      </c>
      <c r="AI42" s="34">
        <f>PXIL!L42</f>
        <v>0</v>
      </c>
      <c r="AJ42" s="34">
        <f>PXIL!R42</f>
        <v>0</v>
      </c>
      <c r="AK42" s="34">
        <f>RTM_IEX!L42</f>
        <v>7.33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7">
        <f>GDAM_IEX!L42</f>
        <v>0</v>
      </c>
      <c r="AP42" s="147">
        <f>GDAM_IEX!R42</f>
        <v>0</v>
      </c>
      <c r="AQ42" s="147">
        <f>GDAM_PXI!L42</f>
        <v>0</v>
      </c>
      <c r="AR42" s="147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17.63</v>
      </c>
      <c r="H43">
        <f>PPCL_Spot!R43</f>
        <v>0</v>
      </c>
      <c r="I43">
        <f>Bawana_NG!R43</f>
        <v>5.839999999999999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11.67</v>
      </c>
      <c r="AB43" s="75">
        <f>-STOA!R43</f>
        <v>0</v>
      </c>
      <c r="AC43">
        <f t="shared" si="0"/>
        <v>0.34700399999999998</v>
      </c>
      <c r="AD43">
        <f t="shared" si="1"/>
        <v>40.962996000000004</v>
      </c>
      <c r="AE43">
        <f>'IDT-1'!D43</f>
        <v>0</v>
      </c>
      <c r="AF43" s="24"/>
      <c r="AG43">
        <f t="shared" si="2"/>
        <v>40.962996000000004</v>
      </c>
      <c r="AI43" s="34">
        <f>PXIL!L43</f>
        <v>0</v>
      </c>
      <c r="AJ43" s="34">
        <f>PXIL!R43</f>
        <v>0</v>
      </c>
      <c r="AK43" s="34">
        <f>RTM_IEX!L43</f>
        <v>6.17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7">
        <f>GDAM_IEX!L43</f>
        <v>0</v>
      </c>
      <c r="AP43" s="147">
        <f>GDAM_IEX!R43</f>
        <v>0</v>
      </c>
      <c r="AQ43" s="147">
        <f>GDAM_PXI!L43</f>
        <v>0</v>
      </c>
      <c r="AR43" s="147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17.63</v>
      </c>
      <c r="H44">
        <f>PPCL_Spot!R44</f>
        <v>0</v>
      </c>
      <c r="I44">
        <f>Bawana_NG!R44</f>
        <v>5.839999999999999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12.18</v>
      </c>
      <c r="AB44" s="75">
        <f>-STOA!R44</f>
        <v>0</v>
      </c>
      <c r="AC44">
        <f t="shared" si="0"/>
        <v>0.35053199999999995</v>
      </c>
      <c r="AD44">
        <f t="shared" si="1"/>
        <v>41.379467999999996</v>
      </c>
      <c r="AE44">
        <f>'IDT-1'!D44</f>
        <v>0</v>
      </c>
      <c r="AF44" s="24"/>
      <c r="AG44">
        <f t="shared" si="2"/>
        <v>41.379467999999996</v>
      </c>
      <c r="AI44" s="34">
        <f>PXIL!L44</f>
        <v>0</v>
      </c>
      <c r="AJ44" s="34">
        <f>PXIL!R44</f>
        <v>0</v>
      </c>
      <c r="AK44" s="34">
        <f>RTM_IEX!L44</f>
        <v>6.08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7">
        <f>GDAM_IEX!L44</f>
        <v>0</v>
      </c>
      <c r="AP44" s="147">
        <f>GDAM_IEX!R44</f>
        <v>0</v>
      </c>
      <c r="AQ44" s="147">
        <f>GDAM_PXI!L44</f>
        <v>0</v>
      </c>
      <c r="AR44" s="147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17.63</v>
      </c>
      <c r="H45">
        <f>PPCL_Spot!R45</f>
        <v>0</v>
      </c>
      <c r="I45">
        <f>Bawana_NG!R45</f>
        <v>5.839999999999999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9.83</v>
      </c>
      <c r="AB45" s="75">
        <f>-STOA!R45</f>
        <v>0</v>
      </c>
      <c r="AC45">
        <f t="shared" si="0"/>
        <v>0.35347199999999995</v>
      </c>
      <c r="AD45">
        <f t="shared" si="1"/>
        <v>41.726528000000002</v>
      </c>
      <c r="AE45">
        <f>'IDT-1'!D45</f>
        <v>0</v>
      </c>
      <c r="AF45" s="24"/>
      <c r="AG45">
        <f t="shared" si="2"/>
        <v>41.726528000000002</v>
      </c>
      <c r="AI45" s="34">
        <f>PXIL!L45</f>
        <v>0</v>
      </c>
      <c r="AJ45" s="34">
        <f>PXIL!R45</f>
        <v>0</v>
      </c>
      <c r="AK45" s="34">
        <f>RTM_IEX!L45</f>
        <v>8.7799999999999994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7">
        <f>GDAM_IEX!L45</f>
        <v>0</v>
      </c>
      <c r="AP45" s="147">
        <f>GDAM_IEX!R45</f>
        <v>0</v>
      </c>
      <c r="AQ45" s="147">
        <f>GDAM_PXI!L45</f>
        <v>0</v>
      </c>
      <c r="AR45" s="147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17.63</v>
      </c>
      <c r="H46">
        <f>PPCL_Spot!R46</f>
        <v>0</v>
      </c>
      <c r="I46">
        <f>Bawana_NG!R46</f>
        <v>5.839999999999999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10.459999999999999</v>
      </c>
      <c r="AB46" s="75">
        <f>-STOA!R46</f>
        <v>0</v>
      </c>
      <c r="AC46">
        <f t="shared" si="0"/>
        <v>0.35716799999999999</v>
      </c>
      <c r="AD46">
        <f t="shared" si="1"/>
        <v>42.162831999999995</v>
      </c>
      <c r="AE46">
        <f>'IDT-1'!D46</f>
        <v>0</v>
      </c>
      <c r="AF46" s="24"/>
      <c r="AG46">
        <f t="shared" si="2"/>
        <v>42.162831999999995</v>
      </c>
      <c r="AI46" s="34">
        <f>PXIL!L46</f>
        <v>0</v>
      </c>
      <c r="AJ46" s="34">
        <f>PXIL!R46</f>
        <v>0</v>
      </c>
      <c r="AK46" s="34">
        <f>RTM_IEX!L46</f>
        <v>8.59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7">
        <f>GDAM_IEX!L46</f>
        <v>0</v>
      </c>
      <c r="AP46" s="147">
        <f>GDAM_IEX!R46</f>
        <v>0</v>
      </c>
      <c r="AQ46" s="147">
        <f>GDAM_PXI!L46</f>
        <v>0</v>
      </c>
      <c r="AR46" s="147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17.63</v>
      </c>
      <c r="H47">
        <f>PPCL_Spot!R47</f>
        <v>0</v>
      </c>
      <c r="I47">
        <f>Bawana_NG!R47</f>
        <v>5.839999999999999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11.75</v>
      </c>
      <c r="AB47" s="75">
        <f>-STOA!R47</f>
        <v>0</v>
      </c>
      <c r="AC47">
        <f t="shared" si="0"/>
        <v>0.362292</v>
      </c>
      <c r="AD47">
        <f t="shared" si="1"/>
        <v>42.767707999999999</v>
      </c>
      <c r="AE47">
        <f>'IDT-1'!D47</f>
        <v>0</v>
      </c>
      <c r="AF47" s="24"/>
      <c r="AG47">
        <f t="shared" si="2"/>
        <v>42.767707999999999</v>
      </c>
      <c r="AI47" s="34">
        <f>PXIL!L47</f>
        <v>0</v>
      </c>
      <c r="AJ47" s="34">
        <f>PXIL!R47</f>
        <v>0</v>
      </c>
      <c r="AK47" s="34">
        <f>RTM_IEX!L47</f>
        <v>7.91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7">
        <f>GDAM_IEX!L47</f>
        <v>0</v>
      </c>
      <c r="AP47" s="147">
        <f>GDAM_IEX!R47</f>
        <v>0</v>
      </c>
      <c r="AQ47" s="147">
        <f>GDAM_PXI!L47</f>
        <v>0</v>
      </c>
      <c r="AR47" s="147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17.63</v>
      </c>
      <c r="H48">
        <f>PPCL_Spot!R48</f>
        <v>0</v>
      </c>
      <c r="I48">
        <f>Bawana_NG!R48</f>
        <v>5.839999999999999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12.32</v>
      </c>
      <c r="AB48" s="75">
        <f>-STOA!R48</f>
        <v>0</v>
      </c>
      <c r="AC48">
        <f t="shared" si="0"/>
        <v>0.36304799999999993</v>
      </c>
      <c r="AD48">
        <f t="shared" si="1"/>
        <v>42.856952</v>
      </c>
      <c r="AE48">
        <f>'IDT-1'!D48</f>
        <v>0</v>
      </c>
      <c r="AF48" s="24"/>
      <c r="AG48">
        <f t="shared" si="2"/>
        <v>42.856952</v>
      </c>
      <c r="AI48" s="34">
        <f>PXIL!L48</f>
        <v>0</v>
      </c>
      <c r="AJ48" s="34">
        <f>PXIL!R48</f>
        <v>0</v>
      </c>
      <c r="AK48" s="34">
        <f>RTM_IEX!L48</f>
        <v>7.43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7">
        <f>GDAM_IEX!L48</f>
        <v>0</v>
      </c>
      <c r="AP48" s="147">
        <f>GDAM_IEX!R48</f>
        <v>0</v>
      </c>
      <c r="AQ48" s="147">
        <f>GDAM_PXI!L48</f>
        <v>0</v>
      </c>
      <c r="AR48" s="147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17.63</v>
      </c>
      <c r="H49">
        <f>PPCL_Spot!R49</f>
        <v>0</v>
      </c>
      <c r="I49">
        <f>Bawana_NG!R49</f>
        <v>5.839999999999999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11.08</v>
      </c>
      <c r="AB49" s="75">
        <f>-STOA!R49</f>
        <v>0</v>
      </c>
      <c r="AC49">
        <f t="shared" si="0"/>
        <v>0.39555599999999996</v>
      </c>
      <c r="AD49">
        <f t="shared" si="1"/>
        <v>46.694443999999997</v>
      </c>
      <c r="AE49">
        <f>'IDT-1'!D49</f>
        <v>0</v>
      </c>
      <c r="AF49" s="24"/>
      <c r="AG49">
        <f t="shared" si="2"/>
        <v>46.694443999999997</v>
      </c>
      <c r="AI49" s="34">
        <f>PXIL!L49</f>
        <v>0</v>
      </c>
      <c r="AJ49" s="34">
        <f>PXIL!R49</f>
        <v>0</v>
      </c>
      <c r="AK49" s="34">
        <f>RTM_IEX!L49</f>
        <v>12.54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7">
        <f>GDAM_IEX!L49</f>
        <v>0</v>
      </c>
      <c r="AP49" s="147">
        <f>GDAM_IEX!R49</f>
        <v>0</v>
      </c>
      <c r="AQ49" s="147">
        <f>GDAM_PXI!L49</f>
        <v>0</v>
      </c>
      <c r="AR49" s="147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17.63</v>
      </c>
      <c r="H50">
        <f>PPCL_Spot!R50</f>
        <v>0</v>
      </c>
      <c r="I50">
        <f>Bawana_NG!R50</f>
        <v>5.839999999999999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8.24</v>
      </c>
      <c r="AB50" s="75">
        <f>-STOA!R50</f>
        <v>0</v>
      </c>
      <c r="AC50">
        <f t="shared" si="0"/>
        <v>0.39605999999999997</v>
      </c>
      <c r="AD50">
        <f t="shared" si="1"/>
        <v>46.75394</v>
      </c>
      <c r="AE50">
        <f>'IDT-1'!D50</f>
        <v>0</v>
      </c>
      <c r="AF50" s="24"/>
      <c r="AG50">
        <f t="shared" si="2"/>
        <v>46.75394</v>
      </c>
      <c r="AI50" s="34">
        <f>PXIL!L50</f>
        <v>0</v>
      </c>
      <c r="AJ50" s="34">
        <f>PXIL!R50</f>
        <v>0</v>
      </c>
      <c r="AK50" s="34">
        <f>RTM_IEX!L50</f>
        <v>15.44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7">
        <f>GDAM_IEX!L50</f>
        <v>0</v>
      </c>
      <c r="AP50" s="147">
        <f>GDAM_IEX!R50</f>
        <v>0</v>
      </c>
      <c r="AQ50" s="147">
        <f>GDAM_PXI!L50</f>
        <v>0</v>
      </c>
      <c r="AR50" s="147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17.63</v>
      </c>
      <c r="H51">
        <f>PPCL_Spot!R51</f>
        <v>0</v>
      </c>
      <c r="I51">
        <f>Bawana_NG!R51</f>
        <v>5.839999999999999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10.09</v>
      </c>
      <c r="AB51" s="75">
        <f>-STOA!R51</f>
        <v>0</v>
      </c>
      <c r="AC51">
        <f t="shared" si="0"/>
        <v>0.39538799999999996</v>
      </c>
      <c r="AD51">
        <f t="shared" si="1"/>
        <v>46.674612000000003</v>
      </c>
      <c r="AE51">
        <f>'IDT-1'!D51</f>
        <v>0</v>
      </c>
      <c r="AF51" s="24"/>
      <c r="AG51">
        <f t="shared" si="2"/>
        <v>46.674612000000003</v>
      </c>
      <c r="AI51" s="34">
        <f>PXIL!L51</f>
        <v>0</v>
      </c>
      <c r="AJ51" s="34">
        <f>PXIL!R51</f>
        <v>0</v>
      </c>
      <c r="AK51" s="34">
        <f>RTM_IEX!L51</f>
        <v>13.51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7">
        <f>GDAM_IEX!L51</f>
        <v>0</v>
      </c>
      <c r="AP51" s="147">
        <f>GDAM_IEX!R51</f>
        <v>0</v>
      </c>
      <c r="AQ51" s="147">
        <f>GDAM_PXI!L51</f>
        <v>0</v>
      </c>
      <c r="AR51" s="147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17.63</v>
      </c>
      <c r="H52">
        <f>PPCL_Spot!R52</f>
        <v>0</v>
      </c>
      <c r="I52">
        <f>Bawana_NG!R52</f>
        <v>5.839999999999999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10.029999999999999</v>
      </c>
      <c r="AB52" s="75">
        <f>-STOA!R52</f>
        <v>0</v>
      </c>
      <c r="AC52">
        <f t="shared" si="0"/>
        <v>0.39479999999999998</v>
      </c>
      <c r="AD52">
        <f t="shared" si="1"/>
        <v>46.605200000000004</v>
      </c>
      <c r="AE52">
        <f>'IDT-1'!D52</f>
        <v>0</v>
      </c>
      <c r="AF52" s="24"/>
      <c r="AG52">
        <f t="shared" si="2"/>
        <v>46.605200000000004</v>
      </c>
      <c r="AI52" s="34">
        <f>PXIL!L52</f>
        <v>0</v>
      </c>
      <c r="AJ52" s="34">
        <f>PXIL!R52</f>
        <v>0</v>
      </c>
      <c r="AK52" s="34">
        <f>RTM_IEX!L52</f>
        <v>13.5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7">
        <f>GDAM_IEX!L52</f>
        <v>0</v>
      </c>
      <c r="AP52" s="147">
        <f>GDAM_IEX!R52</f>
        <v>0</v>
      </c>
      <c r="AQ52" s="147">
        <f>GDAM_PXI!L52</f>
        <v>0</v>
      </c>
      <c r="AR52" s="147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17.63</v>
      </c>
      <c r="H53">
        <f>PPCL_Spot!R53</f>
        <v>0</v>
      </c>
      <c r="I53">
        <f>Bawana_NG!R53</f>
        <v>5.839999999999999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11.92</v>
      </c>
      <c r="AB53" s="75">
        <f>-STOA!R53</f>
        <v>0</v>
      </c>
      <c r="AC53">
        <f t="shared" si="0"/>
        <v>0.37833600000000001</v>
      </c>
      <c r="AD53">
        <f t="shared" si="1"/>
        <v>44.661664000000002</v>
      </c>
      <c r="AE53">
        <f>'IDT-1'!D53</f>
        <v>0</v>
      </c>
      <c r="AF53" s="24"/>
      <c r="AG53">
        <f t="shared" si="2"/>
        <v>44.661664000000002</v>
      </c>
      <c r="AI53" s="34">
        <f>PXIL!L53</f>
        <v>0</v>
      </c>
      <c r="AJ53" s="34">
        <f>PXIL!R53</f>
        <v>0</v>
      </c>
      <c r="AK53" s="34">
        <f>RTM_IEX!L53</f>
        <v>9.65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7">
        <f>GDAM_IEX!L53</f>
        <v>0</v>
      </c>
      <c r="AP53" s="147">
        <f>GDAM_IEX!R53</f>
        <v>0</v>
      </c>
      <c r="AQ53" s="147">
        <f>GDAM_PXI!L53</f>
        <v>0</v>
      </c>
      <c r="AR53" s="147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17.63</v>
      </c>
      <c r="H54">
        <f>PPCL_Spot!R54</f>
        <v>0</v>
      </c>
      <c r="I54">
        <f>Bawana_NG!R54</f>
        <v>5.8397795976903035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10.53</v>
      </c>
      <c r="AB54" s="75">
        <f>-STOA!R54</f>
        <v>0</v>
      </c>
      <c r="AC54">
        <f t="shared" si="0"/>
        <v>0.37472214862059849</v>
      </c>
      <c r="AD54">
        <f t="shared" si="1"/>
        <v>44.2350574490697</v>
      </c>
      <c r="AE54">
        <f>'IDT-1'!D54</f>
        <v>0</v>
      </c>
      <c r="AF54" s="24"/>
      <c r="AG54">
        <f t="shared" si="2"/>
        <v>44.2350574490697</v>
      </c>
      <c r="AI54" s="34">
        <f>PXIL!L54</f>
        <v>0</v>
      </c>
      <c r="AJ54" s="34">
        <f>PXIL!R54</f>
        <v>0</v>
      </c>
      <c r="AK54" s="34">
        <f>RTM_IEX!L54</f>
        <v>10.61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7">
        <f>GDAM_IEX!L54</f>
        <v>0</v>
      </c>
      <c r="AP54" s="147">
        <f>GDAM_IEX!R54</f>
        <v>0</v>
      </c>
      <c r="AQ54" s="147">
        <f>GDAM_PXI!L54</f>
        <v>0</v>
      </c>
      <c r="AR54" s="147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17.63</v>
      </c>
      <c r="H55">
        <f>PPCL_Spot!R55</f>
        <v>0</v>
      </c>
      <c r="I55">
        <f>Bawana_NG!R55</f>
        <v>5.8397795976903035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9.0299999999999994</v>
      </c>
      <c r="AB55" s="75">
        <f>-STOA!R55</f>
        <v>0</v>
      </c>
      <c r="AC55">
        <f t="shared" si="0"/>
        <v>0.3783341486205985</v>
      </c>
      <c r="AD55">
        <f t="shared" si="1"/>
        <v>44.661445449069703</v>
      </c>
      <c r="AE55">
        <f>'IDT-1'!D55</f>
        <v>0</v>
      </c>
      <c r="AF55" s="24"/>
      <c r="AG55">
        <f t="shared" si="2"/>
        <v>44.661445449069703</v>
      </c>
      <c r="AI55" s="34">
        <f>PXIL!L55</f>
        <v>0</v>
      </c>
      <c r="AJ55" s="34">
        <f>PXIL!R55</f>
        <v>0</v>
      </c>
      <c r="AK55" s="34">
        <f>RTM_IEX!L55</f>
        <v>12.54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7">
        <f>GDAM_IEX!L55</f>
        <v>0</v>
      </c>
      <c r="AP55" s="147">
        <f>GDAM_IEX!R55</f>
        <v>0</v>
      </c>
      <c r="AQ55" s="147">
        <f>GDAM_PXI!L55</f>
        <v>0</v>
      </c>
      <c r="AR55" s="147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17.63</v>
      </c>
      <c r="H56">
        <f>PPCL_Spot!R56</f>
        <v>0</v>
      </c>
      <c r="I56">
        <f>Bawana_NG!R56</f>
        <v>5.8397795976903035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11.32</v>
      </c>
      <c r="AB56" s="75">
        <f>-STOA!R56</f>
        <v>0</v>
      </c>
      <c r="AC56">
        <f t="shared" si="0"/>
        <v>0.38135814862059847</v>
      </c>
      <c r="AD56">
        <f t="shared" si="1"/>
        <v>45.018421449069699</v>
      </c>
      <c r="AE56">
        <f>'IDT-1'!D56</f>
        <v>0</v>
      </c>
      <c r="AF56" s="24"/>
      <c r="AG56">
        <f t="shared" si="2"/>
        <v>45.018421449069699</v>
      </c>
      <c r="AI56" s="34">
        <f>PXIL!L56</f>
        <v>0</v>
      </c>
      <c r="AJ56" s="34">
        <f>PXIL!R56</f>
        <v>0</v>
      </c>
      <c r="AK56" s="34">
        <f>RTM_IEX!L56</f>
        <v>10.61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7">
        <f>GDAM_IEX!L56</f>
        <v>0</v>
      </c>
      <c r="AP56" s="147">
        <f>GDAM_IEX!R56</f>
        <v>0</v>
      </c>
      <c r="AQ56" s="147">
        <f>GDAM_PXI!L56</f>
        <v>0</v>
      </c>
      <c r="AR56" s="147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17.63</v>
      </c>
      <c r="H57">
        <f>PPCL_Spot!R57</f>
        <v>0</v>
      </c>
      <c r="I57">
        <f>Bawana_NG!R57</f>
        <v>5.839999999999999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8.01</v>
      </c>
      <c r="AB57" s="75">
        <f>-STOA!R57</f>
        <v>0</v>
      </c>
      <c r="AC57">
        <f t="shared" si="0"/>
        <v>0.37791599999999992</v>
      </c>
      <c r="AD57">
        <f t="shared" si="1"/>
        <v>44.612083999999996</v>
      </c>
      <c r="AE57">
        <f>'IDT-1'!D57</f>
        <v>0</v>
      </c>
      <c r="AF57" s="24"/>
      <c r="AG57">
        <f t="shared" si="2"/>
        <v>44.612083999999996</v>
      </c>
      <c r="AI57" s="34">
        <f>PXIL!L57</f>
        <v>0</v>
      </c>
      <c r="AJ57" s="34">
        <f>PXIL!R57</f>
        <v>0</v>
      </c>
      <c r="AK57" s="34">
        <f>RTM_IEX!L57</f>
        <v>13.51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7">
        <f>GDAM_IEX!L57</f>
        <v>0</v>
      </c>
      <c r="AP57" s="147">
        <f>GDAM_IEX!R57</f>
        <v>0</v>
      </c>
      <c r="AQ57" s="147">
        <f>GDAM_PXI!L57</f>
        <v>0</v>
      </c>
      <c r="AR57" s="147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17.63</v>
      </c>
      <c r="H58">
        <f>PPCL_Spot!R58</f>
        <v>0</v>
      </c>
      <c r="I58">
        <f>Bawana_NG!R58</f>
        <v>5.839999999999999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6.93</v>
      </c>
      <c r="AB58" s="75">
        <f>-STOA!R58</f>
        <v>0</v>
      </c>
      <c r="AC58">
        <f t="shared" si="0"/>
        <v>0.37690799999999997</v>
      </c>
      <c r="AD58">
        <f t="shared" si="1"/>
        <v>44.493091999999997</v>
      </c>
      <c r="AE58">
        <f>'IDT-1'!D58</f>
        <v>0</v>
      </c>
      <c r="AF58" s="24"/>
      <c r="AG58">
        <f t="shared" si="2"/>
        <v>44.493091999999997</v>
      </c>
      <c r="AI58" s="34">
        <f>PXIL!L58</f>
        <v>0</v>
      </c>
      <c r="AJ58" s="34">
        <f>PXIL!R58</f>
        <v>0</v>
      </c>
      <c r="AK58" s="34">
        <f>RTM_IEX!L58</f>
        <v>14.47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7">
        <f>GDAM_IEX!L58</f>
        <v>0</v>
      </c>
      <c r="AP58" s="147">
        <f>GDAM_IEX!R58</f>
        <v>0</v>
      </c>
      <c r="AQ58" s="147">
        <f>GDAM_PXI!L58</f>
        <v>0</v>
      </c>
      <c r="AR58" s="147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17.63</v>
      </c>
      <c r="H59">
        <f>PPCL_Spot!R59</f>
        <v>0</v>
      </c>
      <c r="I59">
        <f>Bawana_NG!R59</f>
        <v>5.839999999999999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10.52</v>
      </c>
      <c r="AB59" s="75">
        <f>-STOA!R59</f>
        <v>0</v>
      </c>
      <c r="AC59">
        <f t="shared" si="0"/>
        <v>0.3665759999999999</v>
      </c>
      <c r="AD59">
        <f t="shared" si="1"/>
        <v>43.273423999999991</v>
      </c>
      <c r="AE59">
        <f>'IDT-1'!D59</f>
        <v>0</v>
      </c>
      <c r="AF59" s="24"/>
      <c r="AG59">
        <f t="shared" si="2"/>
        <v>43.273423999999991</v>
      </c>
      <c r="AI59" s="34">
        <f>PXIL!L59</f>
        <v>0</v>
      </c>
      <c r="AJ59" s="34">
        <f>PXIL!R59</f>
        <v>0</v>
      </c>
      <c r="AK59" s="34">
        <f>RTM_IEX!L59</f>
        <v>9.65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7">
        <f>GDAM_IEX!L59</f>
        <v>0</v>
      </c>
      <c r="AP59" s="147">
        <f>GDAM_IEX!R59</f>
        <v>0</v>
      </c>
      <c r="AQ59" s="147">
        <f>GDAM_PXI!L59</f>
        <v>0</v>
      </c>
      <c r="AR59" s="147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17.63</v>
      </c>
      <c r="H60">
        <f>PPCL_Spot!R60</f>
        <v>0</v>
      </c>
      <c r="I60">
        <f>Bawana_NG!R60</f>
        <v>5.839999999999999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9.7200000000000006</v>
      </c>
      <c r="AB60" s="75">
        <f>-STOA!R60</f>
        <v>0</v>
      </c>
      <c r="AC60">
        <f t="shared" si="0"/>
        <v>0.36791999999999997</v>
      </c>
      <c r="AD60">
        <f t="shared" si="1"/>
        <v>43.432079999999999</v>
      </c>
      <c r="AE60">
        <f>'IDT-1'!D60</f>
        <v>0</v>
      </c>
      <c r="AF60" s="24"/>
      <c r="AG60">
        <f t="shared" si="2"/>
        <v>43.432079999999999</v>
      </c>
      <c r="AI60" s="34">
        <f>PXIL!L60</f>
        <v>0</v>
      </c>
      <c r="AJ60" s="34">
        <f>PXIL!R60</f>
        <v>0</v>
      </c>
      <c r="AK60" s="34">
        <f>RTM_IEX!L60</f>
        <v>10.61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7">
        <f>GDAM_IEX!L60</f>
        <v>0</v>
      </c>
      <c r="AP60" s="147">
        <f>GDAM_IEX!R60</f>
        <v>0</v>
      </c>
      <c r="AQ60" s="147">
        <f>GDAM_PXI!L60</f>
        <v>0</v>
      </c>
      <c r="AR60" s="147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17.63</v>
      </c>
      <c r="H61">
        <f>PPCL_Spot!R61</f>
        <v>0</v>
      </c>
      <c r="I61">
        <f>Bawana_NG!R61</f>
        <v>5.839999999999999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10.62</v>
      </c>
      <c r="AB61" s="75">
        <f>-STOA!R61</f>
        <v>0</v>
      </c>
      <c r="AC61">
        <f t="shared" si="0"/>
        <v>0.35926799999999992</v>
      </c>
      <c r="AD61">
        <f t="shared" si="1"/>
        <v>42.410731999999996</v>
      </c>
      <c r="AE61">
        <f>'IDT-1'!D61</f>
        <v>0</v>
      </c>
      <c r="AF61" s="24"/>
      <c r="AG61">
        <f t="shared" si="2"/>
        <v>42.410731999999996</v>
      </c>
      <c r="AI61" s="34">
        <f>PXIL!L61</f>
        <v>0</v>
      </c>
      <c r="AJ61" s="34">
        <f>PXIL!R61</f>
        <v>0</v>
      </c>
      <c r="AK61" s="34">
        <f>RTM_IEX!L61</f>
        <v>8.68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7">
        <f>GDAM_IEX!L61</f>
        <v>0</v>
      </c>
      <c r="AP61" s="147">
        <f>GDAM_IEX!R61</f>
        <v>0</v>
      </c>
      <c r="AQ61" s="147">
        <f>GDAM_PXI!L61</f>
        <v>0</v>
      </c>
      <c r="AR61" s="147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17.63</v>
      </c>
      <c r="H62">
        <f>PPCL_Spot!R62</f>
        <v>0</v>
      </c>
      <c r="I62">
        <f>Bawana_NG!R62</f>
        <v>5.839999999999999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6.74</v>
      </c>
      <c r="AB62" s="75">
        <f>-STOA!R62</f>
        <v>0</v>
      </c>
      <c r="AC62">
        <f t="shared" si="0"/>
        <v>0.35909999999999997</v>
      </c>
      <c r="AD62">
        <f t="shared" si="1"/>
        <v>42.390900000000002</v>
      </c>
      <c r="AE62">
        <f>'IDT-1'!D62</f>
        <v>0</v>
      </c>
      <c r="AF62" s="24"/>
      <c r="AG62">
        <f t="shared" si="2"/>
        <v>42.390900000000002</v>
      </c>
      <c r="AI62" s="34">
        <f>PXIL!L62</f>
        <v>0</v>
      </c>
      <c r="AJ62" s="34">
        <f>PXIL!R62</f>
        <v>0</v>
      </c>
      <c r="AK62" s="34">
        <f>RTM_IEX!L62</f>
        <v>12.54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7">
        <f>GDAM_IEX!L62</f>
        <v>0</v>
      </c>
      <c r="AP62" s="147">
        <f>GDAM_IEX!R62</f>
        <v>0</v>
      </c>
      <c r="AQ62" s="147">
        <f>GDAM_PXI!L62</f>
        <v>0</v>
      </c>
      <c r="AR62" s="147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17.63</v>
      </c>
      <c r="H63">
        <f>PPCL_Spot!R63</f>
        <v>0</v>
      </c>
      <c r="I63">
        <f>Bawana_NG!R63</f>
        <v>5.839999999999999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5.6899999999999995</v>
      </c>
      <c r="AB63" s="75">
        <f>-STOA!R63</f>
        <v>0</v>
      </c>
      <c r="AC63">
        <f t="shared" si="0"/>
        <v>0.35842799999999997</v>
      </c>
      <c r="AD63">
        <f t="shared" si="1"/>
        <v>42.311571999999998</v>
      </c>
      <c r="AE63">
        <f>'IDT-1'!D63</f>
        <v>0</v>
      </c>
      <c r="AF63" s="24"/>
      <c r="AG63">
        <f t="shared" si="2"/>
        <v>42.311571999999998</v>
      </c>
      <c r="AI63" s="34">
        <f>PXIL!L63</f>
        <v>0</v>
      </c>
      <c r="AJ63" s="34">
        <f>PXIL!R63</f>
        <v>0</v>
      </c>
      <c r="AK63" s="34">
        <f>RTM_IEX!L63</f>
        <v>13.51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7">
        <f>GDAM_IEX!L63</f>
        <v>0</v>
      </c>
      <c r="AP63" s="147">
        <f>GDAM_IEX!R63</f>
        <v>0</v>
      </c>
      <c r="AQ63" s="147">
        <f>GDAM_PXI!L63</f>
        <v>0</v>
      </c>
      <c r="AR63" s="147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17.63</v>
      </c>
      <c r="H64">
        <f>PPCL_Spot!R64</f>
        <v>0</v>
      </c>
      <c r="I64">
        <f>Bawana_NG!R64</f>
        <v>5.8397795976903035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6.48</v>
      </c>
      <c r="AB64" s="75">
        <f>-STOA!R64</f>
        <v>0</v>
      </c>
      <c r="AC64">
        <f t="shared" si="0"/>
        <v>0.3569141486205985</v>
      </c>
      <c r="AD64">
        <f t="shared" si="1"/>
        <v>42.132865449069705</v>
      </c>
      <c r="AE64">
        <f>'IDT-1'!D64</f>
        <v>0</v>
      </c>
      <c r="AF64" s="24"/>
      <c r="AG64">
        <f t="shared" si="2"/>
        <v>42.132865449069705</v>
      </c>
      <c r="AI64" s="34">
        <f>PXIL!L64</f>
        <v>0</v>
      </c>
      <c r="AJ64" s="34">
        <f>PXIL!R64</f>
        <v>0</v>
      </c>
      <c r="AK64" s="34">
        <f>RTM_IEX!L64</f>
        <v>12.54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7">
        <f>GDAM_IEX!L64</f>
        <v>0</v>
      </c>
      <c r="AP64" s="147">
        <f>GDAM_IEX!R64</f>
        <v>0</v>
      </c>
      <c r="AQ64" s="147">
        <f>GDAM_PXI!L64</f>
        <v>0</v>
      </c>
      <c r="AR64" s="147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17.63</v>
      </c>
      <c r="H65">
        <f>PPCL_Spot!R65</f>
        <v>0</v>
      </c>
      <c r="I65">
        <f>Bawana_NG!R65</f>
        <v>5.8397795976903035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6.58</v>
      </c>
      <c r="AB65" s="75">
        <f>-STOA!R65</f>
        <v>0</v>
      </c>
      <c r="AC65">
        <f t="shared" si="0"/>
        <v>0.37396614862059852</v>
      </c>
      <c r="AD65">
        <f t="shared" si="1"/>
        <v>44.145813449069706</v>
      </c>
      <c r="AE65">
        <f>'IDT-1'!D65</f>
        <v>0</v>
      </c>
      <c r="AF65" s="24"/>
      <c r="AG65">
        <f t="shared" si="2"/>
        <v>44.145813449069706</v>
      </c>
      <c r="AI65" s="34">
        <f>PXIL!L65</f>
        <v>0</v>
      </c>
      <c r="AJ65" s="34">
        <f>PXIL!R65</f>
        <v>0</v>
      </c>
      <c r="AK65" s="34">
        <f>RTM_IEX!L65</f>
        <v>14.47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7">
        <f>GDAM_IEX!L65</f>
        <v>0</v>
      </c>
      <c r="AP65" s="147">
        <f>GDAM_IEX!R65</f>
        <v>0</v>
      </c>
      <c r="AQ65" s="147">
        <f>GDAM_PXI!L65</f>
        <v>0</v>
      </c>
      <c r="AR65" s="147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17.63</v>
      </c>
      <c r="H66">
        <f>PPCL_Spot!R66</f>
        <v>0</v>
      </c>
      <c r="I66">
        <f>Bawana_NG!R66</f>
        <v>5.8397795976903035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6.48</v>
      </c>
      <c r="AB66" s="75">
        <f>-STOA!R66</f>
        <v>0</v>
      </c>
      <c r="AC66">
        <f t="shared" si="0"/>
        <v>0.37312614862059851</v>
      </c>
      <c r="AD66">
        <f t="shared" si="1"/>
        <v>44.046653449069701</v>
      </c>
      <c r="AE66">
        <f>'IDT-1'!D66</f>
        <v>0</v>
      </c>
      <c r="AF66" s="24"/>
      <c r="AG66">
        <f t="shared" si="2"/>
        <v>44.046653449069701</v>
      </c>
      <c r="AI66" s="34">
        <f>PXIL!L66</f>
        <v>0</v>
      </c>
      <c r="AJ66" s="34">
        <f>PXIL!R66</f>
        <v>0</v>
      </c>
      <c r="AK66" s="34">
        <f>RTM_IEX!L66</f>
        <v>14.47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7">
        <f>GDAM_IEX!L66</f>
        <v>0</v>
      </c>
      <c r="AP66" s="147">
        <f>GDAM_IEX!R66</f>
        <v>0</v>
      </c>
      <c r="AQ66" s="147">
        <f>GDAM_PXI!L66</f>
        <v>0</v>
      </c>
      <c r="AR66" s="147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17.63</v>
      </c>
      <c r="H67">
        <f>PPCL_Spot!R67</f>
        <v>0</v>
      </c>
      <c r="I67">
        <f>Bawana_NG!R67</f>
        <v>5.839999999999999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6.4399999999999995</v>
      </c>
      <c r="AB67" s="75">
        <f>-STOA!R67</f>
        <v>0</v>
      </c>
      <c r="AC67">
        <f t="shared" si="0"/>
        <v>0.36472799999999994</v>
      </c>
      <c r="AD67">
        <f t="shared" si="1"/>
        <v>43.055271999999995</v>
      </c>
      <c r="AE67">
        <f>'IDT-1'!D67</f>
        <v>0</v>
      </c>
      <c r="AF67" s="24"/>
      <c r="AG67">
        <f t="shared" si="2"/>
        <v>43.055271999999995</v>
      </c>
      <c r="AI67" s="34">
        <f>PXIL!L67</f>
        <v>0</v>
      </c>
      <c r="AJ67" s="34">
        <f>PXIL!R67</f>
        <v>0</v>
      </c>
      <c r="AK67" s="34">
        <f>RTM_IEX!L67</f>
        <v>13.51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7">
        <f>GDAM_IEX!L67</f>
        <v>0</v>
      </c>
      <c r="AP67" s="147">
        <f>GDAM_IEX!R67</f>
        <v>0</v>
      </c>
      <c r="AQ67" s="147">
        <f>GDAM_PXI!L67</f>
        <v>0</v>
      </c>
      <c r="AR67" s="147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17.63</v>
      </c>
      <c r="H68">
        <f>PPCL_Spot!R68</f>
        <v>0</v>
      </c>
      <c r="I68">
        <f>Bawana_NG!R68</f>
        <v>5.839999999999999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6.99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0.36119999999999997</v>
      </c>
      <c r="AD68">
        <f t="shared" ref="AD68:AD98" si="4">SUM(B68:AB68,AI68:AV68)-AC68</f>
        <v>42.638800000000003</v>
      </c>
      <c r="AE68">
        <f>'IDT-1'!D68</f>
        <v>0</v>
      </c>
      <c r="AF68" s="24"/>
      <c r="AG68">
        <f t="shared" ref="AG68:AG98" si="5">SUM(AD68:AF68)</f>
        <v>42.638800000000003</v>
      </c>
      <c r="AI68" s="34">
        <f>PXIL!L68</f>
        <v>0</v>
      </c>
      <c r="AJ68" s="34">
        <f>PXIL!R68</f>
        <v>0</v>
      </c>
      <c r="AK68" s="34">
        <f>RTM_IEX!L68</f>
        <v>12.54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7">
        <f>GDAM_IEX!L68</f>
        <v>0</v>
      </c>
      <c r="AP68" s="147">
        <f>GDAM_IEX!R68</f>
        <v>0</v>
      </c>
      <c r="AQ68" s="147">
        <f>GDAM_PXI!L68</f>
        <v>0</v>
      </c>
      <c r="AR68" s="147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17.63</v>
      </c>
      <c r="H69">
        <f>PPCL_Spot!R69</f>
        <v>0</v>
      </c>
      <c r="I69">
        <f>Bawana_NG!R69</f>
        <v>5.839999999999999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6.7799999999999994</v>
      </c>
      <c r="AB69" s="75">
        <f>-STOA!R69</f>
        <v>0</v>
      </c>
      <c r="AC69">
        <f t="shared" si="3"/>
        <v>0.35943599999999998</v>
      </c>
      <c r="AD69">
        <f t="shared" si="4"/>
        <v>42.430563999999997</v>
      </c>
      <c r="AE69">
        <f>'IDT-1'!D69</f>
        <v>0</v>
      </c>
      <c r="AF69" s="24"/>
      <c r="AG69">
        <f t="shared" si="5"/>
        <v>42.430563999999997</v>
      </c>
      <c r="AI69" s="34">
        <f>PXIL!L69</f>
        <v>0</v>
      </c>
      <c r="AJ69" s="34">
        <f>PXIL!R69</f>
        <v>0</v>
      </c>
      <c r="AK69" s="34">
        <f>RTM_IEX!L69</f>
        <v>12.54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7">
        <f>GDAM_IEX!L69</f>
        <v>0</v>
      </c>
      <c r="AP69" s="147">
        <f>GDAM_IEX!R69</f>
        <v>0</v>
      </c>
      <c r="AQ69" s="147">
        <f>GDAM_PXI!L69</f>
        <v>0</v>
      </c>
      <c r="AR69" s="147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17.63</v>
      </c>
      <c r="H70">
        <f>PPCL_Spot!R70</f>
        <v>0</v>
      </c>
      <c r="I70">
        <f>Bawana_NG!R70</f>
        <v>5.839999999999999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7.4</v>
      </c>
      <c r="AB70" s="75">
        <f>-STOA!R70</f>
        <v>0</v>
      </c>
      <c r="AC70">
        <f t="shared" si="3"/>
        <v>0.34843199999999996</v>
      </c>
      <c r="AD70">
        <f t="shared" si="4"/>
        <v>41.131567999999994</v>
      </c>
      <c r="AE70">
        <f>'IDT-1'!D70</f>
        <v>0</v>
      </c>
      <c r="AF70" s="24"/>
      <c r="AG70">
        <f t="shared" si="5"/>
        <v>41.131567999999994</v>
      </c>
      <c r="AI70" s="34">
        <f>PXIL!L70</f>
        <v>0</v>
      </c>
      <c r="AJ70" s="34">
        <f>PXIL!R70</f>
        <v>0</v>
      </c>
      <c r="AK70" s="34">
        <f>RTM_IEX!L70</f>
        <v>10.61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7">
        <f>GDAM_IEX!L70</f>
        <v>0</v>
      </c>
      <c r="AP70" s="147">
        <f>GDAM_IEX!R70</f>
        <v>0</v>
      </c>
      <c r="AQ70" s="147">
        <f>GDAM_PXI!L70</f>
        <v>0</v>
      </c>
      <c r="AR70" s="147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17.63</v>
      </c>
      <c r="H71">
        <f>PPCL_Spot!R71</f>
        <v>0</v>
      </c>
      <c r="I71">
        <f>Bawana_NG!R71</f>
        <v>5.84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6.09</v>
      </c>
      <c r="AB71" s="75">
        <f>-STOA!R71</f>
        <v>0</v>
      </c>
      <c r="AC71">
        <f t="shared" si="3"/>
        <v>0.33742799999999995</v>
      </c>
      <c r="AD71">
        <f t="shared" si="4"/>
        <v>39.832571999999999</v>
      </c>
      <c r="AE71">
        <f>'IDT-1'!D71</f>
        <v>0</v>
      </c>
      <c r="AF71" s="24"/>
      <c r="AG71">
        <f t="shared" si="5"/>
        <v>39.832571999999999</v>
      </c>
      <c r="AI71" s="34">
        <f>PXIL!L71</f>
        <v>0</v>
      </c>
      <c r="AJ71" s="34">
        <f>PXIL!R71</f>
        <v>0</v>
      </c>
      <c r="AK71" s="34">
        <f>RTM_IEX!L71</f>
        <v>10.61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7">
        <f>GDAM_IEX!L71</f>
        <v>0</v>
      </c>
      <c r="AP71" s="147">
        <f>GDAM_IEX!R71</f>
        <v>0</v>
      </c>
      <c r="AQ71" s="147">
        <f>GDAM_PXI!L71</f>
        <v>0</v>
      </c>
      <c r="AR71" s="147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17.63</v>
      </c>
      <c r="H72">
        <f>PPCL_Spot!R72</f>
        <v>0</v>
      </c>
      <c r="I72">
        <f>Bawana_NG!R72</f>
        <v>5.84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4.5</v>
      </c>
      <c r="AB72" s="75">
        <f>-STOA!R72</f>
        <v>0</v>
      </c>
      <c r="AC72">
        <f t="shared" si="3"/>
        <v>0.33221999999999996</v>
      </c>
      <c r="AD72">
        <f t="shared" si="4"/>
        <v>39.217779999999998</v>
      </c>
      <c r="AE72">
        <f>'IDT-1'!D72</f>
        <v>0</v>
      </c>
      <c r="AF72" s="24"/>
      <c r="AG72">
        <f t="shared" si="5"/>
        <v>39.217779999999998</v>
      </c>
      <c r="AI72" s="34">
        <f>PXIL!L72</f>
        <v>0</v>
      </c>
      <c r="AJ72" s="34">
        <f>PXIL!R72</f>
        <v>0</v>
      </c>
      <c r="AK72" s="34">
        <f>RTM_IEX!L72</f>
        <v>11.58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7">
        <f>GDAM_IEX!L72</f>
        <v>0</v>
      </c>
      <c r="AP72" s="147">
        <f>GDAM_IEX!R72</f>
        <v>0</v>
      </c>
      <c r="AQ72" s="147">
        <f>GDAM_PXI!L72</f>
        <v>0</v>
      </c>
      <c r="AR72" s="147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17.63</v>
      </c>
      <c r="H73">
        <f>PPCL_Spot!R73</f>
        <v>0</v>
      </c>
      <c r="I73">
        <f>Bawana_NG!R73</f>
        <v>5.84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4.5199999999999996</v>
      </c>
      <c r="AB73" s="75">
        <f>-STOA!R73</f>
        <v>0</v>
      </c>
      <c r="AC73">
        <f t="shared" si="3"/>
        <v>0.31617599999999996</v>
      </c>
      <c r="AD73">
        <f t="shared" si="4"/>
        <v>37.323824000000002</v>
      </c>
      <c r="AE73">
        <f>'IDT-1'!D73</f>
        <v>0</v>
      </c>
      <c r="AF73" s="24"/>
      <c r="AG73">
        <f t="shared" si="5"/>
        <v>37.323824000000002</v>
      </c>
      <c r="AI73" s="34">
        <f>PXIL!L73</f>
        <v>0</v>
      </c>
      <c r="AJ73" s="34">
        <f>PXIL!R73</f>
        <v>0</v>
      </c>
      <c r="AK73" s="34">
        <f>RTM_IEX!L73</f>
        <v>9.65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7">
        <f>GDAM_IEX!L73</f>
        <v>0</v>
      </c>
      <c r="AP73" s="147">
        <f>GDAM_IEX!R73</f>
        <v>0</v>
      </c>
      <c r="AQ73" s="147">
        <f>GDAM_PXI!L73</f>
        <v>0</v>
      </c>
      <c r="AR73" s="147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17.63</v>
      </c>
      <c r="H74">
        <f>PPCL_Spot!R74</f>
        <v>0</v>
      </c>
      <c r="I74">
        <f>Bawana_NG!R74</f>
        <v>5.84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4.0999999999999996</v>
      </c>
      <c r="AB74" s="75">
        <f>-STOA!R74</f>
        <v>0</v>
      </c>
      <c r="AC74">
        <f t="shared" si="3"/>
        <v>0.30449999999999999</v>
      </c>
      <c r="AD74">
        <f t="shared" si="4"/>
        <v>35.945500000000003</v>
      </c>
      <c r="AE74">
        <f>'IDT-1'!D74</f>
        <v>0</v>
      </c>
      <c r="AF74" s="24"/>
      <c r="AG74">
        <f t="shared" si="5"/>
        <v>35.945500000000003</v>
      </c>
      <c r="AI74" s="34">
        <f>PXIL!L74</f>
        <v>0</v>
      </c>
      <c r="AJ74" s="34">
        <f>PXIL!R74</f>
        <v>0</v>
      </c>
      <c r="AK74" s="34">
        <f>RTM_IEX!L74</f>
        <v>8.68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7">
        <f>GDAM_IEX!L74</f>
        <v>0</v>
      </c>
      <c r="AP74" s="147">
        <f>GDAM_IEX!R74</f>
        <v>0</v>
      </c>
      <c r="AQ74" s="147">
        <f>GDAM_PXI!L74</f>
        <v>0</v>
      </c>
      <c r="AR74" s="147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17.63</v>
      </c>
      <c r="H75">
        <f>PPCL_Spot!R75</f>
        <v>0</v>
      </c>
      <c r="I75">
        <f>Bawana_NG!R75</f>
        <v>5.84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3.9699999999999998</v>
      </c>
      <c r="AB75" s="75">
        <f>-STOA!R75</f>
        <v>0</v>
      </c>
      <c r="AC75">
        <f t="shared" si="3"/>
        <v>0.28719599999999995</v>
      </c>
      <c r="AD75">
        <f t="shared" si="4"/>
        <v>33.902803999999996</v>
      </c>
      <c r="AE75">
        <f>'IDT-1'!D75</f>
        <v>0</v>
      </c>
      <c r="AF75" s="24"/>
      <c r="AG75">
        <f t="shared" si="5"/>
        <v>33.902803999999996</v>
      </c>
      <c r="AI75" s="34">
        <f>PXIL!L75</f>
        <v>0</v>
      </c>
      <c r="AJ75" s="34">
        <f>PXIL!R75</f>
        <v>0</v>
      </c>
      <c r="AK75" s="34">
        <f>RTM_IEX!L75</f>
        <v>6.75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7">
        <f>GDAM_IEX!L75</f>
        <v>0</v>
      </c>
      <c r="AP75" s="147">
        <f>GDAM_IEX!R75</f>
        <v>0</v>
      </c>
      <c r="AQ75" s="147">
        <f>GDAM_PXI!L75</f>
        <v>0</v>
      </c>
      <c r="AR75" s="147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17.63</v>
      </c>
      <c r="H76">
        <f>PPCL_Spot!R76</f>
        <v>0</v>
      </c>
      <c r="I76">
        <f>Bawana_NG!R76</f>
        <v>5.84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3.86</v>
      </c>
      <c r="AB76" s="75">
        <f>-STOA!R76</f>
        <v>0</v>
      </c>
      <c r="AC76">
        <f t="shared" si="3"/>
        <v>0.28627199999999997</v>
      </c>
      <c r="AD76">
        <f t="shared" si="4"/>
        <v>33.793728000000002</v>
      </c>
      <c r="AE76">
        <f>'IDT-1'!D76</f>
        <v>0</v>
      </c>
      <c r="AF76" s="24"/>
      <c r="AG76">
        <f t="shared" si="5"/>
        <v>33.793728000000002</v>
      </c>
      <c r="AI76" s="34">
        <f>PXIL!L76</f>
        <v>0</v>
      </c>
      <c r="AJ76" s="34">
        <f>PXIL!R76</f>
        <v>0</v>
      </c>
      <c r="AK76" s="34">
        <f>RTM_IEX!L76</f>
        <v>6.75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7">
        <f>GDAM_IEX!L76</f>
        <v>0</v>
      </c>
      <c r="AP76" s="147">
        <f>GDAM_IEX!R76</f>
        <v>0</v>
      </c>
      <c r="AQ76" s="147">
        <f>GDAM_PXI!L76</f>
        <v>0</v>
      </c>
      <c r="AR76" s="147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17.63</v>
      </c>
      <c r="H77">
        <f>PPCL_Spot!R77</f>
        <v>0</v>
      </c>
      <c r="I77">
        <f>Bawana_NG!R77</f>
        <v>5.84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3.86</v>
      </c>
      <c r="AB77" s="75">
        <f>-STOA!R77</f>
        <v>0</v>
      </c>
      <c r="AC77">
        <f t="shared" si="3"/>
        <v>0.28627199999999997</v>
      </c>
      <c r="AD77">
        <f t="shared" si="4"/>
        <v>33.793728000000002</v>
      </c>
      <c r="AE77">
        <f>'IDT-1'!D77</f>
        <v>0</v>
      </c>
      <c r="AF77" s="24"/>
      <c r="AG77">
        <f t="shared" si="5"/>
        <v>33.793728000000002</v>
      </c>
      <c r="AI77" s="34">
        <f>PXIL!L77</f>
        <v>0</v>
      </c>
      <c r="AJ77" s="34">
        <f>PXIL!R77</f>
        <v>0</v>
      </c>
      <c r="AK77" s="34">
        <f>RTM_IEX!L77</f>
        <v>6.75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7">
        <f>GDAM_IEX!L77</f>
        <v>0</v>
      </c>
      <c r="AP77" s="147">
        <f>GDAM_IEX!R77</f>
        <v>0</v>
      </c>
      <c r="AQ77" s="147">
        <f>GDAM_PXI!L77</f>
        <v>0</v>
      </c>
      <c r="AR77" s="147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17.63</v>
      </c>
      <c r="H78">
        <f>PPCL_Spot!R78</f>
        <v>0</v>
      </c>
      <c r="I78">
        <f>Bawana_NG!R78</f>
        <v>5.84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3.98</v>
      </c>
      <c r="AB78" s="75">
        <f>-STOA!R78</f>
        <v>0</v>
      </c>
      <c r="AC78">
        <f t="shared" si="3"/>
        <v>0.27921599999999996</v>
      </c>
      <c r="AD78">
        <f t="shared" si="4"/>
        <v>32.960784000000004</v>
      </c>
      <c r="AE78">
        <f>'IDT-1'!D78</f>
        <v>0</v>
      </c>
      <c r="AF78" s="24"/>
      <c r="AG78">
        <f t="shared" si="5"/>
        <v>32.960784000000004</v>
      </c>
      <c r="AI78" s="34">
        <f>PXIL!L78</f>
        <v>0</v>
      </c>
      <c r="AJ78" s="34">
        <f>PXIL!R78</f>
        <v>0</v>
      </c>
      <c r="AK78" s="34">
        <f>RTM_IEX!L78</f>
        <v>5.79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7">
        <f>GDAM_IEX!L78</f>
        <v>0</v>
      </c>
      <c r="AP78" s="147">
        <f>GDAM_IEX!R78</f>
        <v>0</v>
      </c>
      <c r="AQ78" s="147">
        <f>GDAM_PXI!L78</f>
        <v>0</v>
      </c>
      <c r="AR78" s="147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17.63</v>
      </c>
      <c r="H79">
        <f>PPCL_Spot!R79</f>
        <v>0</v>
      </c>
      <c r="I79">
        <f>Bawana_NG!R79</f>
        <v>5.8397718839107844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3.86</v>
      </c>
      <c r="AB79" s="75">
        <f>-STOA!R79</f>
        <v>0</v>
      </c>
      <c r="AC79">
        <f t="shared" si="3"/>
        <v>0.27820608382485057</v>
      </c>
      <c r="AD79">
        <f t="shared" si="4"/>
        <v>32.841565800085938</v>
      </c>
      <c r="AE79">
        <f>'IDT-1'!D79</f>
        <v>0</v>
      </c>
      <c r="AF79" s="24"/>
      <c r="AG79">
        <f t="shared" si="5"/>
        <v>32.841565800085938</v>
      </c>
      <c r="AI79" s="34">
        <f>PXIL!L79</f>
        <v>0</v>
      </c>
      <c r="AJ79" s="34">
        <f>PXIL!R79</f>
        <v>0</v>
      </c>
      <c r="AK79" s="34">
        <f>RTM_IEX!L79</f>
        <v>5.79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7">
        <f>GDAM_IEX!L79</f>
        <v>0</v>
      </c>
      <c r="AP79" s="147">
        <f>GDAM_IEX!R79</f>
        <v>0</v>
      </c>
      <c r="AQ79" s="147">
        <f>GDAM_PXI!L79</f>
        <v>0</v>
      </c>
      <c r="AR79" s="147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17.63</v>
      </c>
      <c r="H80">
        <f>PPCL_Spot!R80</f>
        <v>0</v>
      </c>
      <c r="I80">
        <f>Bawana_NG!R80</f>
        <v>5.8397718839107844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3.86</v>
      </c>
      <c r="AB80" s="75">
        <f>-STOA!R80</f>
        <v>0</v>
      </c>
      <c r="AC80">
        <f t="shared" si="3"/>
        <v>0.27820608382485057</v>
      </c>
      <c r="AD80">
        <f t="shared" si="4"/>
        <v>32.841565800085938</v>
      </c>
      <c r="AE80">
        <f>'IDT-1'!D80</f>
        <v>0</v>
      </c>
      <c r="AF80" s="24"/>
      <c r="AG80">
        <f t="shared" si="5"/>
        <v>32.841565800085938</v>
      </c>
      <c r="AI80" s="34">
        <f>PXIL!L80</f>
        <v>0</v>
      </c>
      <c r="AJ80" s="34">
        <f>PXIL!R80</f>
        <v>0</v>
      </c>
      <c r="AK80" s="34">
        <f>RTM_IEX!L80</f>
        <v>5.79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7">
        <f>GDAM_IEX!L80</f>
        <v>0</v>
      </c>
      <c r="AP80" s="147">
        <f>GDAM_IEX!R80</f>
        <v>0</v>
      </c>
      <c r="AQ80" s="147">
        <f>GDAM_PXI!L80</f>
        <v>0</v>
      </c>
      <c r="AR80" s="147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17.63</v>
      </c>
      <c r="H81">
        <f>PPCL_Spot!R81</f>
        <v>0</v>
      </c>
      <c r="I81">
        <f>Bawana_NG!R81</f>
        <v>5.8397718839107844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3.86</v>
      </c>
      <c r="AB81" s="75">
        <f>-STOA!R81</f>
        <v>0</v>
      </c>
      <c r="AC81">
        <f t="shared" si="3"/>
        <v>0.25829808382485053</v>
      </c>
      <c r="AD81">
        <f t="shared" si="4"/>
        <v>30.491473800085931</v>
      </c>
      <c r="AE81">
        <f>'IDT-1'!D81</f>
        <v>0</v>
      </c>
      <c r="AF81" s="24"/>
      <c r="AG81">
        <f t="shared" si="5"/>
        <v>30.491473800085931</v>
      </c>
      <c r="AI81" s="34">
        <f>PXIL!L81</f>
        <v>0</v>
      </c>
      <c r="AJ81" s="34">
        <f>PXIL!R81</f>
        <v>0</v>
      </c>
      <c r="AK81" s="34">
        <f>RTM_IEX!L81</f>
        <v>3.42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7">
        <f>GDAM_IEX!L81</f>
        <v>0</v>
      </c>
      <c r="AP81" s="147">
        <f>GDAM_IEX!R81</f>
        <v>0</v>
      </c>
      <c r="AQ81" s="147">
        <f>GDAM_PXI!L81</f>
        <v>0</v>
      </c>
      <c r="AR81" s="147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17.63</v>
      </c>
      <c r="H82">
        <f>PPCL_Spot!R82</f>
        <v>0</v>
      </c>
      <c r="I82">
        <f>Bawana_NG!R82</f>
        <v>5.8397718839107844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3.86</v>
      </c>
      <c r="AB82" s="75">
        <f>-STOA!R82</f>
        <v>0</v>
      </c>
      <c r="AC82">
        <f t="shared" si="3"/>
        <v>0.25687008382485055</v>
      </c>
      <c r="AD82">
        <f t="shared" si="4"/>
        <v>30.322901800085933</v>
      </c>
      <c r="AE82">
        <f>'IDT-1'!D82</f>
        <v>0</v>
      </c>
      <c r="AF82" s="24"/>
      <c r="AG82">
        <f t="shared" si="5"/>
        <v>30.322901800085933</v>
      </c>
      <c r="AI82" s="34">
        <f>PXIL!L82</f>
        <v>0</v>
      </c>
      <c r="AJ82" s="34">
        <f>PXIL!R82</f>
        <v>0</v>
      </c>
      <c r="AK82" s="34">
        <f>RTM_IEX!L82</f>
        <v>3.25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7">
        <f>GDAM_IEX!L82</f>
        <v>0</v>
      </c>
      <c r="AP82" s="147">
        <f>GDAM_IEX!R82</f>
        <v>0</v>
      </c>
      <c r="AQ82" s="147">
        <f>GDAM_PXI!L82</f>
        <v>0</v>
      </c>
      <c r="AR82" s="147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17.63</v>
      </c>
      <c r="H83">
        <f>PPCL_Spot!R83</f>
        <v>0</v>
      </c>
      <c r="I83">
        <f>Bawana_NG!R83</f>
        <v>5.8397718839107844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3.86</v>
      </c>
      <c r="AB83" s="75">
        <f>-STOA!R83</f>
        <v>0</v>
      </c>
      <c r="AC83">
        <f t="shared" si="3"/>
        <v>0.25174608382485053</v>
      </c>
      <c r="AD83">
        <f t="shared" si="4"/>
        <v>29.718025800085933</v>
      </c>
      <c r="AE83">
        <f>'IDT-1'!D83</f>
        <v>0</v>
      </c>
      <c r="AF83" s="24"/>
      <c r="AG83">
        <f t="shared" si="5"/>
        <v>29.718025800085933</v>
      </c>
      <c r="AI83" s="34">
        <f>PXIL!L83</f>
        <v>0</v>
      </c>
      <c r="AJ83" s="34">
        <f>PXIL!R83</f>
        <v>0</v>
      </c>
      <c r="AK83" s="34">
        <f>RTM_IEX!L83</f>
        <v>2.64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7">
        <f>GDAM_IEX!L83</f>
        <v>0</v>
      </c>
      <c r="AP83" s="147">
        <f>GDAM_IEX!R83</f>
        <v>0</v>
      </c>
      <c r="AQ83" s="147">
        <f>GDAM_PXI!L83</f>
        <v>0</v>
      </c>
      <c r="AR83" s="147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17.63</v>
      </c>
      <c r="H84">
        <f>PPCL_Spot!R84</f>
        <v>0</v>
      </c>
      <c r="I84">
        <f>Bawana_NG!R84</f>
        <v>5.8397718839107844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3.86</v>
      </c>
      <c r="AB84" s="75">
        <f>-STOA!R84</f>
        <v>0</v>
      </c>
      <c r="AC84">
        <f t="shared" si="3"/>
        <v>0.24897408382485056</v>
      </c>
      <c r="AD84">
        <f t="shared" si="4"/>
        <v>29.390797800085931</v>
      </c>
      <c r="AE84">
        <f>'IDT-1'!D84</f>
        <v>0</v>
      </c>
      <c r="AF84" s="24"/>
      <c r="AG84">
        <f t="shared" si="5"/>
        <v>29.390797800085931</v>
      </c>
      <c r="AI84" s="34">
        <f>PXIL!L84</f>
        <v>0</v>
      </c>
      <c r="AJ84" s="34">
        <f>PXIL!R84</f>
        <v>0</v>
      </c>
      <c r="AK84" s="34">
        <f>RTM_IEX!L84</f>
        <v>2.31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7">
        <f>GDAM_IEX!L84</f>
        <v>0</v>
      </c>
      <c r="AP84" s="147">
        <f>GDAM_IEX!R84</f>
        <v>0</v>
      </c>
      <c r="AQ84" s="147">
        <f>GDAM_PXI!L84</f>
        <v>0</v>
      </c>
      <c r="AR84" s="147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17.63</v>
      </c>
      <c r="H85">
        <f>PPCL_Spot!R85</f>
        <v>0</v>
      </c>
      <c r="I85">
        <f>Bawana_NG!R85</f>
        <v>5.8397718839107844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3.86</v>
      </c>
      <c r="AB85" s="75">
        <f>-STOA!R85</f>
        <v>0</v>
      </c>
      <c r="AC85">
        <f t="shared" si="3"/>
        <v>0.24544608382485056</v>
      </c>
      <c r="AD85">
        <f t="shared" si="4"/>
        <v>28.974325800085932</v>
      </c>
      <c r="AE85">
        <f>'IDT-1'!D85</f>
        <v>0</v>
      </c>
      <c r="AF85" s="24"/>
      <c r="AG85">
        <f t="shared" si="5"/>
        <v>28.974325800085932</v>
      </c>
      <c r="AI85" s="34">
        <f>PXIL!L85</f>
        <v>0</v>
      </c>
      <c r="AJ85" s="34">
        <f>PXIL!R85</f>
        <v>0</v>
      </c>
      <c r="AK85" s="34">
        <f>RTM_IEX!L85</f>
        <v>1.89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7">
        <f>GDAM_IEX!L85</f>
        <v>0</v>
      </c>
      <c r="AP85" s="147">
        <f>GDAM_IEX!R85</f>
        <v>0</v>
      </c>
      <c r="AQ85" s="147">
        <f>GDAM_PXI!L85</f>
        <v>0</v>
      </c>
      <c r="AR85" s="147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17.63</v>
      </c>
      <c r="H86">
        <f>PPCL_Spot!R86</f>
        <v>0</v>
      </c>
      <c r="I86">
        <f>Bawana_NG!R86</f>
        <v>5.8397718839107844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3.86</v>
      </c>
      <c r="AB86" s="75">
        <f>-STOA!R86</f>
        <v>0</v>
      </c>
      <c r="AC86">
        <f t="shared" si="3"/>
        <v>0.24359808382485054</v>
      </c>
      <c r="AD86">
        <f t="shared" si="4"/>
        <v>28.756173800085932</v>
      </c>
      <c r="AE86">
        <f>'IDT-1'!D86</f>
        <v>0</v>
      </c>
      <c r="AF86" s="24"/>
      <c r="AG86">
        <f t="shared" si="5"/>
        <v>28.756173800085932</v>
      </c>
      <c r="AI86" s="34">
        <f>PXIL!L86</f>
        <v>0</v>
      </c>
      <c r="AJ86" s="34">
        <f>PXIL!R86</f>
        <v>0</v>
      </c>
      <c r="AK86" s="34">
        <f>RTM_IEX!L86</f>
        <v>1.67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7">
        <f>GDAM_IEX!L86</f>
        <v>0</v>
      </c>
      <c r="AP86" s="147">
        <f>GDAM_IEX!R86</f>
        <v>0</v>
      </c>
      <c r="AQ86" s="147">
        <f>GDAM_PXI!L86</f>
        <v>0</v>
      </c>
      <c r="AR86" s="147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17.63</v>
      </c>
      <c r="H87">
        <f>PPCL_Spot!R87</f>
        <v>0</v>
      </c>
      <c r="I87">
        <f>Bawana_NG!R87</f>
        <v>5.8397718839107844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3.86</v>
      </c>
      <c r="AB87" s="75">
        <f>-STOA!R87</f>
        <v>0</v>
      </c>
      <c r="AC87">
        <f t="shared" si="3"/>
        <v>0.24082608382485055</v>
      </c>
      <c r="AD87">
        <f t="shared" si="4"/>
        <v>28.428945800085934</v>
      </c>
      <c r="AE87">
        <f>'IDT-1'!D87</f>
        <v>0</v>
      </c>
      <c r="AF87" s="24"/>
      <c r="AG87">
        <f t="shared" si="5"/>
        <v>28.428945800085934</v>
      </c>
      <c r="AI87" s="34">
        <f>PXIL!L87</f>
        <v>0</v>
      </c>
      <c r="AJ87" s="34">
        <f>PXIL!R87</f>
        <v>0</v>
      </c>
      <c r="AK87" s="34">
        <f>RTM_IEX!L87</f>
        <v>1.34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7">
        <f>GDAM_IEX!L87</f>
        <v>0</v>
      </c>
      <c r="AP87" s="147">
        <f>GDAM_IEX!R87</f>
        <v>0</v>
      </c>
      <c r="AQ87" s="147">
        <f>GDAM_PXI!L87</f>
        <v>0</v>
      </c>
      <c r="AR87" s="147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17.63</v>
      </c>
      <c r="H88">
        <f>PPCL_Spot!R88</f>
        <v>0</v>
      </c>
      <c r="I88">
        <f>Bawana_NG!R88</f>
        <v>5.8397718839107844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3.86</v>
      </c>
      <c r="AB88" s="75">
        <f>-STOA!R88</f>
        <v>0</v>
      </c>
      <c r="AC88">
        <f t="shared" si="3"/>
        <v>0.23931408382485056</v>
      </c>
      <c r="AD88">
        <f t="shared" si="4"/>
        <v>28.250457800085933</v>
      </c>
      <c r="AE88">
        <f>'IDT-1'!D88</f>
        <v>0</v>
      </c>
      <c r="AF88" s="24"/>
      <c r="AG88">
        <f t="shared" si="5"/>
        <v>28.250457800085933</v>
      </c>
      <c r="AI88" s="34">
        <f>PXIL!L88</f>
        <v>0</v>
      </c>
      <c r="AJ88" s="34">
        <f>PXIL!R88</f>
        <v>0</v>
      </c>
      <c r="AK88" s="34">
        <f>RTM_IEX!L88</f>
        <v>1.1599999999999999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7">
        <f>GDAM_IEX!L88</f>
        <v>0</v>
      </c>
      <c r="AP88" s="147">
        <f>GDAM_IEX!R88</f>
        <v>0</v>
      </c>
      <c r="AQ88" s="147">
        <f>GDAM_PXI!L88</f>
        <v>0</v>
      </c>
      <c r="AR88" s="147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17.63</v>
      </c>
      <c r="H89">
        <f>PPCL_Spot!R89</f>
        <v>0</v>
      </c>
      <c r="I89">
        <f>Bawana_NG!R89</f>
        <v>5.8397718839107844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3.86</v>
      </c>
      <c r="AB89" s="75">
        <f>-STOA!R89</f>
        <v>0</v>
      </c>
      <c r="AC89">
        <f t="shared" si="3"/>
        <v>0.24040608382485057</v>
      </c>
      <c r="AD89">
        <f t="shared" si="4"/>
        <v>28.379365800085932</v>
      </c>
      <c r="AE89">
        <f>'IDT-1'!D89</f>
        <v>0</v>
      </c>
      <c r="AF89" s="24"/>
      <c r="AG89">
        <f t="shared" si="5"/>
        <v>28.379365800085932</v>
      </c>
      <c r="AI89" s="34">
        <f>PXIL!L89</f>
        <v>0</v>
      </c>
      <c r="AJ89" s="34">
        <f>PXIL!R89</f>
        <v>0</v>
      </c>
      <c r="AK89" s="34">
        <f>RTM_IEX!L89</f>
        <v>1.29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7">
        <f>GDAM_IEX!L89</f>
        <v>0</v>
      </c>
      <c r="AP89" s="147">
        <f>GDAM_IEX!R89</f>
        <v>0</v>
      </c>
      <c r="AQ89" s="147">
        <f>GDAM_PXI!L89</f>
        <v>0</v>
      </c>
      <c r="AR89" s="147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17.63</v>
      </c>
      <c r="H90">
        <f>PPCL_Spot!R90</f>
        <v>0</v>
      </c>
      <c r="I90">
        <f>Bawana_NG!R90</f>
        <v>5.8397718839107844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3.86</v>
      </c>
      <c r="AB90" s="75">
        <f>-STOA!R90</f>
        <v>0</v>
      </c>
      <c r="AC90">
        <f t="shared" si="3"/>
        <v>0.23965008382485056</v>
      </c>
      <c r="AD90">
        <f t="shared" si="4"/>
        <v>28.290121800085931</v>
      </c>
      <c r="AE90">
        <f>'IDT-1'!D90</f>
        <v>0</v>
      </c>
      <c r="AF90" s="24"/>
      <c r="AG90">
        <f t="shared" si="5"/>
        <v>28.290121800085931</v>
      </c>
      <c r="AI90" s="34">
        <f>PXIL!L90</f>
        <v>0</v>
      </c>
      <c r="AJ90" s="34">
        <f>PXIL!R90</f>
        <v>0</v>
      </c>
      <c r="AK90" s="34">
        <f>RTM_IEX!L90</f>
        <v>1.2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7">
        <f>GDAM_IEX!L90</f>
        <v>0</v>
      </c>
      <c r="AP90" s="147">
        <f>GDAM_IEX!R90</f>
        <v>0</v>
      </c>
      <c r="AQ90" s="147">
        <f>GDAM_PXI!L90</f>
        <v>0</v>
      </c>
      <c r="AR90" s="147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17.63</v>
      </c>
      <c r="H91">
        <f>PPCL_Spot!R91</f>
        <v>0</v>
      </c>
      <c r="I91">
        <f>Bawana_NG!R91</f>
        <v>5.8397718839107844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3.86</v>
      </c>
      <c r="AB91" s="75">
        <f>-STOA!R91</f>
        <v>0</v>
      </c>
      <c r="AC91">
        <f t="shared" si="3"/>
        <v>0.23830608382485055</v>
      </c>
      <c r="AD91">
        <f t="shared" si="4"/>
        <v>28.131465800085934</v>
      </c>
      <c r="AE91">
        <f>'IDT-1'!D91</f>
        <v>0</v>
      </c>
      <c r="AF91" s="24"/>
      <c r="AG91">
        <f t="shared" si="5"/>
        <v>28.131465800085934</v>
      </c>
      <c r="AI91" s="34">
        <f>PXIL!L91</f>
        <v>0</v>
      </c>
      <c r="AJ91" s="34">
        <f>PXIL!R91</f>
        <v>0</v>
      </c>
      <c r="AK91" s="34">
        <f>RTM_IEX!L91</f>
        <v>1.04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7">
        <f>GDAM_IEX!L91</f>
        <v>0</v>
      </c>
      <c r="AP91" s="147">
        <f>GDAM_IEX!R91</f>
        <v>0</v>
      </c>
      <c r="AQ91" s="147">
        <f>GDAM_PXI!L91</f>
        <v>0</v>
      </c>
      <c r="AR91" s="147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17.63</v>
      </c>
      <c r="H92">
        <f>PPCL_Spot!R92</f>
        <v>0</v>
      </c>
      <c r="I92">
        <f>Bawana_NG!R92</f>
        <v>5.8397718839107844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3.86</v>
      </c>
      <c r="AB92" s="75">
        <f>-STOA!R92</f>
        <v>0</v>
      </c>
      <c r="AC92">
        <f t="shared" si="3"/>
        <v>0.23763408382485054</v>
      </c>
      <c r="AD92">
        <f t="shared" si="4"/>
        <v>28.052137800085934</v>
      </c>
      <c r="AE92">
        <f>'IDT-1'!D92</f>
        <v>0</v>
      </c>
      <c r="AF92" s="24"/>
      <c r="AG92">
        <f t="shared" si="5"/>
        <v>28.052137800085934</v>
      </c>
      <c r="AI92" s="34">
        <f>PXIL!L92</f>
        <v>0</v>
      </c>
      <c r="AJ92" s="34">
        <f>PXIL!R92</f>
        <v>0</v>
      </c>
      <c r="AK92" s="34">
        <f>RTM_IEX!L92</f>
        <v>0.96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7">
        <f>GDAM_IEX!L92</f>
        <v>0</v>
      </c>
      <c r="AP92" s="147">
        <f>GDAM_IEX!R92</f>
        <v>0</v>
      </c>
      <c r="AQ92" s="147">
        <f>GDAM_PXI!L92</f>
        <v>0</v>
      </c>
      <c r="AR92" s="147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17.63</v>
      </c>
      <c r="H93">
        <f>PPCL_Spot!R93</f>
        <v>0</v>
      </c>
      <c r="I93">
        <f>Bawana_NG!R93</f>
        <v>5.8397718839107844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3.86</v>
      </c>
      <c r="AB93" s="75">
        <f>-STOA!R93</f>
        <v>0</v>
      </c>
      <c r="AC93">
        <f t="shared" si="3"/>
        <v>0.23595408382485056</v>
      </c>
      <c r="AD93">
        <f t="shared" si="4"/>
        <v>27.853817800085935</v>
      </c>
      <c r="AE93">
        <f>'IDT-1'!D93</f>
        <v>0</v>
      </c>
      <c r="AF93" s="24"/>
      <c r="AG93">
        <f t="shared" si="5"/>
        <v>27.853817800085935</v>
      </c>
      <c r="AI93" s="34">
        <f>PXIL!L93</f>
        <v>0</v>
      </c>
      <c r="AJ93" s="34">
        <f>PXIL!R93</f>
        <v>0</v>
      </c>
      <c r="AK93" s="34">
        <f>RTM_IEX!L93</f>
        <v>0.76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7">
        <f>GDAM_IEX!L93</f>
        <v>0</v>
      </c>
      <c r="AP93" s="147">
        <f>GDAM_IEX!R93</f>
        <v>0</v>
      </c>
      <c r="AQ93" s="147">
        <f>GDAM_PXI!L93</f>
        <v>0</v>
      </c>
      <c r="AR93" s="147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17.63</v>
      </c>
      <c r="H94">
        <f>PPCL_Spot!R94</f>
        <v>0</v>
      </c>
      <c r="I94">
        <f>Bawana_NG!R94</f>
        <v>5.8397718839107844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3.86</v>
      </c>
      <c r="AB94" s="75">
        <f>-STOA!R94</f>
        <v>0</v>
      </c>
      <c r="AC94">
        <f t="shared" si="3"/>
        <v>0.23511408382485055</v>
      </c>
      <c r="AD94">
        <f t="shared" si="4"/>
        <v>27.754657800085933</v>
      </c>
      <c r="AE94">
        <f>'IDT-1'!D94</f>
        <v>0</v>
      </c>
      <c r="AF94" s="24"/>
      <c r="AG94">
        <f t="shared" si="5"/>
        <v>27.754657800085933</v>
      </c>
      <c r="AI94" s="34">
        <f>PXIL!L94</f>
        <v>0</v>
      </c>
      <c r="AJ94" s="34">
        <f>PXIL!R94</f>
        <v>0</v>
      </c>
      <c r="AK94" s="34">
        <f>RTM_IEX!L94</f>
        <v>0.66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7">
        <f>GDAM_IEX!L94</f>
        <v>0</v>
      </c>
      <c r="AP94" s="147">
        <f>GDAM_IEX!R94</f>
        <v>0</v>
      </c>
      <c r="AQ94" s="147">
        <f>GDAM_PXI!L94</f>
        <v>0</v>
      </c>
      <c r="AR94" s="147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17.63</v>
      </c>
      <c r="H95">
        <f>PPCL_Spot!R95</f>
        <v>0</v>
      </c>
      <c r="I95">
        <f>Bawana_NG!R95</f>
        <v>5.8397718839107844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3.86</v>
      </c>
      <c r="AB95" s="75">
        <f>-STOA!R95</f>
        <v>0</v>
      </c>
      <c r="AC95">
        <f t="shared" si="3"/>
        <v>0.23435808382485054</v>
      </c>
      <c r="AD95">
        <f t="shared" si="4"/>
        <v>27.665413800085933</v>
      </c>
      <c r="AE95">
        <f>'IDT-1'!D95</f>
        <v>0</v>
      </c>
      <c r="AF95" s="24"/>
      <c r="AG95">
        <f t="shared" si="5"/>
        <v>27.665413800085933</v>
      </c>
      <c r="AI95" s="34">
        <f>PXIL!L95</f>
        <v>0</v>
      </c>
      <c r="AJ95" s="34">
        <f>PXIL!R95</f>
        <v>0</v>
      </c>
      <c r="AK95" s="34">
        <f>RTM_IEX!L95</f>
        <v>0.56999999999999995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7">
        <f>GDAM_IEX!L95</f>
        <v>0</v>
      </c>
      <c r="AP95" s="147">
        <f>GDAM_IEX!R95</f>
        <v>0</v>
      </c>
      <c r="AQ95" s="147">
        <f>GDAM_PXI!L95</f>
        <v>0</v>
      </c>
      <c r="AR95" s="147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17.63</v>
      </c>
      <c r="H96">
        <f>PPCL_Spot!R96</f>
        <v>0</v>
      </c>
      <c r="I96">
        <f>Bawana_NG!R96</f>
        <v>5.8397718839107844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3.86</v>
      </c>
      <c r="AB96" s="75">
        <f>-STOA!R96</f>
        <v>0</v>
      </c>
      <c r="AC96">
        <f t="shared" si="3"/>
        <v>0.23419008382485057</v>
      </c>
      <c r="AD96">
        <f t="shared" si="4"/>
        <v>27.645581800085935</v>
      </c>
      <c r="AE96">
        <f>'IDT-1'!D96</f>
        <v>0</v>
      </c>
      <c r="AF96" s="24"/>
      <c r="AG96">
        <f t="shared" si="5"/>
        <v>27.645581800085935</v>
      </c>
      <c r="AI96" s="34">
        <f>PXIL!L96</f>
        <v>0</v>
      </c>
      <c r="AJ96" s="34">
        <f>PXIL!R96</f>
        <v>0</v>
      </c>
      <c r="AK96" s="34">
        <f>RTM_IEX!L96</f>
        <v>0.55000000000000004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7">
        <f>GDAM_IEX!L96</f>
        <v>0</v>
      </c>
      <c r="AP96" s="147">
        <f>GDAM_IEX!R96</f>
        <v>0</v>
      </c>
      <c r="AQ96" s="147">
        <f>GDAM_PXI!L96</f>
        <v>0</v>
      </c>
      <c r="AR96" s="147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17.63</v>
      </c>
      <c r="H97">
        <f>PPCL_Spot!R97</f>
        <v>0</v>
      </c>
      <c r="I97">
        <f>Bawana_NG!R97</f>
        <v>5.8397718839107844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3.86</v>
      </c>
      <c r="AB97" s="75">
        <f>-STOA!R97</f>
        <v>0</v>
      </c>
      <c r="AC97">
        <f t="shared" si="3"/>
        <v>0.23528208382485055</v>
      </c>
      <c r="AD97">
        <f t="shared" si="4"/>
        <v>27.774489800085934</v>
      </c>
      <c r="AE97">
        <f>'IDT-1'!D97</f>
        <v>0</v>
      </c>
      <c r="AF97" s="24"/>
      <c r="AG97">
        <f t="shared" si="5"/>
        <v>27.774489800085934</v>
      </c>
      <c r="AI97" s="34">
        <f>PXIL!L97</f>
        <v>0</v>
      </c>
      <c r="AJ97" s="34">
        <f>PXIL!R97</f>
        <v>0</v>
      </c>
      <c r="AK97" s="34">
        <f>RTM_IEX!L97</f>
        <v>0.68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7">
        <f>GDAM_IEX!L97</f>
        <v>0</v>
      </c>
      <c r="AP97" s="147">
        <f>GDAM_IEX!R97</f>
        <v>0</v>
      </c>
      <c r="AQ97" s="147">
        <f>GDAM_PXI!L97</f>
        <v>0</v>
      </c>
      <c r="AR97" s="147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17.63</v>
      </c>
      <c r="H98">
        <f>PPCL_Spot!R98</f>
        <v>0</v>
      </c>
      <c r="I98">
        <f>Bawana_NG!R98</f>
        <v>5.8397718839107844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3.86</v>
      </c>
      <c r="AB98" s="75">
        <f>-STOA!R98</f>
        <v>0</v>
      </c>
      <c r="AC98">
        <f t="shared" si="3"/>
        <v>0.23519808382485055</v>
      </c>
      <c r="AD98">
        <f t="shared" si="4"/>
        <v>27.764573800085934</v>
      </c>
      <c r="AE98">
        <f>'IDT-1'!D98</f>
        <v>0</v>
      </c>
      <c r="AF98" s="24"/>
      <c r="AG98">
        <f t="shared" si="5"/>
        <v>27.764573800085934</v>
      </c>
      <c r="AI98" s="34">
        <f>PXIL!L98</f>
        <v>0</v>
      </c>
      <c r="AJ98" s="34">
        <f>PXIL!R98</f>
        <v>0</v>
      </c>
      <c r="AK98" s="34">
        <f>RTM_IEX!L98</f>
        <v>0.67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7">
        <f>GDAM_IEX!L98</f>
        <v>0</v>
      </c>
      <c r="AP98" s="147">
        <f>GDAM_IEX!R98</f>
        <v>0</v>
      </c>
      <c r="AQ98" s="147">
        <f>GDAM_PXI!L98</f>
        <v>0</v>
      </c>
      <c r="AR98" s="147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0.423120000000001</v>
      </c>
      <c r="H99">
        <f t="shared" si="6"/>
        <v>0</v>
      </c>
      <c r="I99">
        <f t="shared" si="6"/>
        <v>0.1401572307156834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0.14326250000000004</v>
      </c>
      <c r="AB99" s="75">
        <f t="shared" si="6"/>
        <v>0</v>
      </c>
      <c r="AC99">
        <f t="shared" si="6"/>
        <v>6.9761137380117437E-3</v>
      </c>
      <c r="AD99">
        <f t="shared" si="6"/>
        <v>0.82351361697767178</v>
      </c>
      <c r="AE99">
        <f t="shared" ref="AE99:AT99" si="7">SUM(AE3:AE98)/4000</f>
        <v>0</v>
      </c>
      <c r="AG99">
        <f t="shared" si="7"/>
        <v>0.82351361697767178</v>
      </c>
      <c r="AI99">
        <f t="shared" si="7"/>
        <v>0</v>
      </c>
      <c r="AJ99">
        <f t="shared" si="7"/>
        <v>0</v>
      </c>
      <c r="AK99">
        <f t="shared" si="7"/>
        <v>0.12395000000000005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9">
        <f>Allocation_SG!A1</f>
        <v>45469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452</v>
      </c>
      <c r="T1" s="40" t="s">
        <v>282</v>
      </c>
      <c r="U1" s="233" t="s">
        <v>283</v>
      </c>
      <c r="V1" s="65" t="s">
        <v>295</v>
      </c>
      <c r="W1" s="65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5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521</v>
      </c>
      <c r="AT1" s="231" t="s">
        <v>522</v>
      </c>
      <c r="AU1" s="231" t="s">
        <v>527</v>
      </c>
      <c r="AV1" s="231" t="s">
        <v>528</v>
      </c>
    </row>
    <row r="2" spans="1:48">
      <c r="A2" s="25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0" t="s">
        <v>294</v>
      </c>
      <c r="U2" s="233"/>
      <c r="V2" s="65" t="s">
        <v>284</v>
      </c>
      <c r="W2" s="65" t="s">
        <v>284</v>
      </c>
      <c r="X2" s="221"/>
      <c r="Y2" s="231"/>
      <c r="Z2" s="231"/>
      <c r="AA2" s="234"/>
      <c r="AB2" s="234"/>
      <c r="AC2" s="25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14.470452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0.14000000000000001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0.12617179679999999</v>
      </c>
      <c r="AD3">
        <f>SUM(B3:AB3,AI3:AV3)-AC3</f>
        <v>14.894280203200001</v>
      </c>
      <c r="AE3">
        <v>0</v>
      </c>
      <c r="AF3" s="24"/>
      <c r="AG3">
        <f>SUM(AD3:AF3)</f>
        <v>14.894280203200001</v>
      </c>
      <c r="AI3" s="34">
        <f>PXIL!M3</f>
        <v>0</v>
      </c>
      <c r="AJ3" s="34">
        <f>PXIL!S3</f>
        <v>0</v>
      </c>
      <c r="AK3" s="34">
        <f>RTM_IEX!M3</f>
        <v>0.41</v>
      </c>
      <c r="AL3" s="34">
        <f>RTM_IEX!S3</f>
        <v>0</v>
      </c>
      <c r="AM3" s="34">
        <f>RTM_PXI!M3</f>
        <v>0</v>
      </c>
      <c r="AN3" s="34">
        <f>RTM_PXI!S3</f>
        <v>0</v>
      </c>
      <c r="AO3" s="147">
        <f>GDAM_IEX!M3</f>
        <v>0</v>
      </c>
      <c r="AP3" s="147">
        <f>GDAM_IEX!S3</f>
        <v>0</v>
      </c>
      <c r="AQ3" s="147">
        <f>GDAM_PXI!M3</f>
        <v>0</v>
      </c>
      <c r="AR3" s="147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14.470452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0.12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0.12650779679999999</v>
      </c>
      <c r="AD4">
        <f t="shared" ref="AD4:AD67" si="1">SUM(B4:AB4,AI4:AV4)-AC4</f>
        <v>14.933944203199999</v>
      </c>
      <c r="AE4">
        <v>0</v>
      </c>
      <c r="AF4" s="24"/>
      <c r="AG4">
        <f t="shared" ref="AG4:AG67" si="2">SUM(AD4:AF4)</f>
        <v>14.933944203199999</v>
      </c>
      <c r="AI4" s="34">
        <f>PXIL!M4</f>
        <v>0</v>
      </c>
      <c r="AJ4" s="34">
        <f>PXIL!S4</f>
        <v>0</v>
      </c>
      <c r="AK4" s="34">
        <f>RTM_IEX!M4</f>
        <v>0.47</v>
      </c>
      <c r="AL4" s="34">
        <f>RTM_IEX!S4</f>
        <v>0</v>
      </c>
      <c r="AM4" s="34">
        <f>RTM_PXI!M4</f>
        <v>0</v>
      </c>
      <c r="AN4" s="34">
        <f>RTM_PXI!S4</f>
        <v>0</v>
      </c>
      <c r="AO4" s="147">
        <f>GDAM_IEX!M4</f>
        <v>0</v>
      </c>
      <c r="AP4" s="147">
        <f>GDAM_IEX!S4</f>
        <v>0</v>
      </c>
      <c r="AQ4" s="147">
        <f>GDAM_PXI!M4</f>
        <v>0</v>
      </c>
      <c r="AR4" s="147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14.470452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0.06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0.12449179679999998</v>
      </c>
      <c r="AD5">
        <f t="shared" si="1"/>
        <v>14.6959602032</v>
      </c>
      <c r="AE5">
        <v>0</v>
      </c>
      <c r="AF5" s="24"/>
      <c r="AG5">
        <f t="shared" si="2"/>
        <v>14.6959602032</v>
      </c>
      <c r="AI5" s="34">
        <f>PXIL!M5</f>
        <v>0</v>
      </c>
      <c r="AJ5" s="34">
        <f>PXIL!S5</f>
        <v>0</v>
      </c>
      <c r="AK5" s="34">
        <f>RTM_IEX!M5</f>
        <v>0.28999999999999998</v>
      </c>
      <c r="AL5" s="34">
        <f>RTM_IEX!S5</f>
        <v>0</v>
      </c>
      <c r="AM5" s="34">
        <f>RTM_PXI!M5</f>
        <v>0</v>
      </c>
      <c r="AN5" s="34">
        <f>RTM_PXI!S5</f>
        <v>0</v>
      </c>
      <c r="AO5" s="147">
        <f>GDAM_IEX!M5</f>
        <v>0</v>
      </c>
      <c r="AP5" s="147">
        <f>GDAM_IEX!S5</f>
        <v>0</v>
      </c>
      <c r="AQ5" s="147">
        <f>GDAM_PXI!M5</f>
        <v>0</v>
      </c>
      <c r="AR5" s="147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14.470452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0.02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0.12289579679999998</v>
      </c>
      <c r="AD6">
        <f t="shared" si="1"/>
        <v>14.5075562032</v>
      </c>
      <c r="AE6">
        <v>0</v>
      </c>
      <c r="AF6" s="24"/>
      <c r="AG6">
        <f t="shared" si="2"/>
        <v>14.5075562032</v>
      </c>
      <c r="AI6" s="34">
        <f>PXIL!M6</f>
        <v>0</v>
      </c>
      <c r="AJ6" s="34">
        <f>PXIL!S6</f>
        <v>0</v>
      </c>
      <c r="AK6" s="34">
        <f>RTM_IEX!M6</f>
        <v>0.14000000000000001</v>
      </c>
      <c r="AL6" s="34">
        <f>RTM_IEX!S6</f>
        <v>0</v>
      </c>
      <c r="AM6" s="34">
        <f>RTM_PXI!M6</f>
        <v>0</v>
      </c>
      <c r="AN6" s="34">
        <f>RTM_PXI!S6</f>
        <v>0</v>
      </c>
      <c r="AO6" s="147">
        <f>GDAM_IEX!M6</f>
        <v>0</v>
      </c>
      <c r="AP6" s="147">
        <f>GDAM_IEX!S6</f>
        <v>0</v>
      </c>
      <c r="AQ6" s="147">
        <f>GDAM_PXI!M6</f>
        <v>0</v>
      </c>
      <c r="AR6" s="147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14.470452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0.01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0.12197179679999999</v>
      </c>
      <c r="AD7">
        <f t="shared" si="1"/>
        <v>14.398480203199998</v>
      </c>
      <c r="AE7">
        <v>0</v>
      </c>
      <c r="AF7" s="24"/>
      <c r="AG7">
        <f t="shared" si="2"/>
        <v>14.398480203199998</v>
      </c>
      <c r="AI7" s="34">
        <f>PXIL!M7</f>
        <v>0</v>
      </c>
      <c r="AJ7" s="34">
        <f>PXIL!S7</f>
        <v>0</v>
      </c>
      <c r="AK7" s="34">
        <f>RTM_IEX!M7</f>
        <v>0.04</v>
      </c>
      <c r="AL7" s="34">
        <f>RTM_IEX!S7</f>
        <v>0</v>
      </c>
      <c r="AM7" s="34">
        <f>RTM_PXI!M7</f>
        <v>0</v>
      </c>
      <c r="AN7" s="34">
        <f>RTM_PXI!S7</f>
        <v>0</v>
      </c>
      <c r="AO7" s="147">
        <f>GDAM_IEX!M7</f>
        <v>0</v>
      </c>
      <c r="AP7" s="147">
        <f>GDAM_IEX!S7</f>
        <v>0</v>
      </c>
      <c r="AQ7" s="147">
        <f>GDAM_PXI!M7</f>
        <v>0</v>
      </c>
      <c r="AR7" s="147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14.470452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0.12180379679999999</v>
      </c>
      <c r="AD8">
        <f t="shared" si="1"/>
        <v>14.378648203199999</v>
      </c>
      <c r="AE8">
        <v>0</v>
      </c>
      <c r="AF8" s="24"/>
      <c r="AG8">
        <f t="shared" si="2"/>
        <v>14.378648203199999</v>
      </c>
      <c r="AI8" s="34">
        <f>PXIL!M8</f>
        <v>0</v>
      </c>
      <c r="AJ8" s="34">
        <f>PXIL!S8</f>
        <v>0</v>
      </c>
      <c r="AK8" s="34">
        <f>RTM_IEX!M8</f>
        <v>0.03</v>
      </c>
      <c r="AL8" s="34">
        <f>RTM_IEX!S8</f>
        <v>0</v>
      </c>
      <c r="AM8" s="34">
        <f>RTM_PXI!M8</f>
        <v>0</v>
      </c>
      <c r="AN8" s="34">
        <f>RTM_PXI!S8</f>
        <v>0</v>
      </c>
      <c r="AO8" s="147">
        <f>GDAM_IEX!M8</f>
        <v>0</v>
      </c>
      <c r="AP8" s="147">
        <f>GDAM_IEX!S8</f>
        <v>0</v>
      </c>
      <c r="AQ8" s="147">
        <f>GDAM_PXI!M8</f>
        <v>0</v>
      </c>
      <c r="AR8" s="147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14.470452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0.12171979679999999</v>
      </c>
      <c r="AD9">
        <f t="shared" si="1"/>
        <v>14.368732203199999</v>
      </c>
      <c r="AE9">
        <v>0</v>
      </c>
      <c r="AF9" s="24"/>
      <c r="AG9">
        <f t="shared" si="2"/>
        <v>14.368732203199999</v>
      </c>
      <c r="AI9" s="34">
        <f>PXIL!M9</f>
        <v>0</v>
      </c>
      <c r="AJ9" s="34">
        <f>PXIL!S9</f>
        <v>0</v>
      </c>
      <c r="AK9" s="34">
        <f>RTM_IEX!M9</f>
        <v>0.02</v>
      </c>
      <c r="AL9" s="34">
        <f>RTM_IEX!S9</f>
        <v>0</v>
      </c>
      <c r="AM9" s="34">
        <f>RTM_PXI!M9</f>
        <v>0</v>
      </c>
      <c r="AN9" s="34">
        <f>RTM_PXI!S9</f>
        <v>0</v>
      </c>
      <c r="AO9" s="147">
        <f>GDAM_IEX!M9</f>
        <v>0</v>
      </c>
      <c r="AP9" s="147">
        <f>GDAM_IEX!S9</f>
        <v>0</v>
      </c>
      <c r="AQ9" s="147">
        <f>GDAM_PXI!M9</f>
        <v>0</v>
      </c>
      <c r="AR9" s="147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12.939189000000001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0.1086891876</v>
      </c>
      <c r="AD10">
        <f t="shared" si="1"/>
        <v>12.830499812400001</v>
      </c>
      <c r="AE10">
        <v>0</v>
      </c>
      <c r="AF10" s="24"/>
      <c r="AG10">
        <f t="shared" si="2"/>
        <v>12.830499812400001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7">
        <f>GDAM_IEX!M10</f>
        <v>0</v>
      </c>
      <c r="AP10" s="147">
        <f>GDAM_IEX!S10</f>
        <v>0</v>
      </c>
      <c r="AQ10" s="147">
        <f>GDAM_PXI!M10</f>
        <v>0</v>
      </c>
      <c r="AR10" s="147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12.054558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0.10125828719999999</v>
      </c>
      <c r="AD11">
        <f t="shared" si="1"/>
        <v>11.9532997128</v>
      </c>
      <c r="AE11">
        <v>0</v>
      </c>
      <c r="AF11" s="24"/>
      <c r="AG11">
        <f t="shared" si="2"/>
        <v>11.9532997128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7">
        <f>GDAM_IEX!M11</f>
        <v>0</v>
      </c>
      <c r="AP11" s="147">
        <f>GDAM_IEX!S11</f>
        <v>0</v>
      </c>
      <c r="AQ11" s="147">
        <f>GDAM_PXI!M11</f>
        <v>0</v>
      </c>
      <c r="AR11" s="147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14.470452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0.23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0.13020379679999999</v>
      </c>
      <c r="AD12">
        <f t="shared" si="1"/>
        <v>15.370248203200001</v>
      </c>
      <c r="AE12">
        <v>0</v>
      </c>
      <c r="AF12" s="24"/>
      <c r="AG12">
        <f t="shared" si="2"/>
        <v>15.370248203200001</v>
      </c>
      <c r="AI12" s="34">
        <f>PXIL!M12</f>
        <v>0</v>
      </c>
      <c r="AJ12" s="34">
        <f>PXIL!S12</f>
        <v>0</v>
      </c>
      <c r="AK12" s="34">
        <f>RTM_IEX!M12</f>
        <v>0.14000000000000001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7">
        <f>GDAM_IEX!M12</f>
        <v>0.66</v>
      </c>
      <c r="AP12" s="147">
        <f>GDAM_IEX!S12</f>
        <v>0</v>
      </c>
      <c r="AQ12" s="147">
        <f>GDAM_PXI!M12</f>
        <v>0</v>
      </c>
      <c r="AR12" s="147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14.470452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0.13448779679999998</v>
      </c>
      <c r="AD13">
        <f t="shared" si="1"/>
        <v>15.875964203200001</v>
      </c>
      <c r="AE13">
        <v>0</v>
      </c>
      <c r="AF13" s="24"/>
      <c r="AG13">
        <f t="shared" si="2"/>
        <v>15.875964203200001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7">
        <f>GDAM_IEX!M13</f>
        <v>1.54</v>
      </c>
      <c r="AP13" s="147">
        <f>GDAM_IEX!S13</f>
        <v>0</v>
      </c>
      <c r="AQ13" s="147">
        <f>GDAM_PXI!M13</f>
        <v>0</v>
      </c>
      <c r="AR13" s="147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14.470452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0.14179579679999998</v>
      </c>
      <c r="AD14">
        <f t="shared" si="1"/>
        <v>16.738656203199998</v>
      </c>
      <c r="AE14">
        <v>0</v>
      </c>
      <c r="AF14" s="24"/>
      <c r="AG14">
        <f t="shared" si="2"/>
        <v>16.738656203199998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7">
        <f>GDAM_IEX!M14</f>
        <v>2.41</v>
      </c>
      <c r="AP14" s="147">
        <f>GDAM_IEX!S14</f>
        <v>0</v>
      </c>
      <c r="AQ14" s="147">
        <f>GDAM_PXI!M14</f>
        <v>0</v>
      </c>
      <c r="AR14" s="147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14.470452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0.1401997968</v>
      </c>
      <c r="AD15">
        <f t="shared" si="1"/>
        <v>16.550252203199999</v>
      </c>
      <c r="AE15">
        <v>0</v>
      </c>
      <c r="AF15" s="24"/>
      <c r="AG15">
        <f t="shared" si="2"/>
        <v>16.550252203199999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7">
        <f>GDAM_IEX!M15</f>
        <v>2.2200000000000002</v>
      </c>
      <c r="AP15" s="147">
        <f>GDAM_IEX!S15</f>
        <v>0</v>
      </c>
      <c r="AQ15" s="147">
        <f>GDAM_PXI!M15</f>
        <v>0</v>
      </c>
      <c r="AR15" s="147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14.470452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0.1369237968</v>
      </c>
      <c r="AD16">
        <f t="shared" si="1"/>
        <v>16.163528203199999</v>
      </c>
      <c r="AE16">
        <v>0</v>
      </c>
      <c r="AF16" s="24"/>
      <c r="AG16">
        <f t="shared" si="2"/>
        <v>16.163528203199999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7">
        <f>GDAM_IEX!M16</f>
        <v>1.83</v>
      </c>
      <c r="AP16" s="147">
        <f>GDAM_IEX!S16</f>
        <v>0</v>
      </c>
      <c r="AQ16" s="147">
        <f>GDAM_PXI!M16</f>
        <v>0</v>
      </c>
      <c r="AR16" s="147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14.470452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0.14994379679999997</v>
      </c>
      <c r="AD17">
        <f t="shared" si="1"/>
        <v>17.700508203200002</v>
      </c>
      <c r="AE17">
        <v>0</v>
      </c>
      <c r="AF17" s="24"/>
      <c r="AG17">
        <f t="shared" si="2"/>
        <v>17.700508203200002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7">
        <f>GDAM_IEX!M17</f>
        <v>3.38</v>
      </c>
      <c r="AP17" s="147">
        <f>GDAM_IEX!S17</f>
        <v>0</v>
      </c>
      <c r="AQ17" s="147">
        <f>GDAM_PXI!M17</f>
        <v>0</v>
      </c>
      <c r="AR17" s="147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14.470452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0.16859179679999997</v>
      </c>
      <c r="AD18">
        <f t="shared" si="1"/>
        <v>19.901860203199998</v>
      </c>
      <c r="AE18">
        <v>0</v>
      </c>
      <c r="AF18" s="24"/>
      <c r="AG18">
        <f t="shared" si="2"/>
        <v>19.901860203199998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7">
        <f>GDAM_IEX!M18</f>
        <v>5.6</v>
      </c>
      <c r="AP18" s="147">
        <f>GDAM_IEX!S18</f>
        <v>0</v>
      </c>
      <c r="AQ18" s="147">
        <f>GDAM_PXI!M18</f>
        <v>0</v>
      </c>
      <c r="AR18" s="147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14.470452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0.16371979679999998</v>
      </c>
      <c r="AD19">
        <f t="shared" si="1"/>
        <v>19.326732203199999</v>
      </c>
      <c r="AE19">
        <v>0</v>
      </c>
      <c r="AF19" s="24"/>
      <c r="AG19">
        <f t="shared" si="2"/>
        <v>19.326732203199999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7">
        <f>GDAM_IEX!M19</f>
        <v>5.0199999999999996</v>
      </c>
      <c r="AP19" s="147">
        <f>GDAM_IEX!S19</f>
        <v>0</v>
      </c>
      <c r="AQ19" s="147">
        <f>GDAM_PXI!M19</f>
        <v>0</v>
      </c>
      <c r="AR19" s="147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14.470452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0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0.19202779679999998</v>
      </c>
      <c r="AD20">
        <f t="shared" si="1"/>
        <v>22.668424203200001</v>
      </c>
      <c r="AE20">
        <v>0</v>
      </c>
      <c r="AF20" s="24"/>
      <c r="AG20">
        <f t="shared" si="2"/>
        <v>22.668424203200001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7">
        <f>GDAM_IEX!M20</f>
        <v>8.39</v>
      </c>
      <c r="AP20" s="147">
        <f>GDAM_IEX!S20</f>
        <v>0</v>
      </c>
      <c r="AQ20" s="147">
        <f>GDAM_PXI!M20</f>
        <v>0</v>
      </c>
      <c r="AR20" s="147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14.470452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0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0.20991979679999997</v>
      </c>
      <c r="AD21">
        <f t="shared" si="1"/>
        <v>24.780532203199996</v>
      </c>
      <c r="AE21">
        <v>0</v>
      </c>
      <c r="AF21" s="24"/>
      <c r="AG21">
        <f t="shared" si="2"/>
        <v>24.780532203199996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7">
        <f>GDAM_IEX!M21</f>
        <v>10.52</v>
      </c>
      <c r="AP21" s="147">
        <f>GDAM_IEX!S21</f>
        <v>0</v>
      </c>
      <c r="AQ21" s="147">
        <f>GDAM_PXI!M21</f>
        <v>0</v>
      </c>
      <c r="AR21" s="147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14.470452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0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0.2220157968</v>
      </c>
      <c r="AD22">
        <f t="shared" si="1"/>
        <v>26.208436203200002</v>
      </c>
      <c r="AE22">
        <v>0</v>
      </c>
      <c r="AF22" s="24"/>
      <c r="AG22">
        <f t="shared" si="2"/>
        <v>26.208436203200002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7">
        <f>GDAM_IEX!M22</f>
        <v>11.96</v>
      </c>
      <c r="AP22" s="147">
        <f>GDAM_IEX!S22</f>
        <v>0</v>
      </c>
      <c r="AQ22" s="147">
        <f>GDAM_PXI!M22</f>
        <v>0</v>
      </c>
      <c r="AR22" s="147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14.470452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0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0.2406637968</v>
      </c>
      <c r="AD23">
        <f t="shared" si="1"/>
        <v>28.409788203200002</v>
      </c>
      <c r="AE23">
        <v>0</v>
      </c>
      <c r="AF23" s="24"/>
      <c r="AG23">
        <f t="shared" si="2"/>
        <v>28.409788203200002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7">
        <f>GDAM_IEX!M23</f>
        <v>14.18</v>
      </c>
      <c r="AP23" s="147">
        <f>GDAM_IEX!S23</f>
        <v>0</v>
      </c>
      <c r="AQ23" s="147">
        <f>GDAM_PXI!M23</f>
        <v>0</v>
      </c>
      <c r="AR23" s="147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14.470452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0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0.2601517968</v>
      </c>
      <c r="AD24">
        <f t="shared" si="1"/>
        <v>30.710300203200003</v>
      </c>
      <c r="AE24">
        <v>0</v>
      </c>
      <c r="AF24" s="24"/>
      <c r="AG24">
        <f t="shared" si="2"/>
        <v>30.710300203200003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7">
        <f>GDAM_IEX!M24</f>
        <v>16.5</v>
      </c>
      <c r="AP24" s="147">
        <f>GDAM_IEX!S24</f>
        <v>0</v>
      </c>
      <c r="AQ24" s="147">
        <f>GDAM_PXI!M24</f>
        <v>0</v>
      </c>
      <c r="AR24" s="147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14.470452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1.06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0.22176379679999997</v>
      </c>
      <c r="AD25">
        <f t="shared" si="1"/>
        <v>26.1786882032</v>
      </c>
      <c r="AE25">
        <v>0</v>
      </c>
      <c r="AF25" s="24"/>
      <c r="AG25">
        <f t="shared" si="2"/>
        <v>26.1786882032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7">
        <f>GDAM_IEX!M25</f>
        <v>10.87</v>
      </c>
      <c r="AP25" s="147">
        <f>GDAM_IEX!S25</f>
        <v>0</v>
      </c>
      <c r="AQ25" s="147">
        <f>GDAM_PXI!M25</f>
        <v>0</v>
      </c>
      <c r="AR25" s="147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14.470452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1.25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0.1966477968</v>
      </c>
      <c r="AD26">
        <f t="shared" si="1"/>
        <v>23.213804203199999</v>
      </c>
      <c r="AE26">
        <v>0</v>
      </c>
      <c r="AF26" s="24"/>
      <c r="AG26">
        <f t="shared" si="2"/>
        <v>23.213804203199999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7">
        <f>GDAM_IEX!M26</f>
        <v>7.69</v>
      </c>
      <c r="AP26" s="147">
        <f>GDAM_IEX!S26</f>
        <v>0</v>
      </c>
      <c r="AQ26" s="147">
        <f>GDAM_PXI!M26</f>
        <v>0</v>
      </c>
      <c r="AR26" s="147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14.470452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6.27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0.17480779679999997</v>
      </c>
      <c r="AD27">
        <f t="shared" si="1"/>
        <v>20.635644203199998</v>
      </c>
      <c r="AE27">
        <v>0</v>
      </c>
      <c r="AF27" s="24"/>
      <c r="AG27">
        <f t="shared" si="2"/>
        <v>20.635644203199998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7">
        <f>GDAM_IEX!M27</f>
        <v>7.0000000000000007E-2</v>
      </c>
      <c r="AP27" s="147">
        <f>GDAM_IEX!S27</f>
        <v>0</v>
      </c>
      <c r="AQ27" s="147">
        <f>GDAM_PXI!M27</f>
        <v>0</v>
      </c>
      <c r="AR27" s="147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14.470452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11.29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0.2163877968</v>
      </c>
      <c r="AD28">
        <f t="shared" si="1"/>
        <v>25.544064203200001</v>
      </c>
      <c r="AE28">
        <v>0</v>
      </c>
      <c r="AF28" s="24"/>
      <c r="AG28">
        <f t="shared" si="2"/>
        <v>25.544064203200001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7">
        <f>GDAM_IEX!M28</f>
        <v>0</v>
      </c>
      <c r="AP28" s="147">
        <f>GDAM_IEX!S28</f>
        <v>0</v>
      </c>
      <c r="AQ28" s="147">
        <f>GDAM_PXI!M28</f>
        <v>0</v>
      </c>
      <c r="AR28" s="147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14.470452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8.3000000000000007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0.21689179679999998</v>
      </c>
      <c r="AD29">
        <f t="shared" si="1"/>
        <v>25.603560203200001</v>
      </c>
      <c r="AE29">
        <v>0</v>
      </c>
      <c r="AF29" s="24"/>
      <c r="AG29">
        <f t="shared" si="2"/>
        <v>25.603560203200001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7">
        <f>GDAM_IEX!M29</f>
        <v>3.05</v>
      </c>
      <c r="AP29" s="147">
        <f>GDAM_IEX!S29</f>
        <v>0</v>
      </c>
      <c r="AQ29" s="147">
        <f>GDAM_PXI!M29</f>
        <v>0</v>
      </c>
      <c r="AR29" s="147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14.470452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0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0.19773979679999998</v>
      </c>
      <c r="AD30">
        <f t="shared" si="1"/>
        <v>23.342712203200001</v>
      </c>
      <c r="AE30">
        <v>0</v>
      </c>
      <c r="AF30" s="24"/>
      <c r="AG30">
        <f t="shared" si="2"/>
        <v>23.342712203200001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7">
        <f>GDAM_IEX!M30</f>
        <v>9.07</v>
      </c>
      <c r="AP30" s="147">
        <f>GDAM_IEX!S30</f>
        <v>0</v>
      </c>
      <c r="AQ30" s="147">
        <f>GDAM_PXI!M30</f>
        <v>0</v>
      </c>
      <c r="AR30" s="147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14.470452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10.130000000000001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0.2066437968</v>
      </c>
      <c r="AD31">
        <f t="shared" si="1"/>
        <v>24.393808203199999</v>
      </c>
      <c r="AE31">
        <v>0</v>
      </c>
      <c r="AF31" s="24"/>
      <c r="AG31">
        <f t="shared" si="2"/>
        <v>24.393808203199999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7">
        <f>GDAM_IEX!M31</f>
        <v>0</v>
      </c>
      <c r="AP31" s="147">
        <f>GDAM_IEX!S31</f>
        <v>0</v>
      </c>
      <c r="AQ31" s="147">
        <f>GDAM_PXI!M31</f>
        <v>0</v>
      </c>
      <c r="AR31" s="147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14.470452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9.5500000000000007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0.20177179679999999</v>
      </c>
      <c r="AD32">
        <f t="shared" si="1"/>
        <v>23.8186802032</v>
      </c>
      <c r="AE32">
        <v>0</v>
      </c>
      <c r="AF32" s="24"/>
      <c r="AG32">
        <f t="shared" si="2"/>
        <v>23.8186802032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7">
        <f>GDAM_IEX!M32</f>
        <v>0</v>
      </c>
      <c r="AP32" s="147">
        <f>GDAM_IEX!S32</f>
        <v>0</v>
      </c>
      <c r="AQ32" s="147">
        <f>GDAM_PXI!M32</f>
        <v>0</v>
      </c>
      <c r="AR32" s="147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14.470452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10.71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0.21151579680000002</v>
      </c>
      <c r="AD33">
        <f t="shared" si="1"/>
        <v>24.968936203200002</v>
      </c>
      <c r="AE33">
        <v>0</v>
      </c>
      <c r="AF33" s="24"/>
      <c r="AG33">
        <f t="shared" si="2"/>
        <v>24.968936203200002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7">
        <f>GDAM_IEX!M33</f>
        <v>0</v>
      </c>
      <c r="AP33" s="147">
        <f>GDAM_IEX!S33</f>
        <v>0</v>
      </c>
      <c r="AQ33" s="147">
        <f>GDAM_PXI!M33</f>
        <v>0</v>
      </c>
      <c r="AR33" s="147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14.470452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7.43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0.1839637968</v>
      </c>
      <c r="AD34">
        <f t="shared" si="1"/>
        <v>21.716488203200001</v>
      </c>
      <c r="AE34">
        <v>0</v>
      </c>
      <c r="AF34" s="24"/>
      <c r="AG34">
        <f t="shared" si="2"/>
        <v>21.716488203200001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7">
        <f>GDAM_IEX!M34</f>
        <v>0</v>
      </c>
      <c r="AP34" s="147">
        <f>GDAM_IEX!S34</f>
        <v>0</v>
      </c>
      <c r="AQ34" s="147">
        <f>GDAM_PXI!M34</f>
        <v>0</v>
      </c>
      <c r="AR34" s="147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14.470452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5.6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0.17379979679999999</v>
      </c>
      <c r="AD35">
        <f t="shared" si="1"/>
        <v>20.5166522032</v>
      </c>
      <c r="AE35">
        <v>0</v>
      </c>
      <c r="AF35" s="24"/>
      <c r="AG35">
        <f t="shared" si="2"/>
        <v>20.5166522032</v>
      </c>
      <c r="AI35" s="34">
        <f>PXIL!M35</f>
        <v>0</v>
      </c>
      <c r="AJ35" s="34">
        <f>PXIL!S35</f>
        <v>0</v>
      </c>
      <c r="AK35" s="34">
        <f>RTM_IEX!M35</f>
        <v>0.1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7">
        <f>GDAM_IEX!M35</f>
        <v>0.52</v>
      </c>
      <c r="AP35" s="147">
        <f>GDAM_IEX!S35</f>
        <v>0</v>
      </c>
      <c r="AQ35" s="147">
        <f>GDAM_PXI!M35</f>
        <v>0</v>
      </c>
      <c r="AR35" s="147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14.470452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5.4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0.17379979679999999</v>
      </c>
      <c r="AD36">
        <f t="shared" si="1"/>
        <v>20.5166522032</v>
      </c>
      <c r="AE36">
        <v>0</v>
      </c>
      <c r="AF36" s="24"/>
      <c r="AG36">
        <f t="shared" si="2"/>
        <v>20.5166522032</v>
      </c>
      <c r="AI36" s="34">
        <f>PXIL!M36</f>
        <v>0</v>
      </c>
      <c r="AJ36" s="34">
        <f>PXIL!S36</f>
        <v>0</v>
      </c>
      <c r="AK36" s="34">
        <f>RTM_IEX!M36</f>
        <v>0.1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7">
        <f>GDAM_IEX!M36</f>
        <v>0.72</v>
      </c>
      <c r="AP36" s="147">
        <f>GDAM_IEX!S36</f>
        <v>0</v>
      </c>
      <c r="AQ36" s="147">
        <f>GDAM_PXI!M36</f>
        <v>0</v>
      </c>
      <c r="AR36" s="147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14.470452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8.39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0.19958779680000002</v>
      </c>
      <c r="AD37">
        <f t="shared" si="1"/>
        <v>23.560864203200005</v>
      </c>
      <c r="AE37">
        <v>0</v>
      </c>
      <c r="AF37" s="24"/>
      <c r="AG37">
        <f t="shared" si="2"/>
        <v>23.560864203200005</v>
      </c>
      <c r="AI37" s="34">
        <f>PXIL!M37</f>
        <v>0</v>
      </c>
      <c r="AJ37" s="34">
        <f>PXIL!S37</f>
        <v>0</v>
      </c>
      <c r="AK37" s="34">
        <f>RTM_IEX!M37</f>
        <v>0.1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7">
        <f>GDAM_IEX!M37</f>
        <v>0.8</v>
      </c>
      <c r="AP37" s="147">
        <f>GDAM_IEX!S37</f>
        <v>0</v>
      </c>
      <c r="AQ37" s="147">
        <f>GDAM_PXI!M37</f>
        <v>0</v>
      </c>
      <c r="AR37" s="147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14.470452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2.5099999999999998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0.21647179679999998</v>
      </c>
      <c r="AD38">
        <f t="shared" si="1"/>
        <v>25.553980203199998</v>
      </c>
      <c r="AE38">
        <v>0</v>
      </c>
      <c r="AF38" s="24"/>
      <c r="AG38">
        <f t="shared" si="2"/>
        <v>25.553980203199998</v>
      </c>
      <c r="AI38" s="34">
        <f>PXIL!M38</f>
        <v>0</v>
      </c>
      <c r="AJ38" s="34">
        <f>PXIL!S38</f>
        <v>0</v>
      </c>
      <c r="AK38" s="34">
        <f>RTM_IEX!M38</f>
        <v>0.1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7">
        <f>GDAM_IEX!M38</f>
        <v>8.69</v>
      </c>
      <c r="AP38" s="147">
        <f>GDAM_IEX!S38</f>
        <v>0</v>
      </c>
      <c r="AQ38" s="147">
        <f>GDAM_PXI!M38</f>
        <v>0</v>
      </c>
      <c r="AR38" s="147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14.470452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7.81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0.22730779679999999</v>
      </c>
      <c r="AD39">
        <f t="shared" si="1"/>
        <v>26.8331442032</v>
      </c>
      <c r="AE39">
        <v>0</v>
      </c>
      <c r="AF39" s="24"/>
      <c r="AG39">
        <f t="shared" si="2"/>
        <v>26.8331442032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7">
        <f>GDAM_IEX!M39</f>
        <v>4.78</v>
      </c>
      <c r="AP39" s="147">
        <f>GDAM_IEX!S39</f>
        <v>0</v>
      </c>
      <c r="AQ39" s="147">
        <f>GDAM_PXI!M39</f>
        <v>0</v>
      </c>
      <c r="AR39" s="147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14.470452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10.9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0.22403179679999996</v>
      </c>
      <c r="AD40">
        <f t="shared" si="1"/>
        <v>26.446420203200002</v>
      </c>
      <c r="AE40">
        <v>0</v>
      </c>
      <c r="AF40" s="24"/>
      <c r="AG40">
        <f t="shared" si="2"/>
        <v>26.446420203200002</v>
      </c>
      <c r="AI40" s="34">
        <f>PXIL!M40</f>
        <v>0</v>
      </c>
      <c r="AJ40" s="34">
        <f>PXIL!S40</f>
        <v>0</v>
      </c>
      <c r="AK40" s="34">
        <f>RTM_IEX!M40</f>
        <v>0.1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7">
        <f>GDAM_IEX!M40</f>
        <v>1.2</v>
      </c>
      <c r="AP40" s="147">
        <f>GDAM_IEX!S40</f>
        <v>0</v>
      </c>
      <c r="AQ40" s="147">
        <f>GDAM_PXI!M40</f>
        <v>0</v>
      </c>
      <c r="AR40" s="147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14.470452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2.12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0.21117979679999999</v>
      </c>
      <c r="AD41">
        <f t="shared" si="1"/>
        <v>24.9292722032</v>
      </c>
      <c r="AE41">
        <v>0</v>
      </c>
      <c r="AF41" s="24"/>
      <c r="AG41">
        <f t="shared" si="2"/>
        <v>24.9292722032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7">
        <f>GDAM_IEX!M41</f>
        <v>8.5500000000000007</v>
      </c>
      <c r="AP41" s="147">
        <f>GDAM_IEX!S41</f>
        <v>0</v>
      </c>
      <c r="AQ41" s="147">
        <f>GDAM_PXI!M41</f>
        <v>0</v>
      </c>
      <c r="AR41" s="147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14.470452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0.20748379679999998</v>
      </c>
      <c r="AD42">
        <f t="shared" si="1"/>
        <v>24.4929682032</v>
      </c>
      <c r="AE42">
        <v>0</v>
      </c>
      <c r="AF42" s="24"/>
      <c r="AG42">
        <f t="shared" si="2"/>
        <v>24.4929682032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7">
        <f>GDAM_IEX!M42</f>
        <v>10.23</v>
      </c>
      <c r="AP42" s="147">
        <f>GDAM_IEX!S42</f>
        <v>0</v>
      </c>
      <c r="AQ42" s="147">
        <f>GDAM_PXI!M42</f>
        <v>0</v>
      </c>
      <c r="AR42" s="147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14.470452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0.21798379679999999</v>
      </c>
      <c r="AD43">
        <f t="shared" si="1"/>
        <v>25.7324682032</v>
      </c>
      <c r="AE43">
        <v>0</v>
      </c>
      <c r="AF43" s="24"/>
      <c r="AG43">
        <f t="shared" si="2"/>
        <v>25.7324682032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7">
        <f>GDAM_IEX!M43</f>
        <v>11.48</v>
      </c>
      <c r="AP43" s="147">
        <f>GDAM_IEX!S43</f>
        <v>0</v>
      </c>
      <c r="AQ43" s="147">
        <f>GDAM_PXI!M43</f>
        <v>0</v>
      </c>
      <c r="AR43" s="147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14.470452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0.20420779679999998</v>
      </c>
      <c r="AD44">
        <f t="shared" si="1"/>
        <v>24.106244203199999</v>
      </c>
      <c r="AE44">
        <v>0</v>
      </c>
      <c r="AF44" s="24"/>
      <c r="AG44">
        <f t="shared" si="2"/>
        <v>24.106244203199999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7">
        <f>GDAM_IEX!M44</f>
        <v>9.84</v>
      </c>
      <c r="AP44" s="147">
        <f>GDAM_IEX!S44</f>
        <v>0</v>
      </c>
      <c r="AQ44" s="147">
        <f>GDAM_PXI!M44</f>
        <v>0</v>
      </c>
      <c r="AR44" s="147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14.470452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0.17262379679999998</v>
      </c>
      <c r="AD45">
        <f t="shared" si="1"/>
        <v>20.3778282032</v>
      </c>
      <c r="AE45">
        <v>0</v>
      </c>
      <c r="AF45" s="24"/>
      <c r="AG45">
        <f t="shared" si="2"/>
        <v>20.3778282032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7">
        <f>GDAM_IEX!M45</f>
        <v>6.08</v>
      </c>
      <c r="AP45" s="147">
        <f>GDAM_IEX!S45</f>
        <v>0</v>
      </c>
      <c r="AQ45" s="147">
        <f>GDAM_PXI!M45</f>
        <v>0</v>
      </c>
      <c r="AR45" s="147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14.470452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0.17094379679999999</v>
      </c>
      <c r="AD46">
        <f t="shared" si="1"/>
        <v>20.179508203200001</v>
      </c>
      <c r="AE46">
        <v>0</v>
      </c>
      <c r="AF46" s="24"/>
      <c r="AG46">
        <f t="shared" si="2"/>
        <v>20.179508203200001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7">
        <f>GDAM_IEX!M46</f>
        <v>5.88</v>
      </c>
      <c r="AP46" s="147">
        <f>GDAM_IEX!S46</f>
        <v>0</v>
      </c>
      <c r="AQ46" s="147">
        <f>GDAM_PXI!M46</f>
        <v>0</v>
      </c>
      <c r="AR46" s="147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14.470452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0.18396379679999997</v>
      </c>
      <c r="AD47">
        <f t="shared" si="1"/>
        <v>21.716488203200001</v>
      </c>
      <c r="AE47">
        <v>0</v>
      </c>
      <c r="AF47" s="24"/>
      <c r="AG47">
        <f t="shared" si="2"/>
        <v>21.716488203200001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7">
        <f>GDAM_IEX!M47</f>
        <v>7.43</v>
      </c>
      <c r="AP47" s="147">
        <f>GDAM_IEX!S47</f>
        <v>0</v>
      </c>
      <c r="AQ47" s="147">
        <f>GDAM_PXI!M47</f>
        <v>0</v>
      </c>
      <c r="AR47" s="147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14.470452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0.15313579679999997</v>
      </c>
      <c r="AD48">
        <f t="shared" si="1"/>
        <v>18.077316203199999</v>
      </c>
      <c r="AE48">
        <v>0</v>
      </c>
      <c r="AF48" s="24"/>
      <c r="AG48">
        <f t="shared" si="2"/>
        <v>18.077316203199999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7">
        <f>GDAM_IEX!M48</f>
        <v>3.76</v>
      </c>
      <c r="AP48" s="147">
        <f>GDAM_IEX!S48</f>
        <v>0</v>
      </c>
      <c r="AQ48" s="147">
        <f>GDAM_PXI!M48</f>
        <v>0</v>
      </c>
      <c r="AR48" s="147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14.470452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0.16531579679999997</v>
      </c>
      <c r="AD49">
        <f t="shared" si="1"/>
        <v>19.515136203199997</v>
      </c>
      <c r="AE49">
        <v>0</v>
      </c>
      <c r="AF49" s="24"/>
      <c r="AG49">
        <f t="shared" si="2"/>
        <v>19.515136203199997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7">
        <f>GDAM_IEX!M49</f>
        <v>5.21</v>
      </c>
      <c r="AP49" s="147">
        <f>GDAM_IEX!S49</f>
        <v>0</v>
      </c>
      <c r="AQ49" s="147">
        <f>GDAM_PXI!M49</f>
        <v>0</v>
      </c>
      <c r="AR49" s="147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14.470452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0.18555979679999998</v>
      </c>
      <c r="AD50">
        <f t="shared" si="1"/>
        <v>21.904892203199999</v>
      </c>
      <c r="AE50">
        <v>0</v>
      </c>
      <c r="AF50" s="24"/>
      <c r="AG50">
        <f t="shared" si="2"/>
        <v>21.904892203199999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7">
        <f>GDAM_IEX!M50</f>
        <v>7.62</v>
      </c>
      <c r="AP50" s="147">
        <f>GDAM_IEX!S50</f>
        <v>0</v>
      </c>
      <c r="AQ50" s="147">
        <f>GDAM_PXI!M50</f>
        <v>0</v>
      </c>
      <c r="AR50" s="147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14.470452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0.20261179679999997</v>
      </c>
      <c r="AD51">
        <f t="shared" si="1"/>
        <v>23.917840203200001</v>
      </c>
      <c r="AE51">
        <v>0</v>
      </c>
      <c r="AF51" s="24"/>
      <c r="AG51">
        <f t="shared" si="2"/>
        <v>23.917840203200001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7">
        <f>GDAM_IEX!M51</f>
        <v>9.65</v>
      </c>
      <c r="AP51" s="147">
        <f>GDAM_IEX!S51</f>
        <v>0</v>
      </c>
      <c r="AQ51" s="147">
        <f>GDAM_PXI!M51</f>
        <v>0</v>
      </c>
      <c r="AR51" s="147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14.470452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0.17262379679999998</v>
      </c>
      <c r="AD52">
        <f t="shared" si="1"/>
        <v>20.3778282032</v>
      </c>
      <c r="AE52">
        <v>0</v>
      </c>
      <c r="AF52" s="24"/>
      <c r="AG52">
        <f t="shared" si="2"/>
        <v>20.3778282032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7">
        <f>GDAM_IEX!M52</f>
        <v>6.08</v>
      </c>
      <c r="AP52" s="147">
        <f>GDAM_IEX!S52</f>
        <v>0</v>
      </c>
      <c r="AQ52" s="147">
        <f>GDAM_PXI!M52</f>
        <v>0</v>
      </c>
      <c r="AR52" s="147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14.470452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0.1555717968</v>
      </c>
      <c r="AD53">
        <f t="shared" si="1"/>
        <v>18.364880203199998</v>
      </c>
      <c r="AE53">
        <v>0</v>
      </c>
      <c r="AF53" s="24"/>
      <c r="AG53">
        <f t="shared" si="2"/>
        <v>18.364880203199998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7">
        <f>GDAM_IEX!M53</f>
        <v>4.05</v>
      </c>
      <c r="AP53" s="147">
        <f>GDAM_IEX!S53</f>
        <v>0</v>
      </c>
      <c r="AQ53" s="147">
        <f>GDAM_PXI!M53</f>
        <v>0</v>
      </c>
      <c r="AR53" s="147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14.470452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0.18555979679999998</v>
      </c>
      <c r="AD54">
        <f t="shared" si="1"/>
        <v>21.904892203199999</v>
      </c>
      <c r="AE54">
        <v>0</v>
      </c>
      <c r="AF54" s="24"/>
      <c r="AG54">
        <f t="shared" si="2"/>
        <v>21.904892203199999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7">
        <f>GDAM_IEX!M54</f>
        <v>7.62</v>
      </c>
      <c r="AP54" s="147">
        <f>GDAM_IEX!S54</f>
        <v>0</v>
      </c>
      <c r="AQ54" s="147">
        <f>GDAM_PXI!M54</f>
        <v>0</v>
      </c>
      <c r="AR54" s="147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14.470452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0.23419579679999997</v>
      </c>
      <c r="AD55">
        <f t="shared" si="1"/>
        <v>27.646256203199997</v>
      </c>
      <c r="AE55">
        <v>0</v>
      </c>
      <c r="AF55" s="24"/>
      <c r="AG55">
        <f t="shared" si="2"/>
        <v>27.646256203199997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7">
        <f>GDAM_IEX!M55</f>
        <v>13.41</v>
      </c>
      <c r="AP55" s="147">
        <f>GDAM_IEX!S55</f>
        <v>0</v>
      </c>
      <c r="AQ55" s="147">
        <f>GDAM_PXI!M55</f>
        <v>0</v>
      </c>
      <c r="AR55" s="147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14.470452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0.19530379679999998</v>
      </c>
      <c r="AD56">
        <f t="shared" si="1"/>
        <v>23.055148203199998</v>
      </c>
      <c r="AE56">
        <v>0</v>
      </c>
      <c r="AF56" s="24"/>
      <c r="AG56">
        <f t="shared" si="2"/>
        <v>23.055148203199998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7">
        <f>GDAM_IEX!M56</f>
        <v>8.7799999999999994</v>
      </c>
      <c r="AP56" s="147">
        <f>GDAM_IEX!S56</f>
        <v>0</v>
      </c>
      <c r="AQ56" s="147">
        <f>GDAM_PXI!M56</f>
        <v>0</v>
      </c>
      <c r="AR56" s="147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14.470452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9.07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0.2097517968</v>
      </c>
      <c r="AD57">
        <f t="shared" si="1"/>
        <v>24.760700203200003</v>
      </c>
      <c r="AE57">
        <v>0</v>
      </c>
      <c r="AF57" s="24"/>
      <c r="AG57">
        <f t="shared" si="2"/>
        <v>24.760700203200003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7">
        <f>GDAM_IEX!M57</f>
        <v>1.43</v>
      </c>
      <c r="AP57" s="147">
        <f>GDAM_IEX!S57</f>
        <v>0</v>
      </c>
      <c r="AQ57" s="147">
        <f>GDAM_PXI!M57</f>
        <v>0</v>
      </c>
      <c r="AR57" s="147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14.470452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8.7799999999999994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0.2063077968</v>
      </c>
      <c r="AD58">
        <f t="shared" si="1"/>
        <v>24.354144203199997</v>
      </c>
      <c r="AE58">
        <v>0</v>
      </c>
      <c r="AF58" s="24"/>
      <c r="AG58">
        <f t="shared" si="2"/>
        <v>24.354144203199997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7">
        <f>GDAM_IEX!M58</f>
        <v>1.31</v>
      </c>
      <c r="AP58" s="147">
        <f>GDAM_IEX!S58</f>
        <v>0</v>
      </c>
      <c r="AQ58" s="147">
        <f>GDAM_PXI!M58</f>
        <v>0</v>
      </c>
      <c r="AR58" s="147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14.470452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4.63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0.18681979679999999</v>
      </c>
      <c r="AD59">
        <f t="shared" si="1"/>
        <v>22.053632203200003</v>
      </c>
      <c r="AE59">
        <v>0</v>
      </c>
      <c r="AF59" s="24"/>
      <c r="AG59">
        <f t="shared" si="2"/>
        <v>22.053632203200003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7">
        <f>GDAM_IEX!M59</f>
        <v>3.14</v>
      </c>
      <c r="AP59" s="147">
        <f>GDAM_IEX!S59</f>
        <v>0</v>
      </c>
      <c r="AQ59" s="147">
        <f>GDAM_PXI!M59</f>
        <v>0</v>
      </c>
      <c r="AR59" s="147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14.470452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8.1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0.20891179679999999</v>
      </c>
      <c r="AD60">
        <f t="shared" si="1"/>
        <v>24.661540203200001</v>
      </c>
      <c r="AE60">
        <v>0</v>
      </c>
      <c r="AF60" s="24"/>
      <c r="AG60">
        <f t="shared" si="2"/>
        <v>24.661540203200001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7">
        <f>GDAM_IEX!M60</f>
        <v>2.2999999999999998</v>
      </c>
      <c r="AP60" s="147">
        <f>GDAM_IEX!S60</f>
        <v>0</v>
      </c>
      <c r="AQ60" s="147">
        <f>GDAM_PXI!M60</f>
        <v>0</v>
      </c>
      <c r="AR60" s="147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14.470452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0.21227179679999997</v>
      </c>
      <c r="AD61">
        <f t="shared" si="1"/>
        <v>25.058180203199999</v>
      </c>
      <c r="AE61">
        <v>0</v>
      </c>
      <c r="AF61" s="24"/>
      <c r="AG61">
        <f t="shared" si="2"/>
        <v>25.058180203199999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7">
        <f>GDAM_IEX!M61</f>
        <v>10.8</v>
      </c>
      <c r="AP61" s="147">
        <f>GDAM_IEX!S61</f>
        <v>0</v>
      </c>
      <c r="AQ61" s="147">
        <f>GDAM_PXI!M61</f>
        <v>0</v>
      </c>
      <c r="AR61" s="147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14.470452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1.74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0.24192379679999998</v>
      </c>
      <c r="AD62">
        <f t="shared" si="1"/>
        <v>28.558528203200002</v>
      </c>
      <c r="AE62">
        <v>0</v>
      </c>
      <c r="AF62" s="24"/>
      <c r="AG62">
        <f t="shared" si="2"/>
        <v>28.558528203200002</v>
      </c>
      <c r="AI62" s="34">
        <f>PXIL!M62</f>
        <v>0</v>
      </c>
      <c r="AJ62" s="34">
        <f>PXIL!S62</f>
        <v>0</v>
      </c>
      <c r="AK62" s="34">
        <f>RTM_IEX!M62</f>
        <v>0.1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7">
        <f>GDAM_IEX!M62</f>
        <v>12.49</v>
      </c>
      <c r="AP62" s="147">
        <f>GDAM_IEX!S62</f>
        <v>0</v>
      </c>
      <c r="AQ62" s="147">
        <f>GDAM_PXI!M62</f>
        <v>0</v>
      </c>
      <c r="AR62" s="147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14.470452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10.42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0.2090797968</v>
      </c>
      <c r="AD63">
        <f t="shared" si="1"/>
        <v>24.681372203199999</v>
      </c>
      <c r="AE63">
        <v>0</v>
      </c>
      <c r="AF63" s="24"/>
      <c r="AG63">
        <f t="shared" si="2"/>
        <v>24.681372203199999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7">
        <f>GDAM_IEX!M63</f>
        <v>0</v>
      </c>
      <c r="AP63" s="147">
        <f>GDAM_IEX!S63</f>
        <v>0</v>
      </c>
      <c r="AQ63" s="147">
        <f>GDAM_PXI!M63</f>
        <v>0</v>
      </c>
      <c r="AR63" s="147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14.470452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11.58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0.2188237968</v>
      </c>
      <c r="AD64">
        <f t="shared" si="1"/>
        <v>25.831628203200001</v>
      </c>
      <c r="AE64">
        <v>0</v>
      </c>
      <c r="AF64" s="24"/>
      <c r="AG64">
        <f t="shared" si="2"/>
        <v>25.831628203200001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7">
        <f>GDAM_IEX!M64</f>
        <v>0</v>
      </c>
      <c r="AP64" s="147">
        <f>GDAM_IEX!S64</f>
        <v>0</v>
      </c>
      <c r="AQ64" s="147">
        <f>GDAM_PXI!M64</f>
        <v>0</v>
      </c>
      <c r="AR64" s="147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14.470452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0.15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0.20874379679999999</v>
      </c>
      <c r="AD65">
        <f t="shared" si="1"/>
        <v>24.6417082032</v>
      </c>
      <c r="AE65">
        <v>0</v>
      </c>
      <c r="AF65" s="24"/>
      <c r="AG65">
        <f t="shared" si="2"/>
        <v>24.6417082032</v>
      </c>
      <c r="AI65" s="34">
        <f>PXIL!M65</f>
        <v>0</v>
      </c>
      <c r="AJ65" s="34">
        <f>PXIL!S65</f>
        <v>0</v>
      </c>
      <c r="AK65" s="34">
        <f>RTM_IEX!M65</f>
        <v>10.23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7">
        <f>GDAM_IEX!M65</f>
        <v>0</v>
      </c>
      <c r="AP65" s="147">
        <f>GDAM_IEX!S65</f>
        <v>0</v>
      </c>
      <c r="AQ65" s="147">
        <f>GDAM_PXI!M65</f>
        <v>0</v>
      </c>
      <c r="AR65" s="147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14.470452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0.20093179679999998</v>
      </c>
      <c r="AD66">
        <f t="shared" si="1"/>
        <v>23.719520203199998</v>
      </c>
      <c r="AE66">
        <v>0</v>
      </c>
      <c r="AF66" s="24"/>
      <c r="AG66">
        <f t="shared" si="2"/>
        <v>23.719520203199998</v>
      </c>
      <c r="AI66" s="34">
        <f>PXIL!M66</f>
        <v>0</v>
      </c>
      <c r="AJ66" s="34">
        <f>PXIL!S66</f>
        <v>0</v>
      </c>
      <c r="AK66" s="34">
        <f>RTM_IEX!M66</f>
        <v>9.4499999999999993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7">
        <f>GDAM_IEX!M66</f>
        <v>0</v>
      </c>
      <c r="AP66" s="147">
        <f>GDAM_IEX!S66</f>
        <v>0</v>
      </c>
      <c r="AQ66" s="147">
        <f>GDAM_PXI!M66</f>
        <v>0</v>
      </c>
      <c r="AR66" s="147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14.470452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8.59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0.19370779679999997</v>
      </c>
      <c r="AD67">
        <f t="shared" si="1"/>
        <v>22.8667442032</v>
      </c>
      <c r="AE67">
        <v>0</v>
      </c>
      <c r="AF67" s="24"/>
      <c r="AG67">
        <f t="shared" si="2"/>
        <v>22.8667442032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7">
        <f>GDAM_IEX!M67</f>
        <v>0</v>
      </c>
      <c r="AP67" s="147">
        <f>GDAM_IEX!S67</f>
        <v>0</v>
      </c>
      <c r="AQ67" s="147">
        <f>GDAM_PXI!M67</f>
        <v>0</v>
      </c>
      <c r="AR67" s="147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14.470452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9.65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0.20261179679999999</v>
      </c>
      <c r="AD68">
        <f t="shared" ref="AD68:AD98" si="4">SUM(B68:AB68,AI68:AV68)-AC68</f>
        <v>23.917840203200001</v>
      </c>
      <c r="AE68">
        <v>0</v>
      </c>
      <c r="AF68" s="24"/>
      <c r="AG68">
        <f t="shared" ref="AG68:AG98" si="5">SUM(AD68:AF68)</f>
        <v>23.917840203200001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7">
        <f>GDAM_IEX!M68</f>
        <v>0</v>
      </c>
      <c r="AP68" s="147">
        <f>GDAM_IEX!S68</f>
        <v>0</v>
      </c>
      <c r="AQ68" s="147">
        <f>GDAM_PXI!M68</f>
        <v>0</v>
      </c>
      <c r="AR68" s="147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14.470452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0.20093179679999998</v>
      </c>
      <c r="AD69">
        <f t="shared" si="4"/>
        <v>23.719520203199998</v>
      </c>
      <c r="AE69">
        <v>0</v>
      </c>
      <c r="AF69" s="24"/>
      <c r="AG69">
        <f t="shared" si="5"/>
        <v>23.719520203199998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7">
        <f>GDAM_IEX!M69</f>
        <v>9.4499999999999993</v>
      </c>
      <c r="AP69" s="147">
        <f>GDAM_IEX!S69</f>
        <v>0</v>
      </c>
      <c r="AQ69" s="147">
        <f>GDAM_PXI!M69</f>
        <v>0</v>
      </c>
      <c r="AR69" s="147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14.470452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0.2033677968</v>
      </c>
      <c r="AD70">
        <f t="shared" si="4"/>
        <v>24.007084203200002</v>
      </c>
      <c r="AE70">
        <v>0</v>
      </c>
      <c r="AF70" s="24"/>
      <c r="AG70">
        <f t="shared" si="5"/>
        <v>24.007084203200002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7">
        <f>GDAM_IEX!M70</f>
        <v>9.74</v>
      </c>
      <c r="AP70" s="147">
        <f>GDAM_IEX!S70</f>
        <v>0</v>
      </c>
      <c r="AQ70" s="147">
        <f>GDAM_PXI!M70</f>
        <v>0</v>
      </c>
      <c r="AR70" s="147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14.470452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0.23016379679999999</v>
      </c>
      <c r="AD71">
        <f t="shared" si="4"/>
        <v>27.170288203200002</v>
      </c>
      <c r="AE71">
        <v>0</v>
      </c>
      <c r="AF71" s="24"/>
      <c r="AG71">
        <f t="shared" si="5"/>
        <v>27.170288203200002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7">
        <f>GDAM_IEX!M71</f>
        <v>12.93</v>
      </c>
      <c r="AP71" s="147">
        <f>GDAM_IEX!S71</f>
        <v>0</v>
      </c>
      <c r="AQ71" s="147">
        <f>GDAM_PXI!M71</f>
        <v>0</v>
      </c>
      <c r="AR71" s="147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14.470452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0.48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0.2321797968</v>
      </c>
      <c r="AD72">
        <f t="shared" si="4"/>
        <v>27.408272203199999</v>
      </c>
      <c r="AE72">
        <v>0</v>
      </c>
      <c r="AF72" s="24"/>
      <c r="AG72">
        <f t="shared" si="5"/>
        <v>27.408272203199999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7">
        <f>GDAM_IEX!M72</f>
        <v>12.69</v>
      </c>
      <c r="AP72" s="147">
        <f>GDAM_IEX!S72</f>
        <v>0</v>
      </c>
      <c r="AQ72" s="147">
        <f>GDAM_PXI!M72</f>
        <v>0</v>
      </c>
      <c r="AR72" s="147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14.470452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4.7300000000000004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0.23142379679999997</v>
      </c>
      <c r="AD73">
        <f t="shared" si="4"/>
        <v>27.319028203199998</v>
      </c>
      <c r="AE73">
        <v>0</v>
      </c>
      <c r="AF73" s="24"/>
      <c r="AG73">
        <f t="shared" si="5"/>
        <v>27.319028203199998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7">
        <f>GDAM_IEX!M73</f>
        <v>8.35</v>
      </c>
      <c r="AP73" s="147">
        <f>GDAM_IEX!S73</f>
        <v>0</v>
      </c>
      <c r="AQ73" s="147">
        <f>GDAM_PXI!M73</f>
        <v>0</v>
      </c>
      <c r="AR73" s="147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14.470452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7.04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0.24931579679999999</v>
      </c>
      <c r="AD74">
        <f t="shared" si="4"/>
        <v>29.431136203200001</v>
      </c>
      <c r="AE74">
        <v>0</v>
      </c>
      <c r="AF74" s="24"/>
      <c r="AG74">
        <f t="shared" si="5"/>
        <v>29.431136203200001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7">
        <f>GDAM_IEX!M74</f>
        <v>8.17</v>
      </c>
      <c r="AP74" s="147">
        <f>GDAM_IEX!S74</f>
        <v>0</v>
      </c>
      <c r="AQ74" s="147">
        <f>GDAM_PXI!M74</f>
        <v>0</v>
      </c>
      <c r="AR74" s="147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14.470452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4.24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0.22923979679999998</v>
      </c>
      <c r="AD75">
        <f t="shared" si="4"/>
        <v>27.0612122032</v>
      </c>
      <c r="AE75">
        <v>0</v>
      </c>
      <c r="AF75" s="24"/>
      <c r="AG75">
        <f t="shared" si="5"/>
        <v>27.0612122032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7">
        <f>GDAM_IEX!M75</f>
        <v>8.58</v>
      </c>
      <c r="AP75" s="147">
        <f>GDAM_IEX!S75</f>
        <v>0</v>
      </c>
      <c r="AQ75" s="147">
        <f>GDAM_PXI!M75</f>
        <v>0</v>
      </c>
      <c r="AR75" s="147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14.470452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9.36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0.2128597968</v>
      </c>
      <c r="AD76">
        <f t="shared" si="4"/>
        <v>25.127592203200003</v>
      </c>
      <c r="AE76">
        <v>0</v>
      </c>
      <c r="AF76" s="24"/>
      <c r="AG76">
        <f t="shared" si="5"/>
        <v>25.127592203200003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7">
        <f>GDAM_IEX!M76</f>
        <v>1.51</v>
      </c>
      <c r="AP76" s="147">
        <f>GDAM_IEX!S76</f>
        <v>0</v>
      </c>
      <c r="AQ76" s="147">
        <f>GDAM_PXI!M76</f>
        <v>0</v>
      </c>
      <c r="AR76" s="147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14.470452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11.38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0.21714379679999998</v>
      </c>
      <c r="AD77">
        <f t="shared" si="4"/>
        <v>25.633308203200002</v>
      </c>
      <c r="AE77">
        <v>0</v>
      </c>
      <c r="AF77" s="24"/>
      <c r="AG77">
        <f t="shared" si="5"/>
        <v>25.633308203200002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7">
        <f>GDAM_IEX!M77</f>
        <v>0</v>
      </c>
      <c r="AP77" s="147">
        <f>GDAM_IEX!S77</f>
        <v>0</v>
      </c>
      <c r="AQ77" s="147">
        <f>GDAM_PXI!M77</f>
        <v>0</v>
      </c>
      <c r="AR77" s="147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14.470452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9.84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0.20420779679999998</v>
      </c>
      <c r="AD78">
        <f t="shared" si="4"/>
        <v>24.106244203199999</v>
      </c>
      <c r="AE78">
        <v>0</v>
      </c>
      <c r="AF78" s="24"/>
      <c r="AG78">
        <f t="shared" si="5"/>
        <v>24.106244203199999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7">
        <f>GDAM_IEX!M78</f>
        <v>0</v>
      </c>
      <c r="AP78" s="147">
        <f>GDAM_IEX!S78</f>
        <v>0</v>
      </c>
      <c r="AQ78" s="147">
        <f>GDAM_PXI!M78</f>
        <v>0</v>
      </c>
      <c r="AR78" s="147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18.075199999999999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0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0.21583967999999998</v>
      </c>
      <c r="AD79">
        <f t="shared" si="4"/>
        <v>25.479360320000001</v>
      </c>
      <c r="AE79">
        <v>0</v>
      </c>
      <c r="AF79" s="24"/>
      <c r="AG79">
        <f t="shared" si="5"/>
        <v>25.479360320000001</v>
      </c>
      <c r="AI79" s="34">
        <f>PXIL!M79</f>
        <v>0</v>
      </c>
      <c r="AJ79" s="34">
        <f>PXIL!S79</f>
        <v>0</v>
      </c>
      <c r="AK79" s="34">
        <f>RTM_IEX!M79</f>
        <v>7.62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7">
        <f>GDAM_IEX!M79</f>
        <v>0</v>
      </c>
      <c r="AP79" s="147">
        <f>GDAM_IEX!S79</f>
        <v>0</v>
      </c>
      <c r="AQ79" s="147">
        <f>GDAM_PXI!M79</f>
        <v>0</v>
      </c>
      <c r="AR79" s="147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18.075199999999999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0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0.21012767999999998</v>
      </c>
      <c r="AD80">
        <f t="shared" si="4"/>
        <v>24.805072320000001</v>
      </c>
      <c r="AE80">
        <v>0</v>
      </c>
      <c r="AF80" s="24"/>
      <c r="AG80">
        <f t="shared" si="5"/>
        <v>24.805072320000001</v>
      </c>
      <c r="AI80" s="34">
        <f>PXIL!M80</f>
        <v>0</v>
      </c>
      <c r="AJ80" s="34">
        <f>PXIL!S80</f>
        <v>0</v>
      </c>
      <c r="AK80" s="34">
        <f>RTM_IEX!M80</f>
        <v>6.94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7">
        <f>GDAM_IEX!M80</f>
        <v>0</v>
      </c>
      <c r="AP80" s="147">
        <f>GDAM_IEX!S80</f>
        <v>0</v>
      </c>
      <c r="AQ80" s="147">
        <f>GDAM_PXI!M80</f>
        <v>0</v>
      </c>
      <c r="AR80" s="147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18.075199999999999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0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0.18921167999999997</v>
      </c>
      <c r="AD81">
        <f t="shared" si="4"/>
        <v>22.335988319999998</v>
      </c>
      <c r="AE81">
        <v>0</v>
      </c>
      <c r="AF81" s="24"/>
      <c r="AG81">
        <f t="shared" si="5"/>
        <v>22.335988319999998</v>
      </c>
      <c r="AI81" s="34">
        <f>PXIL!M81</f>
        <v>0</v>
      </c>
      <c r="AJ81" s="34">
        <f>PXIL!S81</f>
        <v>0</v>
      </c>
      <c r="AK81" s="34">
        <f>RTM_IEX!M81</f>
        <v>4.45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7">
        <f>GDAM_IEX!M81</f>
        <v>0</v>
      </c>
      <c r="AP81" s="147">
        <f>GDAM_IEX!S81</f>
        <v>0</v>
      </c>
      <c r="AQ81" s="147">
        <f>GDAM_PXI!M81</f>
        <v>0</v>
      </c>
      <c r="AR81" s="147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18.075199999999999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0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0.19089167999999995</v>
      </c>
      <c r="AD82">
        <f t="shared" si="4"/>
        <v>22.534308320000001</v>
      </c>
      <c r="AE82">
        <v>0</v>
      </c>
      <c r="AF82" s="24"/>
      <c r="AG82">
        <f t="shared" si="5"/>
        <v>22.534308320000001</v>
      </c>
      <c r="AI82" s="34">
        <f>PXIL!M82</f>
        <v>0</v>
      </c>
      <c r="AJ82" s="34">
        <f>PXIL!S82</f>
        <v>0</v>
      </c>
      <c r="AK82" s="34">
        <f>RTM_IEX!M82</f>
        <v>4.6500000000000004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7">
        <f>GDAM_IEX!M82</f>
        <v>0</v>
      </c>
      <c r="AP82" s="147">
        <f>GDAM_IEX!S82</f>
        <v>0</v>
      </c>
      <c r="AQ82" s="147">
        <f>GDAM_PXI!M82</f>
        <v>0</v>
      </c>
      <c r="AR82" s="147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18.075199999999999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0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0.18845567999999996</v>
      </c>
      <c r="AD83">
        <f t="shared" si="4"/>
        <v>22.246744319999998</v>
      </c>
      <c r="AE83">
        <v>0</v>
      </c>
      <c r="AF83" s="24"/>
      <c r="AG83">
        <f t="shared" si="5"/>
        <v>22.246744319999998</v>
      </c>
      <c r="AI83" s="34">
        <f>PXIL!M83</f>
        <v>0</v>
      </c>
      <c r="AJ83" s="34">
        <f>PXIL!S83</f>
        <v>0</v>
      </c>
      <c r="AK83" s="34">
        <f>RTM_IEX!M83</f>
        <v>4.3600000000000003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7">
        <f>GDAM_IEX!M83</f>
        <v>0</v>
      </c>
      <c r="AP83" s="147">
        <f>GDAM_IEX!S83</f>
        <v>0</v>
      </c>
      <c r="AQ83" s="147">
        <f>GDAM_PXI!M83</f>
        <v>0</v>
      </c>
      <c r="AR83" s="147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18.075199999999999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0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0.18165167999999995</v>
      </c>
      <c r="AD84">
        <f t="shared" si="4"/>
        <v>21.443548319999998</v>
      </c>
      <c r="AE84">
        <v>0</v>
      </c>
      <c r="AF84" s="24"/>
      <c r="AG84">
        <f t="shared" si="5"/>
        <v>21.443548319999998</v>
      </c>
      <c r="AI84" s="34">
        <f>PXIL!M84</f>
        <v>0</v>
      </c>
      <c r="AJ84" s="34">
        <f>PXIL!S84</f>
        <v>0</v>
      </c>
      <c r="AK84" s="34">
        <f>RTM_IEX!M84</f>
        <v>3.55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7">
        <f>GDAM_IEX!M84</f>
        <v>0</v>
      </c>
      <c r="AP84" s="147">
        <f>GDAM_IEX!S84</f>
        <v>0</v>
      </c>
      <c r="AQ84" s="147">
        <f>GDAM_PXI!M84</f>
        <v>0</v>
      </c>
      <c r="AR84" s="147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18.075199999999999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0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0.18534767999999996</v>
      </c>
      <c r="AD85">
        <f t="shared" si="4"/>
        <v>21.879852319999998</v>
      </c>
      <c r="AE85">
        <v>0</v>
      </c>
      <c r="AF85" s="24"/>
      <c r="AG85">
        <f t="shared" si="5"/>
        <v>21.879852319999998</v>
      </c>
      <c r="AI85" s="34">
        <f>PXIL!M85</f>
        <v>0</v>
      </c>
      <c r="AJ85" s="34">
        <f>PXIL!S85</f>
        <v>0</v>
      </c>
      <c r="AK85" s="34">
        <f>RTM_IEX!M85</f>
        <v>3.99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7">
        <f>GDAM_IEX!M85</f>
        <v>0</v>
      </c>
      <c r="AP85" s="147">
        <f>GDAM_IEX!S85</f>
        <v>0</v>
      </c>
      <c r="AQ85" s="147">
        <f>GDAM_PXI!M85</f>
        <v>0</v>
      </c>
      <c r="AR85" s="147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18.075199999999999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0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0.17770367999999997</v>
      </c>
      <c r="AD86">
        <f t="shared" si="4"/>
        <v>20.97749632</v>
      </c>
      <c r="AE86">
        <v>0</v>
      </c>
      <c r="AF86" s="24"/>
      <c r="AG86">
        <f t="shared" si="5"/>
        <v>20.97749632</v>
      </c>
      <c r="AI86" s="34">
        <f>PXIL!M86</f>
        <v>0</v>
      </c>
      <c r="AJ86" s="34">
        <f>PXIL!S86</f>
        <v>0</v>
      </c>
      <c r="AK86" s="34">
        <f>RTM_IEX!M86</f>
        <v>3.08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7">
        <f>GDAM_IEX!M86</f>
        <v>0</v>
      </c>
      <c r="AP86" s="147">
        <f>GDAM_IEX!S86</f>
        <v>0</v>
      </c>
      <c r="AQ86" s="147">
        <f>GDAM_PXI!M86</f>
        <v>0</v>
      </c>
      <c r="AR86" s="147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18.075199999999999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0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0.16333967999999996</v>
      </c>
      <c r="AD87">
        <f t="shared" si="4"/>
        <v>19.28186032</v>
      </c>
      <c r="AE87">
        <v>0</v>
      </c>
      <c r="AF87" s="24"/>
      <c r="AG87">
        <f t="shared" si="5"/>
        <v>19.28186032</v>
      </c>
      <c r="AI87" s="34">
        <f>PXIL!M87</f>
        <v>0</v>
      </c>
      <c r="AJ87" s="34">
        <f>PXIL!S87</f>
        <v>0</v>
      </c>
      <c r="AK87" s="34">
        <f>RTM_IEX!M87</f>
        <v>1.37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7">
        <f>GDAM_IEX!M87</f>
        <v>0</v>
      </c>
      <c r="AP87" s="147">
        <f>GDAM_IEX!S87</f>
        <v>0</v>
      </c>
      <c r="AQ87" s="147">
        <f>GDAM_PXI!M87</f>
        <v>0</v>
      </c>
      <c r="AR87" s="147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18.075199999999999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0.38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0.16963967999999996</v>
      </c>
      <c r="AD88">
        <f t="shared" si="4"/>
        <v>20.025560319999997</v>
      </c>
      <c r="AE88">
        <v>0</v>
      </c>
      <c r="AF88" s="24"/>
      <c r="AG88">
        <f t="shared" si="5"/>
        <v>20.025560319999997</v>
      </c>
      <c r="AI88" s="34">
        <f>PXIL!M88</f>
        <v>0</v>
      </c>
      <c r="AJ88" s="34">
        <f>PXIL!S88</f>
        <v>0</v>
      </c>
      <c r="AK88" s="34">
        <f>RTM_IEX!M88</f>
        <v>1.1100000000000001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7">
        <f>GDAM_IEX!M88</f>
        <v>0.63</v>
      </c>
      <c r="AP88" s="147">
        <f>GDAM_IEX!S88</f>
        <v>0</v>
      </c>
      <c r="AQ88" s="147">
        <f>GDAM_PXI!M88</f>
        <v>0</v>
      </c>
      <c r="AR88" s="147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18.075199999999999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0.28000000000000003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0.16896767999999998</v>
      </c>
      <c r="AD89">
        <f t="shared" si="4"/>
        <v>19.946232319999996</v>
      </c>
      <c r="AE89">
        <v>0</v>
      </c>
      <c r="AF89" s="24"/>
      <c r="AG89">
        <f t="shared" si="5"/>
        <v>19.946232319999996</v>
      </c>
      <c r="AI89" s="34">
        <f>PXIL!M89</f>
        <v>0</v>
      </c>
      <c r="AJ89" s="34">
        <f>PXIL!S89</f>
        <v>0</v>
      </c>
      <c r="AK89" s="34">
        <f>RTM_IEX!M89</f>
        <v>1.1499999999999999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7">
        <f>GDAM_IEX!M89</f>
        <v>0.61</v>
      </c>
      <c r="AP89" s="147">
        <f>GDAM_IEX!S89</f>
        <v>0</v>
      </c>
      <c r="AQ89" s="147">
        <f>GDAM_PXI!M89</f>
        <v>0</v>
      </c>
      <c r="AR89" s="147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18.075199999999999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0.48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0.17728367999999997</v>
      </c>
      <c r="AD90">
        <f t="shared" si="4"/>
        <v>20.927916320000001</v>
      </c>
      <c r="AE90">
        <v>0</v>
      </c>
      <c r="AF90" s="24"/>
      <c r="AG90">
        <f t="shared" si="5"/>
        <v>20.927916320000001</v>
      </c>
      <c r="AI90" s="34">
        <f>PXIL!M90</f>
        <v>0</v>
      </c>
      <c r="AJ90" s="34">
        <f>PXIL!S90</f>
        <v>0</v>
      </c>
      <c r="AK90" s="34">
        <f>RTM_IEX!M90</f>
        <v>1.79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7">
        <f>GDAM_IEX!M90</f>
        <v>0.76</v>
      </c>
      <c r="AP90" s="147">
        <f>GDAM_IEX!S90</f>
        <v>0</v>
      </c>
      <c r="AQ90" s="147">
        <f>GDAM_PXI!M90</f>
        <v>0</v>
      </c>
      <c r="AR90" s="147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18.075199999999999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0.23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0.17383968</v>
      </c>
      <c r="AD91">
        <f t="shared" si="4"/>
        <v>20.521360319999999</v>
      </c>
      <c r="AE91">
        <v>0</v>
      </c>
      <c r="AF91" s="24"/>
      <c r="AG91">
        <f t="shared" si="5"/>
        <v>20.521360319999999</v>
      </c>
      <c r="AI91" s="34">
        <f>PXIL!M91</f>
        <v>0</v>
      </c>
      <c r="AJ91" s="34">
        <f>PXIL!S91</f>
        <v>0</v>
      </c>
      <c r="AK91" s="34">
        <f>RTM_IEX!M91</f>
        <v>2.19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7">
        <f>GDAM_IEX!M91</f>
        <v>0.2</v>
      </c>
      <c r="AP91" s="147">
        <f>GDAM_IEX!S91</f>
        <v>0</v>
      </c>
      <c r="AQ91" s="147">
        <f>GDAM_PXI!M91</f>
        <v>0</v>
      </c>
      <c r="AR91" s="147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18.075199999999999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0.14000000000000001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0.16216367999999998</v>
      </c>
      <c r="AD92">
        <f t="shared" si="4"/>
        <v>19.14303632</v>
      </c>
      <c r="AE92">
        <v>0</v>
      </c>
      <c r="AF92" s="24"/>
      <c r="AG92">
        <f t="shared" si="5"/>
        <v>19.14303632</v>
      </c>
      <c r="AI92" s="34">
        <f>PXIL!M92</f>
        <v>0</v>
      </c>
      <c r="AJ92" s="34">
        <f>PXIL!S92</f>
        <v>0</v>
      </c>
      <c r="AK92" s="34">
        <f>RTM_IEX!M92</f>
        <v>0.96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7">
        <f>GDAM_IEX!M92</f>
        <v>0.13</v>
      </c>
      <c r="AP92" s="147">
        <f>GDAM_IEX!S92</f>
        <v>0</v>
      </c>
      <c r="AQ92" s="147">
        <f>GDAM_PXI!M92</f>
        <v>0</v>
      </c>
      <c r="AR92" s="147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18.075199999999999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0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0.15821567999999997</v>
      </c>
      <c r="AD93">
        <f t="shared" si="4"/>
        <v>18.676984319999995</v>
      </c>
      <c r="AE93">
        <v>0</v>
      </c>
      <c r="AF93" s="24"/>
      <c r="AG93">
        <f t="shared" si="5"/>
        <v>18.676984319999995</v>
      </c>
      <c r="AI93" s="34">
        <f>PXIL!M93</f>
        <v>0</v>
      </c>
      <c r="AJ93" s="34">
        <f>PXIL!S93</f>
        <v>0</v>
      </c>
      <c r="AK93" s="34">
        <f>RTM_IEX!M93</f>
        <v>0.65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7">
        <f>GDAM_IEX!M93</f>
        <v>0.11</v>
      </c>
      <c r="AP93" s="147">
        <f>GDAM_IEX!S93</f>
        <v>0</v>
      </c>
      <c r="AQ93" s="147">
        <f>GDAM_PXI!M93</f>
        <v>0</v>
      </c>
      <c r="AR93" s="147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18.075199999999999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0.18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0.15771167999999999</v>
      </c>
      <c r="AD94">
        <f t="shared" si="4"/>
        <v>18.617488320000003</v>
      </c>
      <c r="AE94">
        <v>0</v>
      </c>
      <c r="AF94" s="24"/>
      <c r="AG94">
        <f t="shared" si="5"/>
        <v>18.617488320000003</v>
      </c>
      <c r="AI94" s="34">
        <f>PXIL!M94</f>
        <v>0</v>
      </c>
      <c r="AJ94" s="34">
        <f>PXIL!S94</f>
        <v>0</v>
      </c>
      <c r="AK94" s="34">
        <f>RTM_IEX!M94</f>
        <v>0.42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7">
        <f>GDAM_IEX!M94</f>
        <v>0.1</v>
      </c>
      <c r="AP94" s="147">
        <f>GDAM_IEX!S94</f>
        <v>0</v>
      </c>
      <c r="AQ94" s="147">
        <f>GDAM_PXI!M94</f>
        <v>0</v>
      </c>
      <c r="AR94" s="147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18.075199999999999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0.15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0.15653567999999998</v>
      </c>
      <c r="AD95">
        <f t="shared" si="4"/>
        <v>18.478664319999996</v>
      </c>
      <c r="AE95">
        <v>0</v>
      </c>
      <c r="AF95" s="24"/>
      <c r="AG95">
        <f t="shared" si="5"/>
        <v>18.478664319999996</v>
      </c>
      <c r="AI95" s="34">
        <f>PXIL!M95</f>
        <v>0</v>
      </c>
      <c r="AJ95" s="34">
        <f>PXIL!S95</f>
        <v>0</v>
      </c>
      <c r="AK95" s="34">
        <f>RTM_IEX!M95</f>
        <v>0.32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7">
        <f>GDAM_IEX!M95</f>
        <v>0.09</v>
      </c>
      <c r="AP95" s="147">
        <f>GDAM_IEX!S95</f>
        <v>0</v>
      </c>
      <c r="AQ95" s="147">
        <f>GDAM_PXI!M95</f>
        <v>0</v>
      </c>
      <c r="AR95" s="147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17.306719999999999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0.12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0.146720448</v>
      </c>
      <c r="AD96">
        <f t="shared" si="4"/>
        <v>17.319999551999999</v>
      </c>
      <c r="AE96">
        <v>0</v>
      </c>
      <c r="AF96" s="24"/>
      <c r="AG96">
        <f t="shared" si="5"/>
        <v>17.319999551999999</v>
      </c>
      <c r="AI96" s="34">
        <f>PXIL!M96</f>
        <v>0</v>
      </c>
      <c r="AJ96" s="34">
        <f>PXIL!S96</f>
        <v>0</v>
      </c>
      <c r="AK96" s="34">
        <f>RTM_IEX!M96</f>
        <v>0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7">
        <f>GDAM_IEX!M96</f>
        <v>0.04</v>
      </c>
      <c r="AP96" s="147">
        <f>GDAM_IEX!S96</f>
        <v>0</v>
      </c>
      <c r="AQ96" s="147">
        <f>GDAM_PXI!M96</f>
        <v>0</v>
      </c>
      <c r="AR96" s="147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18.075199999999999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0.33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0.15594767999999998</v>
      </c>
      <c r="AD97">
        <f t="shared" si="4"/>
        <v>18.409252319999997</v>
      </c>
      <c r="AE97">
        <v>0</v>
      </c>
      <c r="AF97" s="24"/>
      <c r="AG97">
        <f t="shared" si="5"/>
        <v>18.409252319999997</v>
      </c>
      <c r="AI97" s="34">
        <f>PXIL!M97</f>
        <v>0</v>
      </c>
      <c r="AJ97" s="34">
        <f>PXIL!S97</f>
        <v>0</v>
      </c>
      <c r="AK97" s="34">
        <f>RTM_IEX!M97</f>
        <v>0.1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7">
        <f>GDAM_IEX!M97</f>
        <v>0.06</v>
      </c>
      <c r="AP97" s="147">
        <f>GDAM_IEX!S97</f>
        <v>0</v>
      </c>
      <c r="AQ97" s="147">
        <f>GDAM_PXI!M97</f>
        <v>0</v>
      </c>
      <c r="AR97" s="147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17.587783000000002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0.31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0.15076137719999999</v>
      </c>
      <c r="AD98">
        <f t="shared" si="4"/>
        <v>17.797021622800003</v>
      </c>
      <c r="AE98">
        <v>0</v>
      </c>
      <c r="AF98" s="24"/>
      <c r="AG98">
        <f t="shared" si="5"/>
        <v>17.797021622800003</v>
      </c>
      <c r="AI98" s="34">
        <f>PXIL!M98</f>
        <v>0</v>
      </c>
      <c r="AJ98" s="34">
        <f>PXIL!S98</f>
        <v>0</v>
      </c>
      <c r="AK98" s="34">
        <f>RTM_IEX!M98</f>
        <v>0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7">
        <f>GDAM_IEX!M98</f>
        <v>0.05</v>
      </c>
      <c r="AP98" s="147">
        <f>GDAM_IEX!S98</f>
        <v>0</v>
      </c>
      <c r="AQ98" s="147">
        <f>GDAM_PXI!M98</f>
        <v>0</v>
      </c>
      <c r="AR98" s="147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0.3640138245000003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5.7919999999999999E-2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4.4546571257999988E-3</v>
      </c>
      <c r="AD99">
        <f t="shared" si="6"/>
        <v>0.52586166737420015</v>
      </c>
      <c r="AE99">
        <f t="shared" ref="AE99:AT99" si="8">SUM(AE3:AE98)/4000</f>
        <v>0</v>
      </c>
      <c r="AG99">
        <f t="shared" si="8"/>
        <v>0.52586166737420015</v>
      </c>
      <c r="AI99">
        <f t="shared" si="8"/>
        <v>0</v>
      </c>
      <c r="AJ99">
        <f t="shared" si="8"/>
        <v>0</v>
      </c>
      <c r="AK99">
        <f t="shared" si="8"/>
        <v>1.763E-2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9.0752500000000028E-2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90">
        <f>Allocation_SG!A1</f>
        <v>45469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536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534</v>
      </c>
    </row>
    <row r="3" spans="1:18">
      <c r="A3" s="8" t="s">
        <v>45</v>
      </c>
      <c r="B3" s="15">
        <f>'[1]26'!B5</f>
        <v>290</v>
      </c>
      <c r="C3" s="16">
        <f>'[1]26'!C5</f>
        <v>0</v>
      </c>
      <c r="D3" s="16">
        <f>'[1]26'!D5</f>
        <v>0</v>
      </c>
      <c r="E3" s="16">
        <f>'[1]26'!E5</f>
        <v>0</v>
      </c>
      <c r="F3" s="15">
        <f>SUM(B3:E3)</f>
        <v>290</v>
      </c>
      <c r="G3" s="15">
        <f>'[1]26'!H5</f>
        <v>290</v>
      </c>
      <c r="H3" s="16">
        <f>'[1]26'!I5</f>
        <v>0</v>
      </c>
      <c r="I3" s="16">
        <f>'[1]26'!J5</f>
        <v>0</v>
      </c>
      <c r="J3" s="16">
        <f>'[1]26'!K5</f>
        <v>0</v>
      </c>
      <c r="K3" s="15">
        <f>SUM(G3:J3)</f>
        <v>290</v>
      </c>
      <c r="L3" s="18">
        <f>frq!C3</f>
        <v>1</v>
      </c>
      <c r="M3" s="16">
        <f t="shared" ref="M3:M34" si="0">IF($L3=1,G3,IF(AND($L3=0.985,G3&gt;0.985*B3),B3*0.985,IF(AND($L3=0.965,G3&gt;0.965*B3),0.965*B3,G3)))</f>
        <v>290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290</v>
      </c>
      <c r="R3" s="17"/>
    </row>
    <row r="4" spans="1:18">
      <c r="A4" s="8" t="s">
        <v>46</v>
      </c>
      <c r="B4" s="15">
        <f>'[1]26'!B6</f>
        <v>290</v>
      </c>
      <c r="C4" s="16">
        <f>'[1]26'!C6</f>
        <v>0</v>
      </c>
      <c r="D4" s="16">
        <f>'[1]26'!D6</f>
        <v>0</v>
      </c>
      <c r="E4" s="16">
        <f>'[1]26'!E6</f>
        <v>0</v>
      </c>
      <c r="F4" s="15">
        <f>SUM(B4:E4)</f>
        <v>290</v>
      </c>
      <c r="G4" s="15">
        <f>'[1]26'!H6</f>
        <v>290</v>
      </c>
      <c r="H4" s="16">
        <f>'[1]26'!I6</f>
        <v>0</v>
      </c>
      <c r="I4" s="16">
        <f>'[1]26'!J6</f>
        <v>0</v>
      </c>
      <c r="J4" s="16">
        <f>'[1]26'!K6</f>
        <v>0</v>
      </c>
      <c r="K4" s="15">
        <f t="shared" ref="K4:K67" si="4">SUM(G4:J4)</f>
        <v>290</v>
      </c>
      <c r="L4" s="18">
        <f>frq!C4</f>
        <v>1</v>
      </c>
      <c r="M4" s="16">
        <f t="shared" si="0"/>
        <v>290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290</v>
      </c>
      <c r="R4" s="17"/>
    </row>
    <row r="5" spans="1:18">
      <c r="A5" s="8" t="s">
        <v>47</v>
      </c>
      <c r="B5" s="15">
        <f>'[1]26'!B7</f>
        <v>290</v>
      </c>
      <c r="C5" s="16">
        <f>'[1]26'!C7</f>
        <v>0</v>
      </c>
      <c r="D5" s="16">
        <f>'[1]26'!D7</f>
        <v>0</v>
      </c>
      <c r="E5" s="16">
        <f>'[1]26'!E7</f>
        <v>0</v>
      </c>
      <c r="F5" s="15">
        <f t="shared" ref="F5:F68" si="6">SUM(B5:E5)</f>
        <v>290</v>
      </c>
      <c r="G5" s="15">
        <f>'[1]26'!H7</f>
        <v>290</v>
      </c>
      <c r="H5" s="16">
        <f>'[1]26'!I7</f>
        <v>0</v>
      </c>
      <c r="I5" s="16">
        <f>'[1]26'!J7</f>
        <v>0</v>
      </c>
      <c r="J5" s="16">
        <f>'[1]26'!K7</f>
        <v>0</v>
      </c>
      <c r="K5" s="15">
        <f t="shared" si="4"/>
        <v>290</v>
      </c>
      <c r="L5" s="18">
        <f>frq!C5</f>
        <v>1</v>
      </c>
      <c r="M5" s="16">
        <f t="shared" si="0"/>
        <v>290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290</v>
      </c>
      <c r="R5" s="17"/>
    </row>
    <row r="6" spans="1:18">
      <c r="A6" s="8" t="s">
        <v>48</v>
      </c>
      <c r="B6" s="15">
        <f>'[1]26'!B8</f>
        <v>290</v>
      </c>
      <c r="C6" s="16">
        <f>'[1]26'!C8</f>
        <v>0</v>
      </c>
      <c r="D6" s="16">
        <f>'[1]26'!D8</f>
        <v>0</v>
      </c>
      <c r="E6" s="16">
        <f>'[1]26'!E8</f>
        <v>0</v>
      </c>
      <c r="F6" s="15">
        <f t="shared" si="6"/>
        <v>290</v>
      </c>
      <c r="G6" s="15">
        <f>'[1]26'!H8</f>
        <v>290</v>
      </c>
      <c r="H6" s="16">
        <f>'[1]26'!I8</f>
        <v>0</v>
      </c>
      <c r="I6" s="16">
        <f>'[1]26'!J8</f>
        <v>0</v>
      </c>
      <c r="J6" s="16">
        <f>'[1]26'!K8</f>
        <v>0</v>
      </c>
      <c r="K6" s="15">
        <f t="shared" si="4"/>
        <v>290</v>
      </c>
      <c r="L6" s="18">
        <f>frq!C6</f>
        <v>1</v>
      </c>
      <c r="M6" s="16">
        <f t="shared" si="0"/>
        <v>290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290</v>
      </c>
      <c r="R6" s="17"/>
    </row>
    <row r="7" spans="1:18">
      <c r="A7" s="8" t="s">
        <v>49</v>
      </c>
      <c r="B7" s="15">
        <f>'[1]26'!B9</f>
        <v>290</v>
      </c>
      <c r="C7" s="16">
        <f>'[1]26'!C9</f>
        <v>0</v>
      </c>
      <c r="D7" s="16">
        <f>'[1]26'!D9</f>
        <v>0</v>
      </c>
      <c r="E7" s="16">
        <f>'[1]26'!E9</f>
        <v>0</v>
      </c>
      <c r="F7" s="15">
        <f t="shared" si="6"/>
        <v>290</v>
      </c>
      <c r="G7" s="15">
        <f>'[1]26'!H9</f>
        <v>290</v>
      </c>
      <c r="H7" s="16">
        <f>'[1]26'!I9</f>
        <v>0</v>
      </c>
      <c r="I7" s="16">
        <f>'[1]26'!J9</f>
        <v>0</v>
      </c>
      <c r="J7" s="16">
        <f>'[1]26'!K9</f>
        <v>0</v>
      </c>
      <c r="K7" s="15">
        <f t="shared" si="4"/>
        <v>290</v>
      </c>
      <c r="L7" s="18">
        <f>frq!C7</f>
        <v>1</v>
      </c>
      <c r="M7" s="16">
        <f t="shared" si="0"/>
        <v>290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290</v>
      </c>
      <c r="R7" s="17"/>
    </row>
    <row r="8" spans="1:18">
      <c r="A8" s="8" t="s">
        <v>50</v>
      </c>
      <c r="B8" s="15">
        <f>'[1]26'!B10</f>
        <v>290</v>
      </c>
      <c r="C8" s="16">
        <f>'[1]26'!C10</f>
        <v>0</v>
      </c>
      <c r="D8" s="16">
        <f>'[1]26'!D10</f>
        <v>0</v>
      </c>
      <c r="E8" s="16">
        <f>'[1]26'!E10</f>
        <v>0</v>
      </c>
      <c r="F8" s="15">
        <f t="shared" si="6"/>
        <v>290</v>
      </c>
      <c r="G8" s="15">
        <f>'[1]26'!H10</f>
        <v>290</v>
      </c>
      <c r="H8" s="16">
        <f>'[1]26'!I10</f>
        <v>0</v>
      </c>
      <c r="I8" s="16">
        <f>'[1]26'!J10</f>
        <v>0</v>
      </c>
      <c r="J8" s="16">
        <f>'[1]26'!K10</f>
        <v>0</v>
      </c>
      <c r="K8" s="15">
        <f t="shared" si="4"/>
        <v>290</v>
      </c>
      <c r="L8" s="18">
        <f>frq!C8</f>
        <v>1</v>
      </c>
      <c r="M8" s="16">
        <f t="shared" si="0"/>
        <v>290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290</v>
      </c>
      <c r="R8" s="17"/>
    </row>
    <row r="9" spans="1:18">
      <c r="A9" s="8" t="s">
        <v>51</v>
      </c>
      <c r="B9" s="15">
        <f>'[1]26'!B11</f>
        <v>290</v>
      </c>
      <c r="C9" s="16">
        <f>'[1]26'!C11</f>
        <v>0</v>
      </c>
      <c r="D9" s="16">
        <f>'[1]26'!D11</f>
        <v>0</v>
      </c>
      <c r="E9" s="16">
        <f>'[1]26'!E11</f>
        <v>0</v>
      </c>
      <c r="F9" s="15">
        <f t="shared" si="6"/>
        <v>290</v>
      </c>
      <c r="G9" s="15">
        <f>'[1]26'!H11</f>
        <v>290</v>
      </c>
      <c r="H9" s="16">
        <f>'[1]26'!I11</f>
        <v>0</v>
      </c>
      <c r="I9" s="16">
        <f>'[1]26'!J11</f>
        <v>0</v>
      </c>
      <c r="J9" s="16">
        <f>'[1]26'!K11</f>
        <v>0</v>
      </c>
      <c r="K9" s="15">
        <f t="shared" si="4"/>
        <v>290</v>
      </c>
      <c r="L9" s="18">
        <f>frq!C9</f>
        <v>1</v>
      </c>
      <c r="M9" s="16">
        <f t="shared" si="0"/>
        <v>290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290</v>
      </c>
      <c r="R9" s="17"/>
    </row>
    <row r="10" spans="1:18">
      <c r="A10" s="8" t="s">
        <v>52</v>
      </c>
      <c r="B10" s="15">
        <f>'[1]26'!B12</f>
        <v>290</v>
      </c>
      <c r="C10" s="16">
        <f>'[1]26'!C12</f>
        <v>0</v>
      </c>
      <c r="D10" s="16">
        <f>'[1]26'!D12</f>
        <v>0</v>
      </c>
      <c r="E10" s="16">
        <f>'[1]26'!E12</f>
        <v>0</v>
      </c>
      <c r="F10" s="15">
        <f t="shared" si="6"/>
        <v>290</v>
      </c>
      <c r="G10" s="15">
        <f>'[1]26'!H12</f>
        <v>290</v>
      </c>
      <c r="H10" s="16">
        <f>'[1]26'!I12</f>
        <v>0</v>
      </c>
      <c r="I10" s="16">
        <f>'[1]26'!J12</f>
        <v>0</v>
      </c>
      <c r="J10" s="16">
        <f>'[1]26'!K12</f>
        <v>0</v>
      </c>
      <c r="K10" s="15">
        <f t="shared" si="4"/>
        <v>290</v>
      </c>
      <c r="L10" s="18">
        <f>frq!C10</f>
        <v>1</v>
      </c>
      <c r="M10" s="16">
        <f t="shared" si="0"/>
        <v>290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290</v>
      </c>
      <c r="R10" s="17"/>
    </row>
    <row r="11" spans="1:18">
      <c r="A11" s="8" t="s">
        <v>53</v>
      </c>
      <c r="B11" s="15">
        <f>'[1]26'!B13</f>
        <v>290</v>
      </c>
      <c r="C11" s="16">
        <f>'[1]26'!C13</f>
        <v>0</v>
      </c>
      <c r="D11" s="16">
        <f>'[1]26'!D13</f>
        <v>0</v>
      </c>
      <c r="E11" s="16">
        <f>'[1]26'!E13</f>
        <v>0</v>
      </c>
      <c r="F11" s="15">
        <f t="shared" si="6"/>
        <v>290</v>
      </c>
      <c r="G11" s="15">
        <f>'[1]26'!H13</f>
        <v>290</v>
      </c>
      <c r="H11" s="16">
        <f>'[1]26'!I13</f>
        <v>0</v>
      </c>
      <c r="I11" s="16">
        <f>'[1]26'!J13</f>
        <v>0</v>
      </c>
      <c r="J11" s="16">
        <f>'[1]26'!K13</f>
        <v>0</v>
      </c>
      <c r="K11" s="15">
        <f t="shared" si="4"/>
        <v>290</v>
      </c>
      <c r="L11" s="18">
        <f>frq!C11</f>
        <v>1</v>
      </c>
      <c r="M11" s="16">
        <f t="shared" si="0"/>
        <v>290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290</v>
      </c>
      <c r="R11" s="17"/>
    </row>
    <row r="12" spans="1:18">
      <c r="A12" s="8" t="s">
        <v>54</v>
      </c>
      <c r="B12" s="15">
        <f>'[1]26'!B14</f>
        <v>290</v>
      </c>
      <c r="C12" s="16">
        <f>'[1]26'!C14</f>
        <v>0</v>
      </c>
      <c r="D12" s="16">
        <f>'[1]26'!D14</f>
        <v>0</v>
      </c>
      <c r="E12" s="16">
        <f>'[1]26'!E14</f>
        <v>0</v>
      </c>
      <c r="F12" s="15">
        <f t="shared" si="6"/>
        <v>290</v>
      </c>
      <c r="G12" s="15">
        <f>'[1]26'!H14</f>
        <v>290</v>
      </c>
      <c r="H12" s="16">
        <f>'[1]26'!I14</f>
        <v>0</v>
      </c>
      <c r="I12" s="16">
        <f>'[1]26'!J14</f>
        <v>0</v>
      </c>
      <c r="J12" s="16">
        <f>'[1]26'!K14</f>
        <v>0</v>
      </c>
      <c r="K12" s="15">
        <f t="shared" si="4"/>
        <v>290</v>
      </c>
      <c r="L12" s="18">
        <f>frq!C12</f>
        <v>1</v>
      </c>
      <c r="M12" s="16">
        <f t="shared" si="0"/>
        <v>290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290</v>
      </c>
      <c r="R12" s="17"/>
    </row>
    <row r="13" spans="1:18">
      <c r="A13" s="8" t="s">
        <v>55</v>
      </c>
      <c r="B13" s="15">
        <f>'[1]26'!B15</f>
        <v>290</v>
      </c>
      <c r="C13" s="16">
        <f>'[1]26'!C15</f>
        <v>0</v>
      </c>
      <c r="D13" s="16">
        <f>'[1]26'!D15</f>
        <v>0</v>
      </c>
      <c r="E13" s="16">
        <f>'[1]26'!E15</f>
        <v>0</v>
      </c>
      <c r="F13" s="15">
        <f t="shared" si="6"/>
        <v>290</v>
      </c>
      <c r="G13" s="15">
        <f>'[1]26'!H15</f>
        <v>290</v>
      </c>
      <c r="H13" s="16">
        <f>'[1]26'!I15</f>
        <v>0</v>
      </c>
      <c r="I13" s="16">
        <f>'[1]26'!J15</f>
        <v>0</v>
      </c>
      <c r="J13" s="16">
        <f>'[1]26'!K15</f>
        <v>0</v>
      </c>
      <c r="K13" s="15">
        <f t="shared" si="4"/>
        <v>290</v>
      </c>
      <c r="L13" s="18">
        <f>frq!C13</f>
        <v>1</v>
      </c>
      <c r="M13" s="16">
        <f t="shared" si="0"/>
        <v>290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290</v>
      </c>
      <c r="R13" s="17"/>
    </row>
    <row r="14" spans="1:18">
      <c r="A14" s="8" t="s">
        <v>56</v>
      </c>
      <c r="B14" s="15">
        <f>'[1]26'!B16</f>
        <v>290</v>
      </c>
      <c r="C14" s="16">
        <f>'[1]26'!C16</f>
        <v>0</v>
      </c>
      <c r="D14" s="16">
        <f>'[1]26'!D16</f>
        <v>0</v>
      </c>
      <c r="E14" s="16">
        <f>'[1]26'!E16</f>
        <v>0</v>
      </c>
      <c r="F14" s="15">
        <f t="shared" si="6"/>
        <v>290</v>
      </c>
      <c r="G14" s="15">
        <f>'[1]26'!H16</f>
        <v>290</v>
      </c>
      <c r="H14" s="16">
        <f>'[1]26'!I16</f>
        <v>0</v>
      </c>
      <c r="I14" s="16">
        <f>'[1]26'!J16</f>
        <v>0</v>
      </c>
      <c r="J14" s="16">
        <f>'[1]26'!K16</f>
        <v>0</v>
      </c>
      <c r="K14" s="15">
        <f t="shared" si="4"/>
        <v>290</v>
      </c>
      <c r="L14" s="18">
        <f>frq!C14</f>
        <v>1</v>
      </c>
      <c r="M14" s="16">
        <f t="shared" si="0"/>
        <v>290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290</v>
      </c>
      <c r="R14" s="17"/>
    </row>
    <row r="15" spans="1:18">
      <c r="A15" s="8" t="s">
        <v>57</v>
      </c>
      <c r="B15" s="15">
        <f>'[1]26'!B17</f>
        <v>290</v>
      </c>
      <c r="C15" s="16">
        <f>'[1]26'!C17</f>
        <v>0</v>
      </c>
      <c r="D15" s="16">
        <f>'[1]26'!D17</f>
        <v>0</v>
      </c>
      <c r="E15" s="16">
        <f>'[1]26'!E17</f>
        <v>0</v>
      </c>
      <c r="F15" s="15">
        <f t="shared" si="6"/>
        <v>290</v>
      </c>
      <c r="G15" s="15">
        <f>'[1]26'!H17</f>
        <v>290</v>
      </c>
      <c r="H15" s="16">
        <f>'[1]26'!I17</f>
        <v>0</v>
      </c>
      <c r="I15" s="16">
        <f>'[1]26'!J17</f>
        <v>0</v>
      </c>
      <c r="J15" s="16">
        <f>'[1]26'!K17</f>
        <v>0</v>
      </c>
      <c r="K15" s="15">
        <f t="shared" si="4"/>
        <v>290</v>
      </c>
      <c r="L15" s="18">
        <f>frq!C15</f>
        <v>1</v>
      </c>
      <c r="M15" s="16">
        <f t="shared" si="0"/>
        <v>290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290</v>
      </c>
      <c r="R15" s="17"/>
    </row>
    <row r="16" spans="1:18">
      <c r="A16" s="8" t="s">
        <v>58</v>
      </c>
      <c r="B16" s="15">
        <f>'[1]26'!B18</f>
        <v>290</v>
      </c>
      <c r="C16" s="16">
        <f>'[1]26'!C18</f>
        <v>0</v>
      </c>
      <c r="D16" s="16">
        <f>'[1]26'!D18</f>
        <v>0</v>
      </c>
      <c r="E16" s="16">
        <f>'[1]26'!E18</f>
        <v>0</v>
      </c>
      <c r="F16" s="15">
        <f t="shared" si="6"/>
        <v>290</v>
      </c>
      <c r="G16" s="15">
        <f>'[1]26'!H18</f>
        <v>290</v>
      </c>
      <c r="H16" s="16">
        <f>'[1]26'!I18</f>
        <v>0</v>
      </c>
      <c r="I16" s="16">
        <f>'[1]26'!J18</f>
        <v>0</v>
      </c>
      <c r="J16" s="16">
        <f>'[1]26'!K18</f>
        <v>0</v>
      </c>
      <c r="K16" s="15">
        <f t="shared" si="4"/>
        <v>290</v>
      </c>
      <c r="L16" s="18">
        <f>frq!C16</f>
        <v>1</v>
      </c>
      <c r="M16" s="16">
        <f t="shared" si="0"/>
        <v>290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290</v>
      </c>
      <c r="R16" s="17"/>
    </row>
    <row r="17" spans="1:18">
      <c r="A17" s="8" t="s">
        <v>59</v>
      </c>
      <c r="B17" s="15">
        <f>'[1]26'!B19</f>
        <v>290</v>
      </c>
      <c r="C17" s="16">
        <f>'[1]26'!C19</f>
        <v>0</v>
      </c>
      <c r="D17" s="16">
        <f>'[1]26'!D19</f>
        <v>0</v>
      </c>
      <c r="E17" s="16">
        <f>'[1]26'!E19</f>
        <v>0</v>
      </c>
      <c r="F17" s="15">
        <f t="shared" si="6"/>
        <v>290</v>
      </c>
      <c r="G17" s="15">
        <f>'[1]26'!H19</f>
        <v>290</v>
      </c>
      <c r="H17" s="16">
        <f>'[1]26'!I19</f>
        <v>0</v>
      </c>
      <c r="I17" s="16">
        <f>'[1]26'!J19</f>
        <v>0</v>
      </c>
      <c r="J17" s="16">
        <f>'[1]26'!K19</f>
        <v>0</v>
      </c>
      <c r="K17" s="15">
        <f t="shared" si="4"/>
        <v>290</v>
      </c>
      <c r="L17" s="18">
        <f>frq!C17</f>
        <v>1</v>
      </c>
      <c r="M17" s="16">
        <f t="shared" si="0"/>
        <v>290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290</v>
      </c>
      <c r="R17" s="17"/>
    </row>
    <row r="18" spans="1:18">
      <c r="A18" s="8" t="s">
        <v>60</v>
      </c>
      <c r="B18" s="15">
        <f>'[1]26'!B20</f>
        <v>290</v>
      </c>
      <c r="C18" s="16">
        <f>'[1]26'!C20</f>
        <v>0</v>
      </c>
      <c r="D18" s="16">
        <f>'[1]26'!D20</f>
        <v>0</v>
      </c>
      <c r="E18" s="16">
        <f>'[1]26'!E20</f>
        <v>0</v>
      </c>
      <c r="F18" s="15">
        <f t="shared" si="6"/>
        <v>290</v>
      </c>
      <c r="G18" s="15">
        <f>'[1]26'!H20</f>
        <v>290</v>
      </c>
      <c r="H18" s="16">
        <f>'[1]26'!I20</f>
        <v>0</v>
      </c>
      <c r="I18" s="16">
        <f>'[1]26'!J20</f>
        <v>0</v>
      </c>
      <c r="J18" s="16">
        <f>'[1]26'!K20</f>
        <v>0</v>
      </c>
      <c r="K18" s="15">
        <f t="shared" si="4"/>
        <v>290</v>
      </c>
      <c r="L18" s="18">
        <f>frq!C18</f>
        <v>1</v>
      </c>
      <c r="M18" s="16">
        <f t="shared" si="0"/>
        <v>290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290</v>
      </c>
      <c r="R18" s="17"/>
    </row>
    <row r="19" spans="1:18">
      <c r="A19" s="8" t="s">
        <v>61</v>
      </c>
      <c r="B19" s="15">
        <f>'[1]26'!B21</f>
        <v>290</v>
      </c>
      <c r="C19" s="16">
        <f>'[1]26'!C21</f>
        <v>0</v>
      </c>
      <c r="D19" s="16">
        <f>'[1]26'!D21</f>
        <v>0</v>
      </c>
      <c r="E19" s="16">
        <f>'[1]26'!E21</f>
        <v>0</v>
      </c>
      <c r="F19" s="15">
        <f t="shared" si="6"/>
        <v>290</v>
      </c>
      <c r="G19" s="15">
        <f>'[1]26'!H21</f>
        <v>290</v>
      </c>
      <c r="H19" s="16">
        <f>'[1]26'!I21</f>
        <v>0</v>
      </c>
      <c r="I19" s="16">
        <f>'[1]26'!J21</f>
        <v>0</v>
      </c>
      <c r="J19" s="16">
        <f>'[1]26'!K21</f>
        <v>0</v>
      </c>
      <c r="K19" s="15">
        <f t="shared" si="4"/>
        <v>290</v>
      </c>
      <c r="L19" s="18">
        <f>frq!C19</f>
        <v>1</v>
      </c>
      <c r="M19" s="16">
        <f t="shared" si="0"/>
        <v>290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290</v>
      </c>
      <c r="R19" s="17"/>
    </row>
    <row r="20" spans="1:18">
      <c r="A20" s="8" t="s">
        <v>62</v>
      </c>
      <c r="B20" s="15">
        <f>'[1]26'!B22</f>
        <v>290</v>
      </c>
      <c r="C20" s="16">
        <f>'[1]26'!C22</f>
        <v>0</v>
      </c>
      <c r="D20" s="16">
        <f>'[1]26'!D22</f>
        <v>0</v>
      </c>
      <c r="E20" s="16">
        <f>'[1]26'!E22</f>
        <v>0</v>
      </c>
      <c r="F20" s="15">
        <f t="shared" si="6"/>
        <v>290</v>
      </c>
      <c r="G20" s="15">
        <f>'[1]26'!H22</f>
        <v>290</v>
      </c>
      <c r="H20" s="16">
        <f>'[1]26'!I22</f>
        <v>0</v>
      </c>
      <c r="I20" s="16">
        <f>'[1]26'!J22</f>
        <v>0</v>
      </c>
      <c r="J20" s="16">
        <f>'[1]26'!K22</f>
        <v>0</v>
      </c>
      <c r="K20" s="15">
        <f t="shared" si="4"/>
        <v>290</v>
      </c>
      <c r="L20" s="18">
        <f>frq!C20</f>
        <v>1</v>
      </c>
      <c r="M20" s="16">
        <f t="shared" si="0"/>
        <v>290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290</v>
      </c>
      <c r="R20" s="17"/>
    </row>
    <row r="21" spans="1:18">
      <c r="A21" s="8" t="s">
        <v>63</v>
      </c>
      <c r="B21" s="15">
        <f>'[1]26'!B23</f>
        <v>290</v>
      </c>
      <c r="C21" s="16">
        <f>'[1]26'!C23</f>
        <v>0</v>
      </c>
      <c r="D21" s="16">
        <f>'[1]26'!D23</f>
        <v>0</v>
      </c>
      <c r="E21" s="16">
        <f>'[1]26'!E23</f>
        <v>0</v>
      </c>
      <c r="F21" s="15">
        <f t="shared" si="6"/>
        <v>290</v>
      </c>
      <c r="G21" s="15">
        <f>'[1]26'!H23</f>
        <v>290</v>
      </c>
      <c r="H21" s="16">
        <f>'[1]26'!I23</f>
        <v>0</v>
      </c>
      <c r="I21" s="16">
        <f>'[1]26'!J23</f>
        <v>0</v>
      </c>
      <c r="J21" s="16">
        <f>'[1]26'!K23</f>
        <v>0</v>
      </c>
      <c r="K21" s="15">
        <f t="shared" si="4"/>
        <v>290</v>
      </c>
      <c r="L21" s="18">
        <f>frq!C21</f>
        <v>1</v>
      </c>
      <c r="M21" s="16">
        <f t="shared" si="0"/>
        <v>290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290</v>
      </c>
      <c r="R21" s="17"/>
    </row>
    <row r="22" spans="1:18">
      <c r="A22" s="8" t="s">
        <v>64</v>
      </c>
      <c r="B22" s="15">
        <f>'[1]26'!B24</f>
        <v>290</v>
      </c>
      <c r="C22" s="16">
        <f>'[1]26'!C24</f>
        <v>0</v>
      </c>
      <c r="D22" s="16">
        <f>'[1]26'!D24</f>
        <v>0</v>
      </c>
      <c r="E22" s="16">
        <f>'[1]26'!E24</f>
        <v>0</v>
      </c>
      <c r="F22" s="15">
        <f t="shared" si="6"/>
        <v>290</v>
      </c>
      <c r="G22" s="15">
        <f>'[1]26'!H24</f>
        <v>290</v>
      </c>
      <c r="H22" s="16">
        <f>'[1]26'!I24</f>
        <v>0</v>
      </c>
      <c r="I22" s="16">
        <f>'[1]26'!J24</f>
        <v>0</v>
      </c>
      <c r="J22" s="16">
        <f>'[1]26'!K24</f>
        <v>0</v>
      </c>
      <c r="K22" s="15">
        <f t="shared" si="4"/>
        <v>290</v>
      </c>
      <c r="L22" s="18">
        <f>frq!C22</f>
        <v>1</v>
      </c>
      <c r="M22" s="16">
        <f t="shared" si="0"/>
        <v>290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290</v>
      </c>
      <c r="R22" s="17"/>
    </row>
    <row r="23" spans="1:18">
      <c r="A23" s="8" t="s">
        <v>65</v>
      </c>
      <c r="B23" s="15">
        <f>'[1]26'!B25</f>
        <v>290</v>
      </c>
      <c r="C23" s="16">
        <f>'[1]26'!C25</f>
        <v>0</v>
      </c>
      <c r="D23" s="16">
        <f>'[1]26'!D25</f>
        <v>0</v>
      </c>
      <c r="E23" s="16">
        <f>'[1]26'!E25</f>
        <v>0</v>
      </c>
      <c r="F23" s="15">
        <f t="shared" si="6"/>
        <v>290</v>
      </c>
      <c r="G23" s="15">
        <f>'[1]26'!H25</f>
        <v>290</v>
      </c>
      <c r="H23" s="16">
        <f>'[1]26'!I25</f>
        <v>0</v>
      </c>
      <c r="I23" s="16">
        <f>'[1]26'!J25</f>
        <v>0</v>
      </c>
      <c r="J23" s="16">
        <f>'[1]26'!K25</f>
        <v>0</v>
      </c>
      <c r="K23" s="15">
        <f t="shared" si="4"/>
        <v>290</v>
      </c>
      <c r="L23" s="18">
        <f>frq!C23</f>
        <v>1</v>
      </c>
      <c r="M23" s="16">
        <f t="shared" si="0"/>
        <v>290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290</v>
      </c>
      <c r="R23" s="17"/>
    </row>
    <row r="24" spans="1:18">
      <c r="A24" s="8" t="s">
        <v>66</v>
      </c>
      <c r="B24" s="15">
        <f>'[1]26'!B26</f>
        <v>290</v>
      </c>
      <c r="C24" s="16">
        <f>'[1]26'!C26</f>
        <v>0</v>
      </c>
      <c r="D24" s="16">
        <f>'[1]26'!D26</f>
        <v>0</v>
      </c>
      <c r="E24" s="16">
        <f>'[1]26'!E26</f>
        <v>0</v>
      </c>
      <c r="F24" s="15">
        <f t="shared" si="6"/>
        <v>290</v>
      </c>
      <c r="G24" s="15">
        <f>'[1]26'!H26</f>
        <v>290</v>
      </c>
      <c r="H24" s="16">
        <f>'[1]26'!I26</f>
        <v>0</v>
      </c>
      <c r="I24" s="16">
        <f>'[1]26'!J26</f>
        <v>0</v>
      </c>
      <c r="J24" s="16">
        <f>'[1]26'!K26</f>
        <v>0</v>
      </c>
      <c r="K24" s="15">
        <f t="shared" si="4"/>
        <v>290</v>
      </c>
      <c r="L24" s="18">
        <f>frq!C24</f>
        <v>1</v>
      </c>
      <c r="M24" s="16">
        <f t="shared" si="0"/>
        <v>290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290</v>
      </c>
      <c r="R24" s="17"/>
    </row>
    <row r="25" spans="1:18">
      <c r="A25" s="8" t="s">
        <v>67</v>
      </c>
      <c r="B25" s="15">
        <f>'[1]26'!B27</f>
        <v>290</v>
      </c>
      <c r="C25" s="16">
        <f>'[1]26'!C27</f>
        <v>0</v>
      </c>
      <c r="D25" s="16">
        <f>'[1]26'!D27</f>
        <v>0</v>
      </c>
      <c r="E25" s="16">
        <f>'[1]26'!E27</f>
        <v>0</v>
      </c>
      <c r="F25" s="15">
        <f t="shared" si="6"/>
        <v>290</v>
      </c>
      <c r="G25" s="15">
        <f>'[1]26'!H27</f>
        <v>290</v>
      </c>
      <c r="H25" s="16">
        <f>'[1]26'!I27</f>
        <v>0</v>
      </c>
      <c r="I25" s="16">
        <f>'[1]26'!J27</f>
        <v>0</v>
      </c>
      <c r="J25" s="16">
        <f>'[1]26'!K27</f>
        <v>0</v>
      </c>
      <c r="K25" s="15">
        <f t="shared" si="4"/>
        <v>290</v>
      </c>
      <c r="L25" s="18">
        <f>frq!C25</f>
        <v>1</v>
      </c>
      <c r="M25" s="16">
        <f t="shared" si="0"/>
        <v>290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290</v>
      </c>
      <c r="R25" s="17"/>
    </row>
    <row r="26" spans="1:18">
      <c r="A26" s="8" t="s">
        <v>68</v>
      </c>
      <c r="B26" s="15">
        <f>'[1]26'!B28</f>
        <v>290</v>
      </c>
      <c r="C26" s="16">
        <f>'[1]26'!C28</f>
        <v>0</v>
      </c>
      <c r="D26" s="16">
        <f>'[1]26'!D28</f>
        <v>0</v>
      </c>
      <c r="E26" s="16">
        <f>'[1]26'!E28</f>
        <v>0</v>
      </c>
      <c r="F26" s="15">
        <f t="shared" si="6"/>
        <v>290</v>
      </c>
      <c r="G26" s="15">
        <f>'[1]26'!H28</f>
        <v>290</v>
      </c>
      <c r="H26" s="16">
        <f>'[1]26'!I28</f>
        <v>0</v>
      </c>
      <c r="I26" s="16">
        <f>'[1]26'!J28</f>
        <v>0</v>
      </c>
      <c r="J26" s="16">
        <f>'[1]26'!K28</f>
        <v>0</v>
      </c>
      <c r="K26" s="15">
        <f t="shared" si="4"/>
        <v>290</v>
      </c>
      <c r="L26" s="18">
        <f>frq!C26</f>
        <v>1</v>
      </c>
      <c r="M26" s="16">
        <f t="shared" si="0"/>
        <v>290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290</v>
      </c>
      <c r="R26" s="17"/>
    </row>
    <row r="27" spans="1:18">
      <c r="A27" s="8" t="s">
        <v>69</v>
      </c>
      <c r="B27" s="15">
        <f>'[1]26'!B29</f>
        <v>290</v>
      </c>
      <c r="C27" s="16">
        <f>'[1]26'!C29</f>
        <v>0</v>
      </c>
      <c r="D27" s="16">
        <f>'[1]26'!D29</f>
        <v>0</v>
      </c>
      <c r="E27" s="16">
        <f>'[1]26'!E29</f>
        <v>0</v>
      </c>
      <c r="F27" s="15">
        <f t="shared" si="6"/>
        <v>290</v>
      </c>
      <c r="G27" s="15">
        <f>'[1]26'!H29</f>
        <v>290</v>
      </c>
      <c r="H27" s="16">
        <f>'[1]26'!I29</f>
        <v>0</v>
      </c>
      <c r="I27" s="16">
        <f>'[1]26'!J29</f>
        <v>0</v>
      </c>
      <c r="J27" s="16">
        <f>'[1]26'!K29</f>
        <v>0</v>
      </c>
      <c r="K27" s="15">
        <f t="shared" si="4"/>
        <v>290</v>
      </c>
      <c r="L27" s="18">
        <f>frq!C27</f>
        <v>1</v>
      </c>
      <c r="M27" s="16">
        <f t="shared" si="0"/>
        <v>290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290</v>
      </c>
      <c r="R27" s="17"/>
    </row>
    <row r="28" spans="1:18">
      <c r="A28" s="8" t="s">
        <v>70</v>
      </c>
      <c r="B28" s="15">
        <f>'[1]26'!B30</f>
        <v>290</v>
      </c>
      <c r="C28" s="16">
        <f>'[1]26'!C30</f>
        <v>0</v>
      </c>
      <c r="D28" s="16">
        <f>'[1]26'!D30</f>
        <v>0</v>
      </c>
      <c r="E28" s="16">
        <f>'[1]26'!E30</f>
        <v>0</v>
      </c>
      <c r="F28" s="15">
        <f t="shared" si="6"/>
        <v>290</v>
      </c>
      <c r="G28" s="15">
        <f>'[1]26'!H30</f>
        <v>290</v>
      </c>
      <c r="H28" s="16">
        <f>'[1]26'!I30</f>
        <v>0</v>
      </c>
      <c r="I28" s="16">
        <f>'[1]26'!J30</f>
        <v>0</v>
      </c>
      <c r="J28" s="16">
        <f>'[1]26'!K30</f>
        <v>0</v>
      </c>
      <c r="K28" s="15">
        <f t="shared" si="4"/>
        <v>290</v>
      </c>
      <c r="L28" s="18">
        <f>frq!C28</f>
        <v>1</v>
      </c>
      <c r="M28" s="16">
        <f t="shared" si="0"/>
        <v>290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290</v>
      </c>
      <c r="R28" s="17"/>
    </row>
    <row r="29" spans="1:18">
      <c r="A29" s="8" t="s">
        <v>71</v>
      </c>
      <c r="B29" s="15">
        <f>'[1]26'!B31</f>
        <v>290</v>
      </c>
      <c r="C29" s="16">
        <f>'[1]26'!C31</f>
        <v>0</v>
      </c>
      <c r="D29" s="16">
        <f>'[1]26'!D31</f>
        <v>0</v>
      </c>
      <c r="E29" s="16">
        <f>'[1]26'!E31</f>
        <v>0</v>
      </c>
      <c r="F29" s="15">
        <f t="shared" si="6"/>
        <v>290</v>
      </c>
      <c r="G29" s="15">
        <f>'[1]26'!H31</f>
        <v>290</v>
      </c>
      <c r="H29" s="16">
        <f>'[1]26'!I31</f>
        <v>0</v>
      </c>
      <c r="I29" s="16">
        <f>'[1]26'!J31</f>
        <v>0</v>
      </c>
      <c r="J29" s="16">
        <f>'[1]26'!K31</f>
        <v>0</v>
      </c>
      <c r="K29" s="15">
        <f t="shared" si="4"/>
        <v>290</v>
      </c>
      <c r="L29" s="18">
        <f>frq!C29</f>
        <v>1</v>
      </c>
      <c r="M29" s="16">
        <f t="shared" si="0"/>
        <v>290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290</v>
      </c>
      <c r="R29" s="17"/>
    </row>
    <row r="30" spans="1:18">
      <c r="A30" s="8" t="s">
        <v>72</v>
      </c>
      <c r="B30" s="15">
        <f>'[1]26'!B32</f>
        <v>290</v>
      </c>
      <c r="C30" s="16">
        <f>'[1]26'!C32</f>
        <v>0</v>
      </c>
      <c r="D30" s="16">
        <f>'[1]26'!D32</f>
        <v>0</v>
      </c>
      <c r="E30" s="16">
        <f>'[1]26'!E32</f>
        <v>0</v>
      </c>
      <c r="F30" s="15">
        <f t="shared" si="6"/>
        <v>290</v>
      </c>
      <c r="G30" s="15">
        <f>'[1]26'!H32</f>
        <v>290</v>
      </c>
      <c r="H30" s="16">
        <f>'[1]26'!I32</f>
        <v>0</v>
      </c>
      <c r="I30" s="16">
        <f>'[1]26'!J32</f>
        <v>0</v>
      </c>
      <c r="J30" s="16">
        <f>'[1]26'!K32</f>
        <v>0</v>
      </c>
      <c r="K30" s="15">
        <f t="shared" si="4"/>
        <v>290</v>
      </c>
      <c r="L30" s="18">
        <f>frq!C30</f>
        <v>1</v>
      </c>
      <c r="M30" s="16">
        <f t="shared" si="0"/>
        <v>290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290</v>
      </c>
      <c r="R30" s="17"/>
    </row>
    <row r="31" spans="1:18">
      <c r="A31" s="8" t="s">
        <v>73</v>
      </c>
      <c r="B31" s="15">
        <f>'[1]26'!B33</f>
        <v>290</v>
      </c>
      <c r="C31" s="16">
        <f>'[1]26'!C33</f>
        <v>0</v>
      </c>
      <c r="D31" s="16">
        <f>'[1]26'!D33</f>
        <v>0</v>
      </c>
      <c r="E31" s="16">
        <f>'[1]26'!E33</f>
        <v>0</v>
      </c>
      <c r="F31" s="15">
        <f t="shared" si="6"/>
        <v>290</v>
      </c>
      <c r="G31" s="15">
        <f>'[1]26'!H33</f>
        <v>290</v>
      </c>
      <c r="H31" s="16">
        <f>'[1]26'!I33</f>
        <v>0</v>
      </c>
      <c r="I31" s="16">
        <f>'[1]26'!J33</f>
        <v>0</v>
      </c>
      <c r="J31" s="16">
        <f>'[1]26'!K33</f>
        <v>0</v>
      </c>
      <c r="K31" s="15">
        <f t="shared" si="4"/>
        <v>290</v>
      </c>
      <c r="L31" s="18">
        <f>frq!C31</f>
        <v>1</v>
      </c>
      <c r="M31" s="16">
        <f t="shared" si="0"/>
        <v>290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290</v>
      </c>
      <c r="R31" s="17"/>
    </row>
    <row r="32" spans="1:18">
      <c r="A32" s="8" t="s">
        <v>74</v>
      </c>
      <c r="B32" s="15">
        <f>'[1]26'!B34</f>
        <v>290</v>
      </c>
      <c r="C32" s="16">
        <f>'[1]26'!C34</f>
        <v>0</v>
      </c>
      <c r="D32" s="16">
        <f>'[1]26'!D34</f>
        <v>0</v>
      </c>
      <c r="E32" s="16">
        <f>'[1]26'!E34</f>
        <v>0</v>
      </c>
      <c r="F32" s="15">
        <f t="shared" si="6"/>
        <v>290</v>
      </c>
      <c r="G32" s="15">
        <f>'[1]26'!H34</f>
        <v>290</v>
      </c>
      <c r="H32" s="16">
        <f>'[1]26'!I34</f>
        <v>0</v>
      </c>
      <c r="I32" s="16">
        <f>'[1]26'!J34</f>
        <v>0</v>
      </c>
      <c r="J32" s="16">
        <f>'[1]26'!K34</f>
        <v>0</v>
      </c>
      <c r="K32" s="15">
        <f t="shared" si="4"/>
        <v>290</v>
      </c>
      <c r="L32" s="18">
        <f>frq!C32</f>
        <v>1</v>
      </c>
      <c r="M32" s="16">
        <f t="shared" si="0"/>
        <v>290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290</v>
      </c>
      <c r="R32" s="17"/>
    </row>
    <row r="33" spans="1:18">
      <c r="A33" s="8" t="s">
        <v>75</v>
      </c>
      <c r="B33" s="15">
        <f>'[1]26'!B35</f>
        <v>290</v>
      </c>
      <c r="C33" s="16">
        <f>'[1]26'!C35</f>
        <v>0</v>
      </c>
      <c r="D33" s="16">
        <f>'[1]26'!D35</f>
        <v>0</v>
      </c>
      <c r="E33" s="16">
        <f>'[1]26'!E35</f>
        <v>0</v>
      </c>
      <c r="F33" s="15">
        <f t="shared" si="6"/>
        <v>290</v>
      </c>
      <c r="G33" s="15">
        <f>'[1]26'!H35</f>
        <v>290</v>
      </c>
      <c r="H33" s="16">
        <f>'[1]26'!I35</f>
        <v>0</v>
      </c>
      <c r="I33" s="16">
        <f>'[1]26'!J35</f>
        <v>0</v>
      </c>
      <c r="J33" s="16">
        <f>'[1]26'!K35</f>
        <v>0</v>
      </c>
      <c r="K33" s="15">
        <f t="shared" si="4"/>
        <v>290</v>
      </c>
      <c r="L33" s="18">
        <f>frq!C33</f>
        <v>1</v>
      </c>
      <c r="M33" s="16">
        <f t="shared" si="0"/>
        <v>290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290</v>
      </c>
      <c r="R33" s="17"/>
    </row>
    <row r="34" spans="1:18">
      <c r="A34" s="8" t="s">
        <v>76</v>
      </c>
      <c r="B34" s="15">
        <f>'[1]26'!B36</f>
        <v>290</v>
      </c>
      <c r="C34" s="16">
        <f>'[1]26'!C36</f>
        <v>0</v>
      </c>
      <c r="D34" s="16">
        <f>'[1]26'!D36</f>
        <v>0</v>
      </c>
      <c r="E34" s="16">
        <f>'[1]26'!E36</f>
        <v>0</v>
      </c>
      <c r="F34" s="15">
        <f t="shared" si="6"/>
        <v>290</v>
      </c>
      <c r="G34" s="15">
        <f>'[1]26'!H36</f>
        <v>290</v>
      </c>
      <c r="H34" s="16">
        <f>'[1]26'!I36</f>
        <v>0</v>
      </c>
      <c r="I34" s="16">
        <f>'[1]26'!J36</f>
        <v>0</v>
      </c>
      <c r="J34" s="16">
        <f>'[1]26'!K36</f>
        <v>0</v>
      </c>
      <c r="K34" s="15">
        <f t="shared" si="4"/>
        <v>290</v>
      </c>
      <c r="L34" s="18">
        <f>frq!C34</f>
        <v>1</v>
      </c>
      <c r="M34" s="16">
        <f t="shared" si="0"/>
        <v>290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290</v>
      </c>
      <c r="R34" s="17"/>
    </row>
    <row r="35" spans="1:18">
      <c r="A35" s="8" t="s">
        <v>77</v>
      </c>
      <c r="B35" s="15">
        <f>'[1]26'!B37</f>
        <v>290</v>
      </c>
      <c r="C35" s="16">
        <f>'[1]26'!C37</f>
        <v>0</v>
      </c>
      <c r="D35" s="16">
        <f>'[1]26'!D37</f>
        <v>0</v>
      </c>
      <c r="E35" s="16">
        <f>'[1]26'!E37</f>
        <v>0</v>
      </c>
      <c r="F35" s="15">
        <f t="shared" si="6"/>
        <v>290</v>
      </c>
      <c r="G35" s="15">
        <f>'[1]26'!H37</f>
        <v>290</v>
      </c>
      <c r="H35" s="16">
        <f>'[1]26'!I37</f>
        <v>0</v>
      </c>
      <c r="I35" s="16">
        <f>'[1]26'!J37</f>
        <v>0</v>
      </c>
      <c r="J35" s="16">
        <f>'[1]26'!K37</f>
        <v>0</v>
      </c>
      <c r="K35" s="15">
        <f t="shared" si="4"/>
        <v>290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290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290</v>
      </c>
      <c r="R35" s="17"/>
    </row>
    <row r="36" spans="1:18">
      <c r="A36" s="8" t="s">
        <v>78</v>
      </c>
      <c r="B36" s="15">
        <f>'[1]26'!B38</f>
        <v>290</v>
      </c>
      <c r="C36" s="16">
        <f>'[1]26'!C38</f>
        <v>0</v>
      </c>
      <c r="D36" s="16">
        <f>'[1]26'!D38</f>
        <v>0</v>
      </c>
      <c r="E36" s="16">
        <f>'[1]26'!E38</f>
        <v>0</v>
      </c>
      <c r="F36" s="15">
        <f t="shared" si="6"/>
        <v>290</v>
      </c>
      <c r="G36" s="15">
        <f>'[1]26'!H38</f>
        <v>290</v>
      </c>
      <c r="H36" s="16">
        <f>'[1]26'!I38</f>
        <v>0</v>
      </c>
      <c r="I36" s="16">
        <f>'[1]26'!J38</f>
        <v>0</v>
      </c>
      <c r="J36" s="16">
        <f>'[1]26'!K38</f>
        <v>0</v>
      </c>
      <c r="K36" s="15">
        <f t="shared" si="4"/>
        <v>290</v>
      </c>
      <c r="L36" s="18">
        <f>frq!C36</f>
        <v>1</v>
      </c>
      <c r="M36" s="16">
        <f t="shared" si="7"/>
        <v>290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290</v>
      </c>
      <c r="R36" s="17"/>
    </row>
    <row r="37" spans="1:18">
      <c r="A37" s="8" t="s">
        <v>79</v>
      </c>
      <c r="B37" s="15">
        <f>'[1]26'!B39</f>
        <v>290</v>
      </c>
      <c r="C37" s="16">
        <f>'[1]26'!C39</f>
        <v>0</v>
      </c>
      <c r="D37" s="16">
        <f>'[1]26'!D39</f>
        <v>0</v>
      </c>
      <c r="E37" s="16">
        <f>'[1]26'!E39</f>
        <v>0</v>
      </c>
      <c r="F37" s="15">
        <f t="shared" si="6"/>
        <v>290</v>
      </c>
      <c r="G37" s="15">
        <f>'[1]26'!H39</f>
        <v>290</v>
      </c>
      <c r="H37" s="16">
        <f>'[1]26'!I39</f>
        <v>0</v>
      </c>
      <c r="I37" s="16">
        <f>'[1]26'!J39</f>
        <v>0</v>
      </c>
      <c r="J37" s="16">
        <f>'[1]26'!K39</f>
        <v>0</v>
      </c>
      <c r="K37" s="15">
        <f t="shared" si="4"/>
        <v>290</v>
      </c>
      <c r="L37" s="18">
        <f>frq!C37</f>
        <v>1</v>
      </c>
      <c r="M37" s="16">
        <f t="shared" si="7"/>
        <v>290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290</v>
      </c>
      <c r="R37" s="17"/>
    </row>
    <row r="38" spans="1:18">
      <c r="A38" s="8" t="s">
        <v>80</v>
      </c>
      <c r="B38" s="15">
        <f>'[1]26'!B40</f>
        <v>290</v>
      </c>
      <c r="C38" s="16">
        <f>'[1]26'!C40</f>
        <v>0</v>
      </c>
      <c r="D38" s="16">
        <f>'[1]26'!D40</f>
        <v>0</v>
      </c>
      <c r="E38" s="16">
        <f>'[1]26'!E40</f>
        <v>0</v>
      </c>
      <c r="F38" s="15">
        <f t="shared" si="6"/>
        <v>290</v>
      </c>
      <c r="G38" s="15">
        <f>'[1]26'!H40</f>
        <v>290</v>
      </c>
      <c r="H38" s="16">
        <f>'[1]26'!I40</f>
        <v>0</v>
      </c>
      <c r="I38" s="16">
        <f>'[1]26'!J40</f>
        <v>0</v>
      </c>
      <c r="J38" s="16">
        <f>'[1]26'!K40</f>
        <v>0</v>
      </c>
      <c r="K38" s="15">
        <f t="shared" si="4"/>
        <v>290</v>
      </c>
      <c r="L38" s="18">
        <f>frq!C38</f>
        <v>1</v>
      </c>
      <c r="M38" s="16">
        <f t="shared" si="7"/>
        <v>290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290</v>
      </c>
      <c r="R38" s="17"/>
    </row>
    <row r="39" spans="1:18">
      <c r="A39" s="8" t="s">
        <v>81</v>
      </c>
      <c r="B39" s="15">
        <f>'[1]26'!B41</f>
        <v>290</v>
      </c>
      <c r="C39" s="16">
        <f>'[1]26'!C41</f>
        <v>0</v>
      </c>
      <c r="D39" s="16">
        <f>'[1]26'!D41</f>
        <v>0</v>
      </c>
      <c r="E39" s="16">
        <f>'[1]26'!E41</f>
        <v>0</v>
      </c>
      <c r="F39" s="15">
        <f t="shared" si="6"/>
        <v>290</v>
      </c>
      <c r="G39" s="15">
        <f>'[1]26'!H41</f>
        <v>290</v>
      </c>
      <c r="H39" s="16">
        <f>'[1]26'!I41</f>
        <v>0</v>
      </c>
      <c r="I39" s="16">
        <f>'[1]26'!J41</f>
        <v>0</v>
      </c>
      <c r="J39" s="16">
        <f>'[1]26'!K41</f>
        <v>0</v>
      </c>
      <c r="K39" s="15">
        <f t="shared" si="4"/>
        <v>290</v>
      </c>
      <c r="L39" s="18">
        <f>frq!C39</f>
        <v>1</v>
      </c>
      <c r="M39" s="16">
        <f t="shared" si="7"/>
        <v>290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290</v>
      </c>
      <c r="R39" s="17"/>
    </row>
    <row r="40" spans="1:18">
      <c r="A40" s="8" t="s">
        <v>82</v>
      </c>
      <c r="B40" s="15">
        <f>'[1]26'!B42</f>
        <v>290</v>
      </c>
      <c r="C40" s="16">
        <f>'[1]26'!C42</f>
        <v>0</v>
      </c>
      <c r="D40" s="16">
        <f>'[1]26'!D42</f>
        <v>0</v>
      </c>
      <c r="E40" s="16">
        <f>'[1]26'!E42</f>
        <v>0</v>
      </c>
      <c r="F40" s="15">
        <f t="shared" si="6"/>
        <v>290</v>
      </c>
      <c r="G40" s="15">
        <f>'[1]26'!H42</f>
        <v>290</v>
      </c>
      <c r="H40" s="16">
        <f>'[1]26'!I42</f>
        <v>0</v>
      </c>
      <c r="I40" s="16">
        <f>'[1]26'!J42</f>
        <v>0</v>
      </c>
      <c r="J40" s="16">
        <f>'[1]26'!K42</f>
        <v>0</v>
      </c>
      <c r="K40" s="15">
        <f t="shared" si="4"/>
        <v>290</v>
      </c>
      <c r="L40" s="18">
        <f>frq!C40</f>
        <v>1</v>
      </c>
      <c r="M40" s="16">
        <f t="shared" si="7"/>
        <v>290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290</v>
      </c>
      <c r="R40" s="17"/>
    </row>
    <row r="41" spans="1:18">
      <c r="A41" s="8" t="s">
        <v>83</v>
      </c>
      <c r="B41" s="15">
        <f>'[1]26'!B43</f>
        <v>290</v>
      </c>
      <c r="C41" s="16">
        <f>'[1]26'!C43</f>
        <v>0</v>
      </c>
      <c r="D41" s="16">
        <f>'[1]26'!D43</f>
        <v>0</v>
      </c>
      <c r="E41" s="16">
        <f>'[1]26'!E43</f>
        <v>0</v>
      </c>
      <c r="F41" s="15">
        <f t="shared" si="6"/>
        <v>290</v>
      </c>
      <c r="G41" s="15">
        <f>'[1]26'!H43</f>
        <v>290</v>
      </c>
      <c r="H41" s="16">
        <f>'[1]26'!I43</f>
        <v>0</v>
      </c>
      <c r="I41" s="16">
        <f>'[1]26'!J43</f>
        <v>0</v>
      </c>
      <c r="J41" s="16">
        <f>'[1]26'!K43</f>
        <v>0</v>
      </c>
      <c r="K41" s="15">
        <f t="shared" si="4"/>
        <v>290</v>
      </c>
      <c r="L41" s="18">
        <f>frq!C41</f>
        <v>1</v>
      </c>
      <c r="M41" s="16">
        <f t="shared" si="7"/>
        <v>290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290</v>
      </c>
      <c r="R41" s="17"/>
    </row>
    <row r="42" spans="1:18">
      <c r="A42" s="8" t="s">
        <v>84</v>
      </c>
      <c r="B42" s="15">
        <f>'[1]26'!B44</f>
        <v>290</v>
      </c>
      <c r="C42" s="16">
        <f>'[1]26'!C44</f>
        <v>0</v>
      </c>
      <c r="D42" s="16">
        <f>'[1]26'!D44</f>
        <v>0</v>
      </c>
      <c r="E42" s="16">
        <f>'[1]26'!E44</f>
        <v>0</v>
      </c>
      <c r="F42" s="15">
        <f t="shared" si="6"/>
        <v>290</v>
      </c>
      <c r="G42" s="15">
        <f>'[1]26'!H44</f>
        <v>290</v>
      </c>
      <c r="H42" s="16">
        <f>'[1]26'!I44</f>
        <v>0</v>
      </c>
      <c r="I42" s="16">
        <f>'[1]26'!J44</f>
        <v>0</v>
      </c>
      <c r="J42" s="16">
        <f>'[1]26'!K44</f>
        <v>0</v>
      </c>
      <c r="K42" s="15">
        <f t="shared" si="4"/>
        <v>290</v>
      </c>
      <c r="L42" s="18">
        <f>frq!C42</f>
        <v>1</v>
      </c>
      <c r="M42" s="16">
        <f t="shared" si="7"/>
        <v>290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290</v>
      </c>
      <c r="R42" s="17"/>
    </row>
    <row r="43" spans="1:18">
      <c r="A43" s="8" t="s">
        <v>85</v>
      </c>
      <c r="B43" s="15">
        <f>'[1]26'!B45</f>
        <v>290</v>
      </c>
      <c r="C43" s="16">
        <f>'[1]26'!C45</f>
        <v>0</v>
      </c>
      <c r="D43" s="16">
        <f>'[1]26'!D45</f>
        <v>0</v>
      </c>
      <c r="E43" s="16">
        <f>'[1]26'!E45</f>
        <v>0</v>
      </c>
      <c r="F43" s="15">
        <f t="shared" si="6"/>
        <v>290</v>
      </c>
      <c r="G43" s="15">
        <f>'[1]26'!H45</f>
        <v>290</v>
      </c>
      <c r="H43" s="16">
        <f>'[1]26'!I45</f>
        <v>0</v>
      </c>
      <c r="I43" s="16">
        <f>'[1]26'!J45</f>
        <v>0</v>
      </c>
      <c r="J43" s="16">
        <f>'[1]26'!K45</f>
        <v>0</v>
      </c>
      <c r="K43" s="15">
        <f t="shared" si="4"/>
        <v>290</v>
      </c>
      <c r="L43" s="18">
        <f>frq!C43</f>
        <v>1</v>
      </c>
      <c r="M43" s="16">
        <f t="shared" si="7"/>
        <v>290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290</v>
      </c>
      <c r="R43" s="17"/>
    </row>
    <row r="44" spans="1:18">
      <c r="A44" s="8" t="s">
        <v>86</v>
      </c>
      <c r="B44" s="15">
        <f>'[1]26'!B46</f>
        <v>290</v>
      </c>
      <c r="C44" s="16">
        <f>'[1]26'!C46</f>
        <v>0</v>
      </c>
      <c r="D44" s="16">
        <f>'[1]26'!D46</f>
        <v>0</v>
      </c>
      <c r="E44" s="16">
        <f>'[1]26'!E46</f>
        <v>0</v>
      </c>
      <c r="F44" s="15">
        <f t="shared" si="6"/>
        <v>290</v>
      </c>
      <c r="G44" s="15">
        <f>'[1]26'!H46</f>
        <v>290</v>
      </c>
      <c r="H44" s="16">
        <f>'[1]26'!I46</f>
        <v>0</v>
      </c>
      <c r="I44" s="16">
        <f>'[1]26'!J46</f>
        <v>0</v>
      </c>
      <c r="J44" s="16">
        <f>'[1]26'!K46</f>
        <v>0</v>
      </c>
      <c r="K44" s="15">
        <f t="shared" si="4"/>
        <v>290</v>
      </c>
      <c r="L44" s="18">
        <f>frq!C44</f>
        <v>1</v>
      </c>
      <c r="M44" s="16">
        <f t="shared" si="7"/>
        <v>290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290</v>
      </c>
      <c r="R44" s="17"/>
    </row>
    <row r="45" spans="1:18">
      <c r="A45" s="8" t="s">
        <v>87</v>
      </c>
      <c r="B45" s="15">
        <f>'[1]26'!B47</f>
        <v>290</v>
      </c>
      <c r="C45" s="16">
        <f>'[1]26'!C47</f>
        <v>0</v>
      </c>
      <c r="D45" s="16">
        <f>'[1]26'!D47</f>
        <v>0</v>
      </c>
      <c r="E45" s="16">
        <f>'[1]26'!E47</f>
        <v>0</v>
      </c>
      <c r="F45" s="15">
        <f t="shared" si="6"/>
        <v>290</v>
      </c>
      <c r="G45" s="15">
        <f>'[1]26'!H47</f>
        <v>290</v>
      </c>
      <c r="H45" s="16">
        <f>'[1]26'!I47</f>
        <v>0</v>
      </c>
      <c r="I45" s="16">
        <f>'[1]26'!J47</f>
        <v>0</v>
      </c>
      <c r="J45" s="16">
        <f>'[1]26'!K47</f>
        <v>0</v>
      </c>
      <c r="K45" s="15">
        <f t="shared" si="4"/>
        <v>290</v>
      </c>
      <c r="L45" s="18">
        <f>frq!C45</f>
        <v>1</v>
      </c>
      <c r="M45" s="16">
        <f t="shared" si="7"/>
        <v>290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290</v>
      </c>
      <c r="R45" s="17"/>
    </row>
    <row r="46" spans="1:18">
      <c r="A46" s="8" t="s">
        <v>88</v>
      </c>
      <c r="B46" s="15">
        <f>'[1]26'!B48</f>
        <v>290</v>
      </c>
      <c r="C46" s="16">
        <f>'[1]26'!C48</f>
        <v>0</v>
      </c>
      <c r="D46" s="16">
        <f>'[1]26'!D48</f>
        <v>0</v>
      </c>
      <c r="E46" s="16">
        <f>'[1]26'!E48</f>
        <v>0</v>
      </c>
      <c r="F46" s="15">
        <f t="shared" si="6"/>
        <v>290</v>
      </c>
      <c r="G46" s="15">
        <f>'[1]26'!H48</f>
        <v>290</v>
      </c>
      <c r="H46" s="16">
        <f>'[1]26'!I48</f>
        <v>0</v>
      </c>
      <c r="I46" s="16">
        <f>'[1]26'!J48</f>
        <v>0</v>
      </c>
      <c r="J46" s="16">
        <f>'[1]26'!K48</f>
        <v>0</v>
      </c>
      <c r="K46" s="15">
        <f t="shared" si="4"/>
        <v>290</v>
      </c>
      <c r="L46" s="18">
        <f>frq!C46</f>
        <v>1</v>
      </c>
      <c r="M46" s="16">
        <f t="shared" si="7"/>
        <v>290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290</v>
      </c>
      <c r="R46" s="17"/>
    </row>
    <row r="47" spans="1:18">
      <c r="A47" s="8" t="s">
        <v>89</v>
      </c>
      <c r="B47" s="15">
        <f>'[1]26'!B49</f>
        <v>290</v>
      </c>
      <c r="C47" s="16">
        <f>'[1]26'!C49</f>
        <v>0</v>
      </c>
      <c r="D47" s="16">
        <f>'[1]26'!D49</f>
        <v>0</v>
      </c>
      <c r="E47" s="16">
        <f>'[1]26'!E49</f>
        <v>0</v>
      </c>
      <c r="F47" s="15">
        <f t="shared" si="6"/>
        <v>290</v>
      </c>
      <c r="G47" s="15">
        <f>'[1]26'!H49</f>
        <v>290</v>
      </c>
      <c r="H47" s="16">
        <f>'[1]26'!I49</f>
        <v>0</v>
      </c>
      <c r="I47" s="16">
        <f>'[1]26'!J49</f>
        <v>0</v>
      </c>
      <c r="J47" s="16">
        <f>'[1]26'!K49</f>
        <v>0</v>
      </c>
      <c r="K47" s="15">
        <f t="shared" si="4"/>
        <v>290</v>
      </c>
      <c r="L47" s="18">
        <f>frq!C47</f>
        <v>1</v>
      </c>
      <c r="M47" s="16">
        <f t="shared" si="7"/>
        <v>290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290</v>
      </c>
      <c r="R47" s="17"/>
    </row>
    <row r="48" spans="1:18">
      <c r="A48" s="8" t="s">
        <v>90</v>
      </c>
      <c r="B48" s="15">
        <f>'[1]26'!B50</f>
        <v>290</v>
      </c>
      <c r="C48" s="16">
        <f>'[1]26'!C50</f>
        <v>0</v>
      </c>
      <c r="D48" s="16">
        <f>'[1]26'!D50</f>
        <v>0</v>
      </c>
      <c r="E48" s="16">
        <f>'[1]26'!E50</f>
        <v>0</v>
      </c>
      <c r="F48" s="15">
        <f t="shared" si="6"/>
        <v>290</v>
      </c>
      <c r="G48" s="15">
        <f>'[1]26'!H50</f>
        <v>290</v>
      </c>
      <c r="H48" s="16">
        <f>'[1]26'!I50</f>
        <v>0</v>
      </c>
      <c r="I48" s="16">
        <f>'[1]26'!J50</f>
        <v>0</v>
      </c>
      <c r="J48" s="16">
        <f>'[1]26'!K50</f>
        <v>0</v>
      </c>
      <c r="K48" s="15">
        <f t="shared" si="4"/>
        <v>290</v>
      </c>
      <c r="L48" s="18">
        <f>frq!C48</f>
        <v>1</v>
      </c>
      <c r="M48" s="16">
        <f t="shared" si="7"/>
        <v>290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290</v>
      </c>
      <c r="R48" s="17"/>
    </row>
    <row r="49" spans="1:18">
      <c r="A49" s="8" t="s">
        <v>91</v>
      </c>
      <c r="B49" s="15">
        <f>'[1]26'!B51</f>
        <v>290</v>
      </c>
      <c r="C49" s="16">
        <f>'[1]26'!C51</f>
        <v>0</v>
      </c>
      <c r="D49" s="16">
        <f>'[1]26'!D51</f>
        <v>0</v>
      </c>
      <c r="E49" s="16">
        <f>'[1]26'!E51</f>
        <v>0</v>
      </c>
      <c r="F49" s="15">
        <f t="shared" si="6"/>
        <v>290</v>
      </c>
      <c r="G49" s="15">
        <f>'[1]26'!H51</f>
        <v>290</v>
      </c>
      <c r="H49" s="16">
        <f>'[1]26'!I51</f>
        <v>0</v>
      </c>
      <c r="I49" s="16">
        <f>'[1]26'!J51</f>
        <v>0</v>
      </c>
      <c r="J49" s="16">
        <f>'[1]26'!K51</f>
        <v>0</v>
      </c>
      <c r="K49" s="15">
        <f t="shared" si="4"/>
        <v>290</v>
      </c>
      <c r="L49" s="18">
        <f>frq!C49</f>
        <v>1</v>
      </c>
      <c r="M49" s="16">
        <f t="shared" si="7"/>
        <v>290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290</v>
      </c>
      <c r="R49" s="17"/>
    </row>
    <row r="50" spans="1:18">
      <c r="A50" s="8" t="s">
        <v>92</v>
      </c>
      <c r="B50" s="15">
        <f>'[1]26'!B52</f>
        <v>290</v>
      </c>
      <c r="C50" s="16">
        <f>'[1]26'!C52</f>
        <v>0</v>
      </c>
      <c r="D50" s="16">
        <f>'[1]26'!D52</f>
        <v>0</v>
      </c>
      <c r="E50" s="16">
        <f>'[1]26'!E52</f>
        <v>0</v>
      </c>
      <c r="F50" s="15">
        <f t="shared" si="6"/>
        <v>290</v>
      </c>
      <c r="G50" s="15">
        <f>'[1]26'!H52</f>
        <v>290</v>
      </c>
      <c r="H50" s="16">
        <f>'[1]26'!I52</f>
        <v>0</v>
      </c>
      <c r="I50" s="16">
        <f>'[1]26'!J52</f>
        <v>0</v>
      </c>
      <c r="J50" s="16">
        <f>'[1]26'!K52</f>
        <v>0</v>
      </c>
      <c r="K50" s="15">
        <f t="shared" si="4"/>
        <v>290</v>
      </c>
      <c r="L50" s="18">
        <f>frq!C50</f>
        <v>1</v>
      </c>
      <c r="M50" s="16">
        <f t="shared" si="7"/>
        <v>290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290</v>
      </c>
      <c r="R50" s="17"/>
    </row>
    <row r="51" spans="1:18">
      <c r="A51" s="8" t="s">
        <v>93</v>
      </c>
      <c r="B51" s="15">
        <f>'[1]26'!B53</f>
        <v>290</v>
      </c>
      <c r="C51" s="16">
        <f>'[1]26'!C53</f>
        <v>0</v>
      </c>
      <c r="D51" s="16">
        <f>'[1]26'!D53</f>
        <v>0</v>
      </c>
      <c r="E51" s="16">
        <f>'[1]26'!E53</f>
        <v>0</v>
      </c>
      <c r="F51" s="15">
        <f t="shared" si="6"/>
        <v>290</v>
      </c>
      <c r="G51" s="15">
        <f>'[1]26'!H53</f>
        <v>290</v>
      </c>
      <c r="H51" s="16">
        <f>'[1]26'!I53</f>
        <v>0</v>
      </c>
      <c r="I51" s="16">
        <f>'[1]26'!J53</f>
        <v>0</v>
      </c>
      <c r="J51" s="16">
        <f>'[1]26'!K53</f>
        <v>0</v>
      </c>
      <c r="K51" s="15">
        <f t="shared" si="4"/>
        <v>290</v>
      </c>
      <c r="L51" s="18">
        <f>frq!C51</f>
        <v>1</v>
      </c>
      <c r="M51" s="16">
        <f t="shared" si="7"/>
        <v>290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290</v>
      </c>
      <c r="R51" s="17"/>
    </row>
    <row r="52" spans="1:18">
      <c r="A52" s="8" t="s">
        <v>94</v>
      </c>
      <c r="B52" s="15">
        <f>'[1]26'!B54</f>
        <v>290</v>
      </c>
      <c r="C52" s="16">
        <f>'[1]26'!C54</f>
        <v>0</v>
      </c>
      <c r="D52" s="16">
        <f>'[1]26'!D54</f>
        <v>0</v>
      </c>
      <c r="E52" s="16">
        <f>'[1]26'!E54</f>
        <v>0</v>
      </c>
      <c r="F52" s="15">
        <f t="shared" si="6"/>
        <v>290</v>
      </c>
      <c r="G52" s="15">
        <f>'[1]26'!H54</f>
        <v>290</v>
      </c>
      <c r="H52" s="16">
        <f>'[1]26'!I54</f>
        <v>0</v>
      </c>
      <c r="I52" s="16">
        <f>'[1]26'!J54</f>
        <v>0</v>
      </c>
      <c r="J52" s="16">
        <f>'[1]26'!K54</f>
        <v>0</v>
      </c>
      <c r="K52" s="15">
        <f t="shared" si="4"/>
        <v>290</v>
      </c>
      <c r="L52" s="18">
        <f>frq!C52</f>
        <v>1</v>
      </c>
      <c r="M52" s="16">
        <f t="shared" si="7"/>
        <v>290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290</v>
      </c>
      <c r="R52" s="17"/>
    </row>
    <row r="53" spans="1:18">
      <c r="A53" s="8" t="s">
        <v>95</v>
      </c>
      <c r="B53" s="15">
        <f>'[1]26'!B55</f>
        <v>290</v>
      </c>
      <c r="C53" s="16">
        <f>'[1]26'!C55</f>
        <v>0</v>
      </c>
      <c r="D53" s="16">
        <f>'[1]26'!D55</f>
        <v>0</v>
      </c>
      <c r="E53" s="16">
        <f>'[1]26'!E55</f>
        <v>0</v>
      </c>
      <c r="F53" s="15">
        <f t="shared" si="6"/>
        <v>290</v>
      </c>
      <c r="G53" s="15">
        <f>'[1]26'!H55</f>
        <v>290</v>
      </c>
      <c r="H53" s="16">
        <f>'[1]26'!I55</f>
        <v>0</v>
      </c>
      <c r="I53" s="16">
        <f>'[1]26'!J55</f>
        <v>0</v>
      </c>
      <c r="J53" s="16">
        <f>'[1]26'!K55</f>
        <v>0</v>
      </c>
      <c r="K53" s="15">
        <f t="shared" si="4"/>
        <v>290</v>
      </c>
      <c r="L53" s="18">
        <f>frq!C53</f>
        <v>1</v>
      </c>
      <c r="M53" s="16">
        <f t="shared" si="7"/>
        <v>290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290</v>
      </c>
      <c r="R53" s="17"/>
    </row>
    <row r="54" spans="1:18">
      <c r="A54" s="8" t="s">
        <v>96</v>
      </c>
      <c r="B54" s="15">
        <f>'[1]26'!B56</f>
        <v>290</v>
      </c>
      <c r="C54" s="16">
        <f>'[1]26'!C56</f>
        <v>0</v>
      </c>
      <c r="D54" s="16">
        <f>'[1]26'!D56</f>
        <v>0</v>
      </c>
      <c r="E54" s="16">
        <f>'[1]26'!E56</f>
        <v>0</v>
      </c>
      <c r="F54" s="15">
        <f t="shared" si="6"/>
        <v>290</v>
      </c>
      <c r="G54" s="15">
        <f>'[1]26'!H56</f>
        <v>290</v>
      </c>
      <c r="H54" s="16">
        <f>'[1]26'!I56</f>
        <v>0</v>
      </c>
      <c r="I54" s="16">
        <f>'[1]26'!J56</f>
        <v>0</v>
      </c>
      <c r="J54" s="16">
        <f>'[1]26'!K56</f>
        <v>0</v>
      </c>
      <c r="K54" s="15">
        <f t="shared" si="4"/>
        <v>290</v>
      </c>
      <c r="L54" s="18">
        <f>frq!C54</f>
        <v>1</v>
      </c>
      <c r="M54" s="16">
        <f t="shared" si="7"/>
        <v>290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290</v>
      </c>
      <c r="R54" s="17"/>
    </row>
    <row r="55" spans="1:18">
      <c r="A55" s="8" t="s">
        <v>97</v>
      </c>
      <c r="B55" s="15">
        <f>'[1]26'!B57</f>
        <v>290</v>
      </c>
      <c r="C55" s="16">
        <f>'[1]26'!C57</f>
        <v>0</v>
      </c>
      <c r="D55" s="16">
        <f>'[1]26'!D57</f>
        <v>0</v>
      </c>
      <c r="E55" s="16">
        <f>'[1]26'!E57</f>
        <v>0</v>
      </c>
      <c r="F55" s="15">
        <f t="shared" si="6"/>
        <v>290</v>
      </c>
      <c r="G55" s="15">
        <f>'[1]26'!H57</f>
        <v>290</v>
      </c>
      <c r="H55" s="16">
        <f>'[1]26'!I57</f>
        <v>0</v>
      </c>
      <c r="I55" s="16">
        <f>'[1]26'!J57</f>
        <v>0</v>
      </c>
      <c r="J55" s="16">
        <f>'[1]26'!K57</f>
        <v>0</v>
      </c>
      <c r="K55" s="15">
        <f t="shared" si="4"/>
        <v>290</v>
      </c>
      <c r="L55" s="18">
        <f>frq!C55</f>
        <v>1</v>
      </c>
      <c r="M55" s="16">
        <f t="shared" si="7"/>
        <v>290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290</v>
      </c>
      <c r="R55" s="17"/>
    </row>
    <row r="56" spans="1:18">
      <c r="A56" s="8" t="s">
        <v>98</v>
      </c>
      <c r="B56" s="15">
        <f>'[1]26'!B58</f>
        <v>290</v>
      </c>
      <c r="C56" s="16">
        <f>'[1]26'!C58</f>
        <v>0</v>
      </c>
      <c r="D56" s="16">
        <f>'[1]26'!D58</f>
        <v>0</v>
      </c>
      <c r="E56" s="16">
        <f>'[1]26'!E58</f>
        <v>0</v>
      </c>
      <c r="F56" s="15">
        <f t="shared" si="6"/>
        <v>290</v>
      </c>
      <c r="G56" s="15">
        <f>'[1]26'!H58</f>
        <v>290</v>
      </c>
      <c r="H56" s="16">
        <f>'[1]26'!I58</f>
        <v>0</v>
      </c>
      <c r="I56" s="16">
        <f>'[1]26'!J58</f>
        <v>0</v>
      </c>
      <c r="J56" s="16">
        <f>'[1]26'!K58</f>
        <v>0</v>
      </c>
      <c r="K56" s="15">
        <f t="shared" si="4"/>
        <v>290</v>
      </c>
      <c r="L56" s="18">
        <f>frq!C56</f>
        <v>1</v>
      </c>
      <c r="M56" s="16">
        <f t="shared" si="7"/>
        <v>290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290</v>
      </c>
      <c r="R56" s="17"/>
    </row>
    <row r="57" spans="1:18">
      <c r="A57" s="8" t="s">
        <v>99</v>
      </c>
      <c r="B57" s="15">
        <f>'[1]26'!B59</f>
        <v>290</v>
      </c>
      <c r="C57" s="16">
        <f>'[1]26'!C59</f>
        <v>0</v>
      </c>
      <c r="D57" s="16">
        <f>'[1]26'!D59</f>
        <v>0</v>
      </c>
      <c r="E57" s="16">
        <f>'[1]26'!E59</f>
        <v>0</v>
      </c>
      <c r="F57" s="15">
        <f t="shared" si="6"/>
        <v>290</v>
      </c>
      <c r="G57" s="15">
        <f>'[1]26'!H59</f>
        <v>290</v>
      </c>
      <c r="H57" s="16">
        <f>'[1]26'!I59</f>
        <v>0</v>
      </c>
      <c r="I57" s="16">
        <f>'[1]26'!J59</f>
        <v>0</v>
      </c>
      <c r="J57" s="16">
        <f>'[1]26'!K59</f>
        <v>0</v>
      </c>
      <c r="K57" s="15">
        <f t="shared" si="4"/>
        <v>290</v>
      </c>
      <c r="L57" s="18">
        <f>frq!C57</f>
        <v>1</v>
      </c>
      <c r="M57" s="16">
        <f t="shared" si="7"/>
        <v>290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290</v>
      </c>
      <c r="R57" s="17"/>
    </row>
    <row r="58" spans="1:18">
      <c r="A58" s="8" t="s">
        <v>100</v>
      </c>
      <c r="B58" s="15">
        <f>'[1]26'!B60</f>
        <v>290</v>
      </c>
      <c r="C58" s="16">
        <f>'[1]26'!C60</f>
        <v>0</v>
      </c>
      <c r="D58" s="16">
        <f>'[1]26'!D60</f>
        <v>0</v>
      </c>
      <c r="E58" s="16">
        <f>'[1]26'!E60</f>
        <v>0</v>
      </c>
      <c r="F58" s="15">
        <f t="shared" si="6"/>
        <v>290</v>
      </c>
      <c r="G58" s="15">
        <f>'[1]26'!H60</f>
        <v>290</v>
      </c>
      <c r="H58" s="16">
        <f>'[1]26'!I60</f>
        <v>0</v>
      </c>
      <c r="I58" s="16">
        <f>'[1]26'!J60</f>
        <v>0</v>
      </c>
      <c r="J58" s="16">
        <f>'[1]26'!K60</f>
        <v>0</v>
      </c>
      <c r="K58" s="15">
        <f t="shared" si="4"/>
        <v>290</v>
      </c>
      <c r="L58" s="18">
        <f>frq!C58</f>
        <v>1</v>
      </c>
      <c r="M58" s="16">
        <f t="shared" si="7"/>
        <v>290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290</v>
      </c>
      <c r="R58" s="17"/>
    </row>
    <row r="59" spans="1:18">
      <c r="A59" s="8" t="s">
        <v>101</v>
      </c>
      <c r="B59" s="15">
        <f>'[1]26'!B61</f>
        <v>290</v>
      </c>
      <c r="C59" s="16">
        <f>'[1]26'!C61</f>
        <v>0</v>
      </c>
      <c r="D59" s="16">
        <f>'[1]26'!D61</f>
        <v>0</v>
      </c>
      <c r="E59" s="16">
        <f>'[1]26'!E61</f>
        <v>0</v>
      </c>
      <c r="F59" s="15">
        <f t="shared" si="6"/>
        <v>290</v>
      </c>
      <c r="G59" s="15">
        <f>'[1]26'!H61</f>
        <v>290</v>
      </c>
      <c r="H59" s="16">
        <f>'[1]26'!I61</f>
        <v>0</v>
      </c>
      <c r="I59" s="16">
        <f>'[1]26'!J61</f>
        <v>0</v>
      </c>
      <c r="J59" s="16">
        <f>'[1]26'!K61</f>
        <v>0</v>
      </c>
      <c r="K59" s="15">
        <f t="shared" si="4"/>
        <v>290</v>
      </c>
      <c r="L59" s="18">
        <f>frq!C59</f>
        <v>1</v>
      </c>
      <c r="M59" s="16">
        <f t="shared" si="7"/>
        <v>290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290</v>
      </c>
      <c r="R59" s="17"/>
    </row>
    <row r="60" spans="1:18">
      <c r="A60" s="8" t="s">
        <v>102</v>
      </c>
      <c r="B60" s="15">
        <f>'[1]26'!B62</f>
        <v>290</v>
      </c>
      <c r="C60" s="16">
        <f>'[1]26'!C62</f>
        <v>0</v>
      </c>
      <c r="D60" s="16">
        <f>'[1]26'!D62</f>
        <v>0</v>
      </c>
      <c r="E60" s="16">
        <f>'[1]26'!E62</f>
        <v>0</v>
      </c>
      <c r="F60" s="15">
        <f t="shared" si="6"/>
        <v>290</v>
      </c>
      <c r="G60" s="15">
        <f>'[1]26'!H62</f>
        <v>290</v>
      </c>
      <c r="H60" s="16">
        <f>'[1]26'!I62</f>
        <v>0</v>
      </c>
      <c r="I60" s="16">
        <f>'[1]26'!J62</f>
        <v>0</v>
      </c>
      <c r="J60" s="16">
        <f>'[1]26'!K62</f>
        <v>0</v>
      </c>
      <c r="K60" s="15">
        <f t="shared" si="4"/>
        <v>290</v>
      </c>
      <c r="L60" s="18">
        <f>frq!C60</f>
        <v>1</v>
      </c>
      <c r="M60" s="16">
        <f t="shared" si="7"/>
        <v>290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290</v>
      </c>
      <c r="R60" s="17"/>
    </row>
    <row r="61" spans="1:18">
      <c r="A61" s="8" t="s">
        <v>103</v>
      </c>
      <c r="B61" s="15">
        <f>'[1]26'!B63</f>
        <v>290</v>
      </c>
      <c r="C61" s="16">
        <f>'[1]26'!C63</f>
        <v>0</v>
      </c>
      <c r="D61" s="16">
        <f>'[1]26'!D63</f>
        <v>0</v>
      </c>
      <c r="E61" s="16">
        <f>'[1]26'!E63</f>
        <v>0</v>
      </c>
      <c r="F61" s="15">
        <f t="shared" si="6"/>
        <v>290</v>
      </c>
      <c r="G61" s="15">
        <f>'[1]26'!H63</f>
        <v>290</v>
      </c>
      <c r="H61" s="16">
        <f>'[1]26'!I63</f>
        <v>0</v>
      </c>
      <c r="I61" s="16">
        <f>'[1]26'!J63</f>
        <v>0</v>
      </c>
      <c r="J61" s="16">
        <f>'[1]26'!K63</f>
        <v>0</v>
      </c>
      <c r="K61" s="15">
        <f t="shared" si="4"/>
        <v>290</v>
      </c>
      <c r="L61" s="18">
        <f>frq!C61</f>
        <v>1</v>
      </c>
      <c r="M61" s="16">
        <f t="shared" si="7"/>
        <v>290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290</v>
      </c>
      <c r="R61" s="17"/>
    </row>
    <row r="62" spans="1:18">
      <c r="A62" s="8" t="s">
        <v>104</v>
      </c>
      <c r="B62" s="15">
        <f>'[1]26'!B64</f>
        <v>290</v>
      </c>
      <c r="C62" s="16">
        <f>'[1]26'!C64</f>
        <v>0</v>
      </c>
      <c r="D62" s="16">
        <f>'[1]26'!D64</f>
        <v>0</v>
      </c>
      <c r="E62" s="16">
        <f>'[1]26'!E64</f>
        <v>0</v>
      </c>
      <c r="F62" s="15">
        <f t="shared" si="6"/>
        <v>290</v>
      </c>
      <c r="G62" s="15">
        <f>'[1]26'!H64</f>
        <v>290</v>
      </c>
      <c r="H62" s="16">
        <f>'[1]26'!I64</f>
        <v>0</v>
      </c>
      <c r="I62" s="16">
        <f>'[1]26'!J64</f>
        <v>0</v>
      </c>
      <c r="J62" s="16">
        <f>'[1]26'!K64</f>
        <v>0</v>
      </c>
      <c r="K62" s="15">
        <f t="shared" si="4"/>
        <v>290</v>
      </c>
      <c r="L62" s="18">
        <f>frq!C62</f>
        <v>1</v>
      </c>
      <c r="M62" s="16">
        <f t="shared" si="7"/>
        <v>290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290</v>
      </c>
      <c r="R62" s="17"/>
    </row>
    <row r="63" spans="1:18">
      <c r="A63" s="8" t="s">
        <v>105</v>
      </c>
      <c r="B63" s="15">
        <f>'[1]26'!B65</f>
        <v>290</v>
      </c>
      <c r="C63" s="16">
        <f>'[1]26'!C65</f>
        <v>0</v>
      </c>
      <c r="D63" s="16">
        <f>'[1]26'!D65</f>
        <v>0</v>
      </c>
      <c r="E63" s="16">
        <f>'[1]26'!E65</f>
        <v>0</v>
      </c>
      <c r="F63" s="15">
        <f t="shared" si="6"/>
        <v>290</v>
      </c>
      <c r="G63" s="15">
        <f>'[1]26'!H65</f>
        <v>290</v>
      </c>
      <c r="H63" s="16">
        <f>'[1]26'!I65</f>
        <v>0</v>
      </c>
      <c r="I63" s="16">
        <f>'[1]26'!J65</f>
        <v>0</v>
      </c>
      <c r="J63" s="16">
        <f>'[1]26'!K65</f>
        <v>0</v>
      </c>
      <c r="K63" s="15">
        <f t="shared" si="4"/>
        <v>290</v>
      </c>
      <c r="L63" s="18">
        <f>frq!C63</f>
        <v>1</v>
      </c>
      <c r="M63" s="16">
        <f t="shared" si="7"/>
        <v>290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290</v>
      </c>
      <c r="R63" s="17"/>
    </row>
    <row r="64" spans="1:18">
      <c r="A64" s="8" t="s">
        <v>106</v>
      </c>
      <c r="B64" s="15">
        <f>'[1]26'!B66</f>
        <v>290</v>
      </c>
      <c r="C64" s="16">
        <f>'[1]26'!C66</f>
        <v>0</v>
      </c>
      <c r="D64" s="16">
        <f>'[1]26'!D66</f>
        <v>0</v>
      </c>
      <c r="E64" s="16">
        <f>'[1]26'!E66</f>
        <v>0</v>
      </c>
      <c r="F64" s="15">
        <f t="shared" si="6"/>
        <v>290</v>
      </c>
      <c r="G64" s="15">
        <f>'[1]26'!H66</f>
        <v>290</v>
      </c>
      <c r="H64" s="16">
        <f>'[1]26'!I66</f>
        <v>0</v>
      </c>
      <c r="I64" s="16">
        <f>'[1]26'!J66</f>
        <v>0</v>
      </c>
      <c r="J64" s="16">
        <f>'[1]26'!K66</f>
        <v>0</v>
      </c>
      <c r="K64" s="15">
        <f t="shared" si="4"/>
        <v>290</v>
      </c>
      <c r="L64" s="18">
        <f>frq!C64</f>
        <v>1</v>
      </c>
      <c r="M64" s="16">
        <f t="shared" si="7"/>
        <v>290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290</v>
      </c>
      <c r="R64" s="17"/>
    </row>
    <row r="65" spans="1:19">
      <c r="A65" s="8" t="s">
        <v>107</v>
      </c>
      <c r="B65" s="15">
        <f>'[1]26'!B67</f>
        <v>290</v>
      </c>
      <c r="C65" s="16">
        <f>'[1]26'!C67</f>
        <v>0</v>
      </c>
      <c r="D65" s="16">
        <f>'[1]26'!D67</f>
        <v>0</v>
      </c>
      <c r="E65" s="16">
        <f>'[1]26'!E67</f>
        <v>0</v>
      </c>
      <c r="F65" s="15">
        <f t="shared" si="6"/>
        <v>290</v>
      </c>
      <c r="G65" s="15">
        <f>'[1]26'!H67</f>
        <v>290</v>
      </c>
      <c r="H65" s="16">
        <f>'[1]26'!I67</f>
        <v>0</v>
      </c>
      <c r="I65" s="16">
        <f>'[1]26'!J67</f>
        <v>0</v>
      </c>
      <c r="J65" s="16">
        <f>'[1]26'!K67</f>
        <v>0</v>
      </c>
      <c r="K65" s="15">
        <f t="shared" si="4"/>
        <v>290</v>
      </c>
      <c r="L65" s="18">
        <f>frq!C65</f>
        <v>1</v>
      </c>
      <c r="M65" s="16">
        <f t="shared" si="7"/>
        <v>290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290</v>
      </c>
      <c r="R65" s="17"/>
    </row>
    <row r="66" spans="1:19">
      <c r="A66" s="8" t="s">
        <v>108</v>
      </c>
      <c r="B66" s="15">
        <f>'[1]26'!B68</f>
        <v>290</v>
      </c>
      <c r="C66" s="16">
        <f>'[1]26'!C68</f>
        <v>0</v>
      </c>
      <c r="D66" s="16">
        <f>'[1]26'!D68</f>
        <v>0</v>
      </c>
      <c r="E66" s="16">
        <f>'[1]26'!E68</f>
        <v>0</v>
      </c>
      <c r="F66" s="15">
        <f t="shared" si="6"/>
        <v>290</v>
      </c>
      <c r="G66" s="15">
        <f>'[1]26'!H68</f>
        <v>290</v>
      </c>
      <c r="H66" s="16">
        <f>'[1]26'!I68</f>
        <v>0</v>
      </c>
      <c r="I66" s="16">
        <f>'[1]26'!J68</f>
        <v>0</v>
      </c>
      <c r="J66" s="16">
        <f>'[1]26'!K68</f>
        <v>0</v>
      </c>
      <c r="K66" s="15">
        <f t="shared" si="4"/>
        <v>290</v>
      </c>
      <c r="L66" s="18">
        <f>frq!C66</f>
        <v>1</v>
      </c>
      <c r="M66" s="16">
        <f t="shared" si="7"/>
        <v>290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290</v>
      </c>
      <c r="R66" s="17"/>
    </row>
    <row r="67" spans="1:19">
      <c r="A67" s="8" t="s">
        <v>109</v>
      </c>
      <c r="B67" s="15">
        <f>'[1]26'!B69</f>
        <v>290</v>
      </c>
      <c r="C67" s="16">
        <f>'[1]26'!C69</f>
        <v>0</v>
      </c>
      <c r="D67" s="16">
        <f>'[1]26'!D69</f>
        <v>0</v>
      </c>
      <c r="E67" s="16">
        <f>'[1]26'!E69</f>
        <v>0</v>
      </c>
      <c r="F67" s="15">
        <f t="shared" si="6"/>
        <v>290</v>
      </c>
      <c r="G67" s="15">
        <f>'[1]26'!H69</f>
        <v>290</v>
      </c>
      <c r="H67" s="16">
        <f>'[1]26'!I69</f>
        <v>0</v>
      </c>
      <c r="I67" s="16">
        <f>'[1]26'!J69</f>
        <v>0</v>
      </c>
      <c r="J67" s="16">
        <f>'[1]26'!K69</f>
        <v>0</v>
      </c>
      <c r="K67" s="15">
        <f t="shared" si="4"/>
        <v>290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290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290</v>
      </c>
      <c r="R67" s="17"/>
    </row>
    <row r="68" spans="1:19">
      <c r="A68" s="8" t="s">
        <v>110</v>
      </c>
      <c r="B68" s="15">
        <f>'[1]26'!B70</f>
        <v>290</v>
      </c>
      <c r="C68" s="16">
        <f>'[1]26'!C70</f>
        <v>0</v>
      </c>
      <c r="D68" s="16">
        <f>'[1]26'!D70</f>
        <v>0</v>
      </c>
      <c r="E68" s="16">
        <f>'[1]26'!E70</f>
        <v>0</v>
      </c>
      <c r="F68" s="15">
        <f t="shared" si="6"/>
        <v>290</v>
      </c>
      <c r="G68" s="15">
        <f>'[1]26'!H70</f>
        <v>290</v>
      </c>
      <c r="H68" s="16">
        <f>'[1]26'!I70</f>
        <v>0</v>
      </c>
      <c r="I68" s="16">
        <f>'[1]26'!J70</f>
        <v>0</v>
      </c>
      <c r="J68" s="16">
        <f>'[1]26'!K70</f>
        <v>0</v>
      </c>
      <c r="K68" s="15">
        <f t="shared" ref="K68:K98" si="15">SUM(G68:J68)</f>
        <v>290</v>
      </c>
      <c r="L68" s="18">
        <f>frq!C68</f>
        <v>1</v>
      </c>
      <c r="M68" s="16">
        <f t="shared" si="11"/>
        <v>290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290</v>
      </c>
      <c r="R68" s="17"/>
    </row>
    <row r="69" spans="1:19">
      <c r="A69" s="8" t="s">
        <v>111</v>
      </c>
      <c r="B69" s="15">
        <f>'[1]26'!B71</f>
        <v>290</v>
      </c>
      <c r="C69" s="16">
        <f>'[1]26'!C71</f>
        <v>0</v>
      </c>
      <c r="D69" s="16">
        <f>'[1]26'!D71</f>
        <v>0</v>
      </c>
      <c r="E69" s="16">
        <f>'[1]26'!E71</f>
        <v>0</v>
      </c>
      <c r="F69" s="15">
        <f t="shared" ref="F69:F98" si="17">SUM(B69:E69)</f>
        <v>290</v>
      </c>
      <c r="G69" s="15">
        <f>'[1]26'!H71</f>
        <v>290</v>
      </c>
      <c r="H69" s="16">
        <f>'[1]26'!I71</f>
        <v>0</v>
      </c>
      <c r="I69" s="16">
        <f>'[1]26'!J71</f>
        <v>0</v>
      </c>
      <c r="J69" s="16">
        <f>'[1]26'!K71</f>
        <v>0</v>
      </c>
      <c r="K69" s="15">
        <f t="shared" si="15"/>
        <v>290</v>
      </c>
      <c r="L69" s="18">
        <f>frq!C69</f>
        <v>1</v>
      </c>
      <c r="M69" s="16">
        <f t="shared" si="11"/>
        <v>290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290</v>
      </c>
      <c r="R69" s="17"/>
      <c r="S69">
        <f>96*4</f>
        <v>384</v>
      </c>
    </row>
    <row r="70" spans="1:19">
      <c r="A70" s="8" t="s">
        <v>112</v>
      </c>
      <c r="B70" s="15">
        <f>'[1]26'!B72</f>
        <v>290</v>
      </c>
      <c r="C70" s="16">
        <f>'[1]26'!C72</f>
        <v>0</v>
      </c>
      <c r="D70" s="16">
        <f>'[1]26'!D72</f>
        <v>0</v>
      </c>
      <c r="E70" s="16">
        <f>'[1]26'!E72</f>
        <v>0</v>
      </c>
      <c r="F70" s="15">
        <f t="shared" si="17"/>
        <v>290</v>
      </c>
      <c r="G70" s="15">
        <f>'[1]26'!H72</f>
        <v>290</v>
      </c>
      <c r="H70" s="16">
        <f>'[1]26'!I72</f>
        <v>0</v>
      </c>
      <c r="I70" s="16">
        <f>'[1]26'!J72</f>
        <v>0</v>
      </c>
      <c r="J70" s="16">
        <f>'[1]26'!K72</f>
        <v>0</v>
      </c>
      <c r="K70" s="15">
        <f t="shared" si="15"/>
        <v>290</v>
      </c>
      <c r="L70" s="18">
        <f>frq!C70</f>
        <v>1</v>
      </c>
      <c r="M70" s="16">
        <f t="shared" si="11"/>
        <v>290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290</v>
      </c>
      <c r="R70" s="17"/>
    </row>
    <row r="71" spans="1:19">
      <c r="A71" s="8" t="s">
        <v>113</v>
      </c>
      <c r="B71" s="15">
        <f>'[1]26'!B73</f>
        <v>290</v>
      </c>
      <c r="C71" s="16">
        <f>'[1]26'!C73</f>
        <v>0</v>
      </c>
      <c r="D71" s="16">
        <f>'[1]26'!D73</f>
        <v>0</v>
      </c>
      <c r="E71" s="16">
        <f>'[1]26'!E73</f>
        <v>0</v>
      </c>
      <c r="F71" s="15">
        <f t="shared" si="17"/>
        <v>290</v>
      </c>
      <c r="G71" s="15">
        <f>'[1]26'!H73</f>
        <v>290</v>
      </c>
      <c r="H71" s="16">
        <f>'[1]26'!I73</f>
        <v>0</v>
      </c>
      <c r="I71" s="16">
        <f>'[1]26'!J73</f>
        <v>0</v>
      </c>
      <c r="J71" s="16">
        <f>'[1]26'!K73</f>
        <v>0</v>
      </c>
      <c r="K71" s="15">
        <f t="shared" si="15"/>
        <v>290</v>
      </c>
      <c r="L71" s="18">
        <f>frq!C71</f>
        <v>1</v>
      </c>
      <c r="M71" s="16">
        <f t="shared" si="11"/>
        <v>290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290</v>
      </c>
      <c r="R71" s="17"/>
    </row>
    <row r="72" spans="1:19">
      <c r="A72" s="8" t="s">
        <v>114</v>
      </c>
      <c r="B72" s="15">
        <f>'[1]26'!B74</f>
        <v>290</v>
      </c>
      <c r="C72" s="16">
        <f>'[1]26'!C74</f>
        <v>0</v>
      </c>
      <c r="D72" s="16">
        <f>'[1]26'!D74</f>
        <v>0</v>
      </c>
      <c r="E72" s="16">
        <f>'[1]26'!E74</f>
        <v>0</v>
      </c>
      <c r="F72" s="15">
        <f t="shared" si="17"/>
        <v>290</v>
      </c>
      <c r="G72" s="15">
        <f>'[1]26'!H74</f>
        <v>290</v>
      </c>
      <c r="H72" s="16">
        <f>'[1]26'!I74</f>
        <v>0</v>
      </c>
      <c r="I72" s="16">
        <f>'[1]26'!J74</f>
        <v>0</v>
      </c>
      <c r="J72" s="16">
        <f>'[1]26'!K74</f>
        <v>0</v>
      </c>
      <c r="K72" s="15">
        <f t="shared" si="15"/>
        <v>290</v>
      </c>
      <c r="L72" s="18">
        <f>frq!C72</f>
        <v>1</v>
      </c>
      <c r="M72" s="16">
        <f t="shared" si="11"/>
        <v>290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290</v>
      </c>
      <c r="R72" s="17"/>
    </row>
    <row r="73" spans="1:19">
      <c r="A73" s="8" t="s">
        <v>115</v>
      </c>
      <c r="B73" s="15">
        <f>'[1]26'!B75</f>
        <v>290</v>
      </c>
      <c r="C73" s="16">
        <f>'[1]26'!C75</f>
        <v>0</v>
      </c>
      <c r="D73" s="16">
        <f>'[1]26'!D75</f>
        <v>0</v>
      </c>
      <c r="E73" s="16">
        <f>'[1]26'!E75</f>
        <v>0</v>
      </c>
      <c r="F73" s="15">
        <f t="shared" si="17"/>
        <v>290</v>
      </c>
      <c r="G73" s="15">
        <f>'[1]26'!H75</f>
        <v>290</v>
      </c>
      <c r="H73" s="16">
        <f>'[1]26'!I75</f>
        <v>0</v>
      </c>
      <c r="I73" s="16">
        <f>'[1]26'!J75</f>
        <v>0</v>
      </c>
      <c r="J73" s="16">
        <f>'[1]26'!K75</f>
        <v>0</v>
      </c>
      <c r="K73" s="15">
        <f t="shared" si="15"/>
        <v>290</v>
      </c>
      <c r="L73" s="18">
        <f>frq!C73</f>
        <v>1</v>
      </c>
      <c r="M73" s="16">
        <f t="shared" si="11"/>
        <v>290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290</v>
      </c>
      <c r="R73" s="17"/>
    </row>
    <row r="74" spans="1:19">
      <c r="A74" s="8" t="s">
        <v>116</v>
      </c>
      <c r="B74" s="15">
        <f>'[1]26'!B76</f>
        <v>290</v>
      </c>
      <c r="C74" s="16">
        <f>'[1]26'!C76</f>
        <v>0</v>
      </c>
      <c r="D74" s="16">
        <f>'[1]26'!D76</f>
        <v>0</v>
      </c>
      <c r="E74" s="16">
        <f>'[1]26'!E76</f>
        <v>0</v>
      </c>
      <c r="F74" s="15">
        <f t="shared" si="17"/>
        <v>290</v>
      </c>
      <c r="G74" s="15">
        <f>'[1]26'!H76</f>
        <v>290</v>
      </c>
      <c r="H74" s="16">
        <f>'[1]26'!I76</f>
        <v>0</v>
      </c>
      <c r="I74" s="16">
        <f>'[1]26'!J76</f>
        <v>0</v>
      </c>
      <c r="J74" s="16">
        <f>'[1]26'!K76</f>
        <v>0</v>
      </c>
      <c r="K74" s="15">
        <f t="shared" si="15"/>
        <v>290</v>
      </c>
      <c r="L74" s="18">
        <f>frq!C74</f>
        <v>1</v>
      </c>
      <c r="M74" s="16">
        <f t="shared" si="11"/>
        <v>290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290</v>
      </c>
      <c r="R74" s="17"/>
    </row>
    <row r="75" spans="1:19">
      <c r="A75" s="8" t="s">
        <v>117</v>
      </c>
      <c r="B75" s="15">
        <f>'[1]26'!B77</f>
        <v>290</v>
      </c>
      <c r="C75" s="16">
        <f>'[1]26'!C77</f>
        <v>0</v>
      </c>
      <c r="D75" s="16">
        <f>'[1]26'!D77</f>
        <v>0</v>
      </c>
      <c r="E75" s="16">
        <f>'[1]26'!E77</f>
        <v>0</v>
      </c>
      <c r="F75" s="15">
        <f t="shared" si="17"/>
        <v>290</v>
      </c>
      <c r="G75" s="15">
        <f>'[1]26'!H77</f>
        <v>290</v>
      </c>
      <c r="H75" s="16">
        <f>'[1]26'!I77</f>
        <v>0</v>
      </c>
      <c r="I75" s="16">
        <f>'[1]26'!J77</f>
        <v>0</v>
      </c>
      <c r="J75" s="16">
        <f>'[1]26'!K77</f>
        <v>0</v>
      </c>
      <c r="K75" s="15">
        <f t="shared" si="15"/>
        <v>290</v>
      </c>
      <c r="L75" s="18">
        <f>frq!C75</f>
        <v>1</v>
      </c>
      <c r="M75" s="16">
        <f t="shared" si="11"/>
        <v>290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290</v>
      </c>
      <c r="R75" s="17"/>
    </row>
    <row r="76" spans="1:19">
      <c r="A76" s="8" t="s">
        <v>118</v>
      </c>
      <c r="B76" s="15">
        <f>'[1]26'!B78</f>
        <v>290</v>
      </c>
      <c r="C76" s="16">
        <f>'[1]26'!C78</f>
        <v>0</v>
      </c>
      <c r="D76" s="16">
        <f>'[1]26'!D78</f>
        <v>0</v>
      </c>
      <c r="E76" s="16">
        <f>'[1]26'!E78</f>
        <v>0</v>
      </c>
      <c r="F76" s="15">
        <f t="shared" si="17"/>
        <v>290</v>
      </c>
      <c r="G76" s="15">
        <f>'[1]26'!H78</f>
        <v>290</v>
      </c>
      <c r="H76" s="16">
        <f>'[1]26'!I78</f>
        <v>0</v>
      </c>
      <c r="I76" s="16">
        <f>'[1]26'!J78</f>
        <v>0</v>
      </c>
      <c r="J76" s="16">
        <f>'[1]26'!K78</f>
        <v>0</v>
      </c>
      <c r="K76" s="15">
        <f t="shared" si="15"/>
        <v>290</v>
      </c>
      <c r="L76" s="18">
        <f>frq!C76</f>
        <v>1</v>
      </c>
      <c r="M76" s="16">
        <f t="shared" si="11"/>
        <v>290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290</v>
      </c>
      <c r="R76" s="17"/>
    </row>
    <row r="77" spans="1:19">
      <c r="A77" s="8" t="s">
        <v>119</v>
      </c>
      <c r="B77" s="15">
        <f>'[1]26'!B79</f>
        <v>290</v>
      </c>
      <c r="C77" s="16">
        <f>'[1]26'!C79</f>
        <v>0</v>
      </c>
      <c r="D77" s="16">
        <f>'[1]26'!D79</f>
        <v>0</v>
      </c>
      <c r="E77" s="16">
        <f>'[1]26'!E79</f>
        <v>0</v>
      </c>
      <c r="F77" s="15">
        <f t="shared" si="17"/>
        <v>290</v>
      </c>
      <c r="G77" s="15">
        <f>'[1]26'!H79</f>
        <v>290</v>
      </c>
      <c r="H77" s="16">
        <f>'[1]26'!I79</f>
        <v>0</v>
      </c>
      <c r="I77" s="16">
        <f>'[1]26'!J79</f>
        <v>0</v>
      </c>
      <c r="J77" s="16">
        <f>'[1]26'!K79</f>
        <v>0</v>
      </c>
      <c r="K77" s="15">
        <f t="shared" si="15"/>
        <v>290</v>
      </c>
      <c r="L77" s="18">
        <f>frq!C77</f>
        <v>1</v>
      </c>
      <c r="M77" s="16">
        <f t="shared" si="11"/>
        <v>290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290</v>
      </c>
      <c r="R77" s="17"/>
    </row>
    <row r="78" spans="1:19">
      <c r="A78" s="8" t="s">
        <v>120</v>
      </c>
      <c r="B78" s="15">
        <f>'[1]26'!B80</f>
        <v>290</v>
      </c>
      <c r="C78" s="16">
        <f>'[1]26'!C80</f>
        <v>0</v>
      </c>
      <c r="D78" s="16">
        <f>'[1]26'!D80</f>
        <v>0</v>
      </c>
      <c r="E78" s="16">
        <f>'[1]26'!E80</f>
        <v>0</v>
      </c>
      <c r="F78" s="15">
        <f t="shared" si="17"/>
        <v>290</v>
      </c>
      <c r="G78" s="15">
        <f>'[1]26'!H80</f>
        <v>290</v>
      </c>
      <c r="H78" s="16">
        <f>'[1]26'!I80</f>
        <v>0</v>
      </c>
      <c r="I78" s="16">
        <f>'[1]26'!J80</f>
        <v>0</v>
      </c>
      <c r="J78" s="16">
        <f>'[1]26'!K80</f>
        <v>0</v>
      </c>
      <c r="K78" s="15">
        <f t="shared" si="15"/>
        <v>290</v>
      </c>
      <c r="L78" s="18">
        <f>frq!C78</f>
        <v>1</v>
      </c>
      <c r="M78" s="16">
        <f t="shared" si="11"/>
        <v>290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290</v>
      </c>
      <c r="R78" s="17"/>
    </row>
    <row r="79" spans="1:19">
      <c r="A79" s="8" t="s">
        <v>121</v>
      </c>
      <c r="B79" s="15">
        <f>'[1]26'!B81</f>
        <v>290</v>
      </c>
      <c r="C79" s="16">
        <f>'[1]26'!C81</f>
        <v>0</v>
      </c>
      <c r="D79" s="16">
        <f>'[1]26'!D81</f>
        <v>0</v>
      </c>
      <c r="E79" s="16">
        <f>'[1]26'!E81</f>
        <v>0</v>
      </c>
      <c r="F79" s="15">
        <f t="shared" si="17"/>
        <v>290</v>
      </c>
      <c r="G79" s="15">
        <f>'[1]26'!H81</f>
        <v>290</v>
      </c>
      <c r="H79" s="16">
        <f>'[1]26'!I81</f>
        <v>0</v>
      </c>
      <c r="I79" s="16">
        <f>'[1]26'!J81</f>
        <v>0</v>
      </c>
      <c r="J79" s="16">
        <f>'[1]26'!K81</f>
        <v>0</v>
      </c>
      <c r="K79" s="15">
        <f t="shared" si="15"/>
        <v>290</v>
      </c>
      <c r="L79" s="18">
        <f>frq!C79</f>
        <v>1</v>
      </c>
      <c r="M79" s="16">
        <f t="shared" si="11"/>
        <v>290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290</v>
      </c>
      <c r="R79" s="17"/>
    </row>
    <row r="80" spans="1:19">
      <c r="A80" s="8" t="s">
        <v>122</v>
      </c>
      <c r="B80" s="15">
        <f>'[1]26'!B82</f>
        <v>290</v>
      </c>
      <c r="C80" s="16">
        <f>'[1]26'!C82</f>
        <v>0</v>
      </c>
      <c r="D80" s="16">
        <f>'[1]26'!D82</f>
        <v>0</v>
      </c>
      <c r="E80" s="16">
        <f>'[1]26'!E82</f>
        <v>0</v>
      </c>
      <c r="F80" s="15">
        <f t="shared" si="17"/>
        <v>290</v>
      </c>
      <c r="G80" s="15">
        <f>'[1]26'!H82</f>
        <v>290</v>
      </c>
      <c r="H80" s="16">
        <f>'[1]26'!I82</f>
        <v>0</v>
      </c>
      <c r="I80" s="16">
        <f>'[1]26'!J82</f>
        <v>0</v>
      </c>
      <c r="J80" s="16">
        <f>'[1]26'!K82</f>
        <v>0</v>
      </c>
      <c r="K80" s="15">
        <f t="shared" si="15"/>
        <v>290</v>
      </c>
      <c r="L80" s="18">
        <f>frq!C80</f>
        <v>1</v>
      </c>
      <c r="M80" s="16">
        <f t="shared" si="11"/>
        <v>290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290</v>
      </c>
      <c r="R80" s="17"/>
    </row>
    <row r="81" spans="1:18">
      <c r="A81" s="8" t="s">
        <v>123</v>
      </c>
      <c r="B81" s="15">
        <f>'[1]26'!B83</f>
        <v>290</v>
      </c>
      <c r="C81" s="16">
        <f>'[1]26'!C83</f>
        <v>0</v>
      </c>
      <c r="D81" s="16">
        <f>'[1]26'!D83</f>
        <v>0</v>
      </c>
      <c r="E81" s="16">
        <f>'[1]26'!E83</f>
        <v>0</v>
      </c>
      <c r="F81" s="15">
        <f t="shared" si="17"/>
        <v>290</v>
      </c>
      <c r="G81" s="15">
        <f>'[1]26'!H83</f>
        <v>290</v>
      </c>
      <c r="H81" s="16">
        <f>'[1]26'!I83</f>
        <v>0</v>
      </c>
      <c r="I81" s="16">
        <f>'[1]26'!J83</f>
        <v>0</v>
      </c>
      <c r="J81" s="16">
        <f>'[1]26'!K83</f>
        <v>0</v>
      </c>
      <c r="K81" s="15">
        <f t="shared" si="15"/>
        <v>290</v>
      </c>
      <c r="L81" s="18">
        <f>frq!C81</f>
        <v>1</v>
      </c>
      <c r="M81" s="16">
        <f t="shared" si="11"/>
        <v>290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290</v>
      </c>
      <c r="R81" s="17"/>
    </row>
    <row r="82" spans="1:18">
      <c r="A82" s="8" t="s">
        <v>124</v>
      </c>
      <c r="B82" s="15">
        <f>'[1]26'!B84</f>
        <v>290</v>
      </c>
      <c r="C82" s="16">
        <f>'[1]26'!C84</f>
        <v>0</v>
      </c>
      <c r="D82" s="16">
        <f>'[1]26'!D84</f>
        <v>0</v>
      </c>
      <c r="E82" s="16">
        <f>'[1]26'!E84</f>
        <v>0</v>
      </c>
      <c r="F82" s="15">
        <f t="shared" si="17"/>
        <v>290</v>
      </c>
      <c r="G82" s="15">
        <f>'[1]26'!H84</f>
        <v>290</v>
      </c>
      <c r="H82" s="16">
        <f>'[1]26'!I84</f>
        <v>0</v>
      </c>
      <c r="I82" s="16">
        <f>'[1]26'!J84</f>
        <v>0</v>
      </c>
      <c r="J82" s="16">
        <f>'[1]26'!K84</f>
        <v>0</v>
      </c>
      <c r="K82" s="15">
        <f t="shared" si="15"/>
        <v>290</v>
      </c>
      <c r="L82" s="18">
        <f>frq!C82</f>
        <v>1</v>
      </c>
      <c r="M82" s="16">
        <f t="shared" si="11"/>
        <v>290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290</v>
      </c>
      <c r="R82" s="17"/>
    </row>
    <row r="83" spans="1:18">
      <c r="A83" s="8" t="s">
        <v>125</v>
      </c>
      <c r="B83" s="15">
        <f>'[1]26'!B85</f>
        <v>290</v>
      </c>
      <c r="C83" s="16">
        <f>'[1]26'!C85</f>
        <v>0</v>
      </c>
      <c r="D83" s="16">
        <f>'[1]26'!D85</f>
        <v>0</v>
      </c>
      <c r="E83" s="16">
        <f>'[1]26'!E85</f>
        <v>0</v>
      </c>
      <c r="F83" s="15">
        <f t="shared" si="17"/>
        <v>290</v>
      </c>
      <c r="G83" s="15">
        <f>'[1]26'!H85</f>
        <v>290</v>
      </c>
      <c r="H83" s="16">
        <f>'[1]26'!I85</f>
        <v>0</v>
      </c>
      <c r="I83" s="16">
        <f>'[1]26'!J85</f>
        <v>0</v>
      </c>
      <c r="J83" s="16">
        <f>'[1]26'!K85</f>
        <v>0</v>
      </c>
      <c r="K83" s="15">
        <f t="shared" si="15"/>
        <v>290</v>
      </c>
      <c r="L83" s="18">
        <f>frq!C83</f>
        <v>1</v>
      </c>
      <c r="M83" s="16">
        <f t="shared" si="11"/>
        <v>290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290</v>
      </c>
      <c r="R83" s="17"/>
    </row>
    <row r="84" spans="1:18">
      <c r="A84" s="8" t="s">
        <v>126</v>
      </c>
      <c r="B84" s="15">
        <f>'[1]26'!B86</f>
        <v>290</v>
      </c>
      <c r="C84" s="16">
        <f>'[1]26'!C86</f>
        <v>0</v>
      </c>
      <c r="D84" s="16">
        <f>'[1]26'!D86</f>
        <v>0</v>
      </c>
      <c r="E84" s="16">
        <f>'[1]26'!E86</f>
        <v>0</v>
      </c>
      <c r="F84" s="15">
        <f t="shared" si="17"/>
        <v>290</v>
      </c>
      <c r="G84" s="15">
        <f>'[1]26'!H86</f>
        <v>290</v>
      </c>
      <c r="H84" s="16">
        <f>'[1]26'!I86</f>
        <v>0</v>
      </c>
      <c r="I84" s="16">
        <f>'[1]26'!J86</f>
        <v>0</v>
      </c>
      <c r="J84" s="16">
        <f>'[1]26'!K86</f>
        <v>0</v>
      </c>
      <c r="K84" s="15">
        <f t="shared" si="15"/>
        <v>290</v>
      </c>
      <c r="L84" s="18">
        <f>frq!C84</f>
        <v>1</v>
      </c>
      <c r="M84" s="16">
        <f t="shared" si="11"/>
        <v>290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290</v>
      </c>
      <c r="R84" s="17"/>
    </row>
    <row r="85" spans="1:18">
      <c r="A85" s="8" t="s">
        <v>127</v>
      </c>
      <c r="B85" s="15">
        <f>'[1]26'!B87</f>
        <v>290</v>
      </c>
      <c r="C85" s="16">
        <f>'[1]26'!C87</f>
        <v>0</v>
      </c>
      <c r="D85" s="16">
        <f>'[1]26'!D87</f>
        <v>0</v>
      </c>
      <c r="E85" s="16">
        <f>'[1]26'!E87</f>
        <v>0</v>
      </c>
      <c r="F85" s="15">
        <f t="shared" si="17"/>
        <v>290</v>
      </c>
      <c r="G85" s="15">
        <f>'[1]26'!H87</f>
        <v>290</v>
      </c>
      <c r="H85" s="16">
        <f>'[1]26'!I87</f>
        <v>0</v>
      </c>
      <c r="I85" s="16">
        <f>'[1]26'!J87</f>
        <v>0</v>
      </c>
      <c r="J85" s="16">
        <f>'[1]26'!K87</f>
        <v>0</v>
      </c>
      <c r="K85" s="15">
        <f t="shared" si="15"/>
        <v>290</v>
      </c>
      <c r="L85" s="18">
        <f>frq!C85</f>
        <v>1</v>
      </c>
      <c r="M85" s="16">
        <f t="shared" si="11"/>
        <v>290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290</v>
      </c>
      <c r="R85" s="17"/>
    </row>
    <row r="86" spans="1:18">
      <c r="A86" s="8" t="s">
        <v>128</v>
      </c>
      <c r="B86" s="15">
        <f>'[1]26'!B88</f>
        <v>290</v>
      </c>
      <c r="C86" s="16">
        <f>'[1]26'!C88</f>
        <v>0</v>
      </c>
      <c r="D86" s="16">
        <f>'[1]26'!D88</f>
        <v>0</v>
      </c>
      <c r="E86" s="16">
        <f>'[1]26'!E88</f>
        <v>0</v>
      </c>
      <c r="F86" s="15">
        <f t="shared" si="17"/>
        <v>290</v>
      </c>
      <c r="G86" s="15">
        <f>'[1]26'!H88</f>
        <v>290</v>
      </c>
      <c r="H86" s="16">
        <f>'[1]26'!I88</f>
        <v>0</v>
      </c>
      <c r="I86" s="16">
        <f>'[1]26'!J88</f>
        <v>0</v>
      </c>
      <c r="J86" s="16">
        <f>'[1]26'!K88</f>
        <v>0</v>
      </c>
      <c r="K86" s="15">
        <f t="shared" si="15"/>
        <v>290</v>
      </c>
      <c r="L86" s="18">
        <f>frq!C86</f>
        <v>1</v>
      </c>
      <c r="M86" s="16">
        <f t="shared" si="11"/>
        <v>290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290</v>
      </c>
      <c r="R86" s="17"/>
    </row>
    <row r="87" spans="1:18">
      <c r="A87" s="8" t="s">
        <v>129</v>
      </c>
      <c r="B87" s="15">
        <f>'[1]26'!B89</f>
        <v>290</v>
      </c>
      <c r="C87" s="16">
        <f>'[1]26'!C89</f>
        <v>0</v>
      </c>
      <c r="D87" s="16">
        <f>'[1]26'!D89</f>
        <v>0</v>
      </c>
      <c r="E87" s="16">
        <f>'[1]26'!E89</f>
        <v>0</v>
      </c>
      <c r="F87" s="15">
        <f t="shared" si="17"/>
        <v>290</v>
      </c>
      <c r="G87" s="15">
        <f>'[1]26'!H89</f>
        <v>290</v>
      </c>
      <c r="H87" s="16">
        <f>'[1]26'!I89</f>
        <v>0</v>
      </c>
      <c r="I87" s="16">
        <f>'[1]26'!J89</f>
        <v>0</v>
      </c>
      <c r="J87" s="16">
        <f>'[1]26'!K89</f>
        <v>0</v>
      </c>
      <c r="K87" s="15">
        <f t="shared" si="15"/>
        <v>290</v>
      </c>
      <c r="L87" s="18">
        <f>frq!C87</f>
        <v>1</v>
      </c>
      <c r="M87" s="16">
        <f t="shared" si="11"/>
        <v>290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290</v>
      </c>
      <c r="R87" s="17"/>
    </row>
    <row r="88" spans="1:18">
      <c r="A88" s="8" t="s">
        <v>130</v>
      </c>
      <c r="B88" s="15">
        <f>'[1]26'!B90</f>
        <v>290</v>
      </c>
      <c r="C88" s="16">
        <f>'[1]26'!C90</f>
        <v>0</v>
      </c>
      <c r="D88" s="16">
        <f>'[1]26'!D90</f>
        <v>0</v>
      </c>
      <c r="E88" s="16">
        <f>'[1]26'!E90</f>
        <v>0</v>
      </c>
      <c r="F88" s="15">
        <f t="shared" si="17"/>
        <v>290</v>
      </c>
      <c r="G88" s="15">
        <f>'[1]26'!H90</f>
        <v>290</v>
      </c>
      <c r="H88" s="16">
        <f>'[1]26'!I90</f>
        <v>0</v>
      </c>
      <c r="I88" s="16">
        <f>'[1]26'!J90</f>
        <v>0</v>
      </c>
      <c r="J88" s="16">
        <f>'[1]26'!K90</f>
        <v>0</v>
      </c>
      <c r="K88" s="15">
        <f t="shared" si="15"/>
        <v>290</v>
      </c>
      <c r="L88" s="18">
        <f>frq!C88</f>
        <v>1</v>
      </c>
      <c r="M88" s="16">
        <f t="shared" si="11"/>
        <v>290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290</v>
      </c>
      <c r="R88" s="17"/>
    </row>
    <row r="89" spans="1:18">
      <c r="A89" s="8" t="s">
        <v>131</v>
      </c>
      <c r="B89" s="15">
        <f>'[1]26'!B91</f>
        <v>290</v>
      </c>
      <c r="C89" s="16">
        <f>'[1]26'!C91</f>
        <v>0</v>
      </c>
      <c r="D89" s="16">
        <f>'[1]26'!D91</f>
        <v>0</v>
      </c>
      <c r="E89" s="16">
        <f>'[1]26'!E91</f>
        <v>0</v>
      </c>
      <c r="F89" s="15">
        <f t="shared" si="17"/>
        <v>290</v>
      </c>
      <c r="G89" s="15">
        <f>'[1]26'!H91</f>
        <v>290</v>
      </c>
      <c r="H89" s="16">
        <f>'[1]26'!I91</f>
        <v>0</v>
      </c>
      <c r="I89" s="16">
        <f>'[1]26'!J91</f>
        <v>0</v>
      </c>
      <c r="J89" s="16">
        <f>'[1]26'!K91</f>
        <v>0</v>
      </c>
      <c r="K89" s="15">
        <f t="shared" si="15"/>
        <v>290</v>
      </c>
      <c r="L89" s="18">
        <f>frq!C89</f>
        <v>1</v>
      </c>
      <c r="M89" s="16">
        <f t="shared" si="11"/>
        <v>290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290</v>
      </c>
      <c r="R89" s="17"/>
    </row>
    <row r="90" spans="1:18">
      <c r="A90" s="8" t="s">
        <v>132</v>
      </c>
      <c r="B90" s="15">
        <f>'[1]26'!B92</f>
        <v>290</v>
      </c>
      <c r="C90" s="16">
        <f>'[1]26'!C92</f>
        <v>0</v>
      </c>
      <c r="D90" s="16">
        <f>'[1]26'!D92</f>
        <v>0</v>
      </c>
      <c r="E90" s="16">
        <f>'[1]26'!E92</f>
        <v>0</v>
      </c>
      <c r="F90" s="15">
        <f t="shared" si="17"/>
        <v>290</v>
      </c>
      <c r="G90" s="15">
        <f>'[1]26'!H92</f>
        <v>290</v>
      </c>
      <c r="H90" s="16">
        <f>'[1]26'!I92</f>
        <v>0</v>
      </c>
      <c r="I90" s="16">
        <f>'[1]26'!J92</f>
        <v>0</v>
      </c>
      <c r="J90" s="16">
        <f>'[1]26'!K92</f>
        <v>0</v>
      </c>
      <c r="K90" s="15">
        <f t="shared" si="15"/>
        <v>290</v>
      </c>
      <c r="L90" s="18">
        <f>frq!C90</f>
        <v>1</v>
      </c>
      <c r="M90" s="16">
        <f t="shared" si="11"/>
        <v>290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290</v>
      </c>
      <c r="R90" s="17"/>
    </row>
    <row r="91" spans="1:18">
      <c r="A91" s="8" t="s">
        <v>133</v>
      </c>
      <c r="B91" s="15">
        <f>'[1]26'!B93</f>
        <v>290</v>
      </c>
      <c r="C91" s="16">
        <f>'[1]26'!C93</f>
        <v>0</v>
      </c>
      <c r="D91" s="16">
        <f>'[1]26'!D93</f>
        <v>0</v>
      </c>
      <c r="E91" s="16">
        <f>'[1]26'!E93</f>
        <v>0</v>
      </c>
      <c r="F91" s="15">
        <f t="shared" si="17"/>
        <v>290</v>
      </c>
      <c r="G91" s="15">
        <f>'[1]26'!H93</f>
        <v>290</v>
      </c>
      <c r="H91" s="16">
        <f>'[1]26'!I93</f>
        <v>0</v>
      </c>
      <c r="I91" s="16">
        <f>'[1]26'!J93</f>
        <v>0</v>
      </c>
      <c r="J91" s="16">
        <f>'[1]26'!K93</f>
        <v>0</v>
      </c>
      <c r="K91" s="15">
        <f t="shared" si="15"/>
        <v>290</v>
      </c>
      <c r="L91" s="18">
        <f>frq!C91</f>
        <v>1</v>
      </c>
      <c r="M91" s="16">
        <f t="shared" si="11"/>
        <v>290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290</v>
      </c>
      <c r="R91" s="17"/>
    </row>
    <row r="92" spans="1:18">
      <c r="A92" s="8" t="s">
        <v>134</v>
      </c>
      <c r="B92" s="15">
        <f>'[1]26'!B94</f>
        <v>290</v>
      </c>
      <c r="C92" s="16">
        <f>'[1]26'!C94</f>
        <v>0</v>
      </c>
      <c r="D92" s="16">
        <f>'[1]26'!D94</f>
        <v>0</v>
      </c>
      <c r="E92" s="16">
        <f>'[1]26'!E94</f>
        <v>0</v>
      </c>
      <c r="F92" s="15">
        <f t="shared" si="17"/>
        <v>290</v>
      </c>
      <c r="G92" s="15">
        <f>'[1]26'!H94</f>
        <v>290</v>
      </c>
      <c r="H92" s="16">
        <f>'[1]26'!I94</f>
        <v>0</v>
      </c>
      <c r="I92" s="16">
        <f>'[1]26'!J94</f>
        <v>0</v>
      </c>
      <c r="J92" s="16">
        <f>'[1]26'!K94</f>
        <v>0</v>
      </c>
      <c r="K92" s="15">
        <f t="shared" si="15"/>
        <v>290</v>
      </c>
      <c r="L92" s="18">
        <f>frq!C92</f>
        <v>1</v>
      </c>
      <c r="M92" s="16">
        <f t="shared" si="11"/>
        <v>290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290</v>
      </c>
      <c r="R92" s="17"/>
    </row>
    <row r="93" spans="1:18">
      <c r="A93" s="8" t="s">
        <v>135</v>
      </c>
      <c r="B93" s="15">
        <f>'[1]26'!B95</f>
        <v>290</v>
      </c>
      <c r="C93" s="16">
        <f>'[1]26'!C95</f>
        <v>0</v>
      </c>
      <c r="D93" s="16">
        <f>'[1]26'!D95</f>
        <v>0</v>
      </c>
      <c r="E93" s="16">
        <f>'[1]26'!E95</f>
        <v>0</v>
      </c>
      <c r="F93" s="15">
        <f t="shared" si="17"/>
        <v>290</v>
      </c>
      <c r="G93" s="15">
        <f>'[1]26'!H95</f>
        <v>290</v>
      </c>
      <c r="H93" s="16">
        <f>'[1]26'!I95</f>
        <v>0</v>
      </c>
      <c r="I93" s="16">
        <f>'[1]26'!J95</f>
        <v>0</v>
      </c>
      <c r="J93" s="16">
        <f>'[1]26'!K95</f>
        <v>0</v>
      </c>
      <c r="K93" s="15">
        <f t="shared" si="15"/>
        <v>290</v>
      </c>
      <c r="L93" s="18">
        <f>frq!C93</f>
        <v>1</v>
      </c>
      <c r="M93" s="16">
        <f t="shared" si="11"/>
        <v>290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290</v>
      </c>
      <c r="R93" s="17"/>
    </row>
    <row r="94" spans="1:18">
      <c r="A94" s="8" t="s">
        <v>136</v>
      </c>
      <c r="B94" s="15">
        <f>'[1]26'!B96</f>
        <v>290</v>
      </c>
      <c r="C94" s="16">
        <f>'[1]26'!C96</f>
        <v>0</v>
      </c>
      <c r="D94" s="16">
        <f>'[1]26'!D96</f>
        <v>0</v>
      </c>
      <c r="E94" s="16">
        <f>'[1]26'!E96</f>
        <v>0</v>
      </c>
      <c r="F94" s="15">
        <f t="shared" si="17"/>
        <v>290</v>
      </c>
      <c r="G94" s="15">
        <f>'[1]26'!H96</f>
        <v>290</v>
      </c>
      <c r="H94" s="16">
        <f>'[1]26'!I96</f>
        <v>0</v>
      </c>
      <c r="I94" s="16">
        <f>'[1]26'!J96</f>
        <v>0</v>
      </c>
      <c r="J94" s="16">
        <f>'[1]26'!K96</f>
        <v>0</v>
      </c>
      <c r="K94" s="15">
        <f t="shared" si="15"/>
        <v>290</v>
      </c>
      <c r="L94" s="18">
        <f>frq!C94</f>
        <v>1</v>
      </c>
      <c r="M94" s="16">
        <f t="shared" si="11"/>
        <v>290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290</v>
      </c>
      <c r="R94" s="17"/>
    </row>
    <row r="95" spans="1:18">
      <c r="A95" s="8" t="s">
        <v>137</v>
      </c>
      <c r="B95" s="15">
        <f>'[1]26'!B97</f>
        <v>290</v>
      </c>
      <c r="C95" s="16">
        <f>'[1]26'!C97</f>
        <v>0</v>
      </c>
      <c r="D95" s="16">
        <f>'[1]26'!D97</f>
        <v>0</v>
      </c>
      <c r="E95" s="16">
        <f>'[1]26'!E97</f>
        <v>0</v>
      </c>
      <c r="F95" s="15">
        <f t="shared" si="17"/>
        <v>290</v>
      </c>
      <c r="G95" s="15">
        <f>'[1]26'!H97</f>
        <v>290</v>
      </c>
      <c r="H95" s="16">
        <f>'[1]26'!I97</f>
        <v>0</v>
      </c>
      <c r="I95" s="16">
        <f>'[1]26'!J97</f>
        <v>0</v>
      </c>
      <c r="J95" s="16">
        <f>'[1]26'!K97</f>
        <v>0</v>
      </c>
      <c r="K95" s="15">
        <f t="shared" si="15"/>
        <v>290</v>
      </c>
      <c r="L95" s="18">
        <f>frq!C95</f>
        <v>1</v>
      </c>
      <c r="M95" s="16">
        <f t="shared" si="11"/>
        <v>290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290</v>
      </c>
      <c r="R95" s="17"/>
    </row>
    <row r="96" spans="1:18">
      <c r="A96" s="8" t="s">
        <v>138</v>
      </c>
      <c r="B96" s="15">
        <f>'[1]26'!B98</f>
        <v>290</v>
      </c>
      <c r="C96" s="16">
        <f>'[1]26'!C98</f>
        <v>0</v>
      </c>
      <c r="D96" s="16">
        <f>'[1]26'!D98</f>
        <v>0</v>
      </c>
      <c r="E96" s="16">
        <f>'[1]26'!E98</f>
        <v>0</v>
      </c>
      <c r="F96" s="15">
        <f t="shared" si="17"/>
        <v>290</v>
      </c>
      <c r="G96" s="15">
        <f>'[1]26'!H98</f>
        <v>290</v>
      </c>
      <c r="H96" s="16">
        <f>'[1]26'!I98</f>
        <v>0</v>
      </c>
      <c r="I96" s="16">
        <f>'[1]26'!J98</f>
        <v>0</v>
      </c>
      <c r="J96" s="16">
        <f>'[1]26'!K98</f>
        <v>0</v>
      </c>
      <c r="K96" s="15">
        <f t="shared" si="15"/>
        <v>290</v>
      </c>
      <c r="L96" s="18">
        <f>frq!C96</f>
        <v>1</v>
      </c>
      <c r="M96" s="16">
        <f t="shared" si="11"/>
        <v>290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290</v>
      </c>
      <c r="R96" s="17"/>
    </row>
    <row r="97" spans="1:18">
      <c r="A97" s="8" t="s">
        <v>139</v>
      </c>
      <c r="B97" s="15">
        <f>'[1]26'!B99</f>
        <v>290</v>
      </c>
      <c r="C97" s="16">
        <f>'[1]26'!C99</f>
        <v>0</v>
      </c>
      <c r="D97" s="16">
        <f>'[1]26'!D99</f>
        <v>0</v>
      </c>
      <c r="E97" s="16">
        <f>'[1]26'!E99</f>
        <v>0</v>
      </c>
      <c r="F97" s="15">
        <f t="shared" si="17"/>
        <v>290</v>
      </c>
      <c r="G97" s="15">
        <f>'[1]26'!H99</f>
        <v>290</v>
      </c>
      <c r="H97" s="16">
        <f>'[1]26'!I99</f>
        <v>0</v>
      </c>
      <c r="I97" s="16">
        <f>'[1]26'!J99</f>
        <v>0</v>
      </c>
      <c r="J97" s="16">
        <f>'[1]26'!K99</f>
        <v>0</v>
      </c>
      <c r="K97" s="15">
        <f t="shared" si="15"/>
        <v>290</v>
      </c>
      <c r="L97" s="18">
        <f>frq!C97</f>
        <v>1</v>
      </c>
      <c r="M97" s="16">
        <f t="shared" si="11"/>
        <v>290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290</v>
      </c>
      <c r="R97" s="17"/>
    </row>
    <row r="98" spans="1:18">
      <c r="A98" s="8" t="s">
        <v>140</v>
      </c>
      <c r="B98" s="15">
        <f>'[1]26'!B100</f>
        <v>290</v>
      </c>
      <c r="C98" s="16">
        <f>'[1]26'!C100</f>
        <v>0</v>
      </c>
      <c r="D98" s="16">
        <f>'[1]26'!D100</f>
        <v>0</v>
      </c>
      <c r="E98" s="16">
        <f>'[1]26'!E100</f>
        <v>0</v>
      </c>
      <c r="F98" s="15">
        <f t="shared" si="17"/>
        <v>290</v>
      </c>
      <c r="G98" s="15">
        <f>'[1]26'!H100</f>
        <v>290</v>
      </c>
      <c r="H98" s="16">
        <f>'[1]26'!I100</f>
        <v>0</v>
      </c>
      <c r="I98" s="16">
        <f>'[1]26'!J100</f>
        <v>0</v>
      </c>
      <c r="J98" s="16">
        <f>'[1]26'!K100</f>
        <v>0</v>
      </c>
      <c r="K98" s="15">
        <f t="shared" si="15"/>
        <v>290</v>
      </c>
      <c r="L98" s="18">
        <f>frq!C98</f>
        <v>1</v>
      </c>
      <c r="M98" s="16">
        <f t="shared" si="11"/>
        <v>290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290</v>
      </c>
      <c r="R98" s="17"/>
    </row>
    <row r="99" spans="1:18">
      <c r="A99" s="8" t="s">
        <v>171</v>
      </c>
      <c r="B99" s="15">
        <f t="shared" ref="B99:R99" si="18">SUM(B3:B98)/4000</f>
        <v>6.96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6.96</v>
      </c>
      <c r="G99" s="15">
        <f t="shared" si="18"/>
        <v>6.96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6.96</v>
      </c>
      <c r="L99" s="15">
        <f t="shared" si="18"/>
        <v>2.4E-2</v>
      </c>
      <c r="M99" s="15">
        <f t="shared" si="18"/>
        <v>6.96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6.96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91">
        <f>Allocation_SG!A1</f>
        <v>45469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535</v>
      </c>
    </row>
    <row r="2" spans="1:19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  <c r="S2" s="123" t="s">
        <v>534</v>
      </c>
    </row>
    <row r="3" spans="1:19">
      <c r="A3" s="8" t="s">
        <v>45</v>
      </c>
      <c r="B3" s="199">
        <f>'[2]26'!B5</f>
        <v>80</v>
      </c>
      <c r="C3" s="200">
        <f>'[2]26'!C5</f>
        <v>0</v>
      </c>
      <c r="D3" s="200">
        <f>'[2]26'!D5</f>
        <v>0</v>
      </c>
      <c r="E3" s="200">
        <f>'[2]26'!E5</f>
        <v>0</v>
      </c>
      <c r="F3" s="15">
        <f>SUM(B3:E3)</f>
        <v>80</v>
      </c>
      <c r="G3" s="199">
        <f>'[2]26'!H5</f>
        <v>37</v>
      </c>
      <c r="H3" s="200">
        <f>'[2]26'!I5</f>
        <v>0</v>
      </c>
      <c r="I3" s="200">
        <f>'[2]26'!J5</f>
        <v>0</v>
      </c>
      <c r="J3" s="200">
        <f>'[2]26'!K5</f>
        <v>0</v>
      </c>
      <c r="K3" s="15">
        <f>SUM(G3:J3)</f>
        <v>37</v>
      </c>
      <c r="L3" s="18">
        <f>frq!C3</f>
        <v>1</v>
      </c>
      <c r="M3" s="124">
        <f>IF($L3=1,G3,IF(AND($L3=0.985,G3&gt;0.985*B3),B3*0.985,IF(AND($L3=0.965,G3&gt;0.965*B3),0.965*B3,G3)))-R3</f>
        <v>36.6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36.6</v>
      </c>
      <c r="R3" s="18">
        <v>0.4</v>
      </c>
      <c r="S3" s="18"/>
    </row>
    <row r="4" spans="1:19">
      <c r="A4" s="8" t="s">
        <v>46</v>
      </c>
      <c r="B4" s="199">
        <f>'[2]26'!B6</f>
        <v>80</v>
      </c>
      <c r="C4" s="200">
        <f>'[2]26'!C6</f>
        <v>0</v>
      </c>
      <c r="D4" s="200">
        <f>'[2]26'!D6</f>
        <v>0</v>
      </c>
      <c r="E4" s="200">
        <f>'[2]26'!E6</f>
        <v>0</v>
      </c>
      <c r="F4" s="15">
        <f>SUM(B4:E4)</f>
        <v>80</v>
      </c>
      <c r="G4" s="199">
        <f>'[2]26'!H6</f>
        <v>37</v>
      </c>
      <c r="H4" s="200">
        <f>'[2]26'!I6</f>
        <v>0</v>
      </c>
      <c r="I4" s="200">
        <f>'[2]26'!J6</f>
        <v>0</v>
      </c>
      <c r="J4" s="200">
        <f>'[2]26'!K6</f>
        <v>0</v>
      </c>
      <c r="K4" s="15">
        <f t="shared" ref="K4:K67" si="3">SUM(G4:J4)</f>
        <v>37</v>
      </c>
      <c r="L4" s="18">
        <f>frq!C4</f>
        <v>1</v>
      </c>
      <c r="M4" s="124">
        <f t="shared" ref="M4:M67" si="4">IF($L4=1,G4,IF(AND($L4=0.985,G4&gt;0.985*B4),B4*0.985,IF(AND($L4=0.965,G4&gt;0.965*B4),0.965*B4,G4)))-R4</f>
        <v>36.6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36.6</v>
      </c>
      <c r="R4" s="18">
        <v>0.4</v>
      </c>
      <c r="S4" s="18"/>
    </row>
    <row r="5" spans="1:19">
      <c r="A5" s="8" t="s">
        <v>47</v>
      </c>
      <c r="B5" s="199">
        <f>'[2]26'!B7</f>
        <v>80</v>
      </c>
      <c r="C5" s="200">
        <f>'[2]26'!C7</f>
        <v>0</v>
      </c>
      <c r="D5" s="200">
        <f>'[2]26'!D7</f>
        <v>0</v>
      </c>
      <c r="E5" s="200">
        <f>'[2]26'!E7</f>
        <v>0</v>
      </c>
      <c r="F5" s="15">
        <f t="shared" ref="F5:F68" si="6">SUM(B5:E5)</f>
        <v>80</v>
      </c>
      <c r="G5" s="199">
        <f>'[2]26'!H7</f>
        <v>37</v>
      </c>
      <c r="H5" s="200">
        <f>'[2]26'!I7</f>
        <v>0</v>
      </c>
      <c r="I5" s="200">
        <f>'[2]26'!J7</f>
        <v>0</v>
      </c>
      <c r="J5" s="200">
        <f>'[2]26'!K7</f>
        <v>0</v>
      </c>
      <c r="K5" s="15">
        <f t="shared" si="3"/>
        <v>37</v>
      </c>
      <c r="L5" s="18">
        <f>frq!C5</f>
        <v>1</v>
      </c>
      <c r="M5" s="124">
        <f t="shared" si="4"/>
        <v>36.6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36.6</v>
      </c>
      <c r="R5" s="18">
        <v>0.4</v>
      </c>
      <c r="S5" s="18"/>
    </row>
    <row r="6" spans="1:19">
      <c r="A6" s="8" t="s">
        <v>48</v>
      </c>
      <c r="B6" s="199">
        <f>'[2]26'!B8</f>
        <v>80</v>
      </c>
      <c r="C6" s="200">
        <f>'[2]26'!C8</f>
        <v>0</v>
      </c>
      <c r="D6" s="200">
        <f>'[2]26'!D8</f>
        <v>0</v>
      </c>
      <c r="E6" s="200">
        <f>'[2]26'!E8</f>
        <v>0</v>
      </c>
      <c r="F6" s="15">
        <f t="shared" si="6"/>
        <v>80</v>
      </c>
      <c r="G6" s="199">
        <f>'[2]26'!H8</f>
        <v>37</v>
      </c>
      <c r="H6" s="200">
        <f>'[2]26'!I8</f>
        <v>0</v>
      </c>
      <c r="I6" s="200">
        <f>'[2]26'!J8</f>
        <v>0</v>
      </c>
      <c r="J6" s="200">
        <f>'[2]26'!K8</f>
        <v>0</v>
      </c>
      <c r="K6" s="15">
        <f t="shared" si="3"/>
        <v>37</v>
      </c>
      <c r="L6" s="18">
        <f>frq!C6</f>
        <v>1</v>
      </c>
      <c r="M6" s="124">
        <f t="shared" si="4"/>
        <v>36.6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36.6</v>
      </c>
      <c r="R6" s="18">
        <v>0.4</v>
      </c>
      <c r="S6" s="18"/>
    </row>
    <row r="7" spans="1:19">
      <c r="A7" s="8" t="s">
        <v>49</v>
      </c>
      <c r="B7" s="199">
        <f>'[2]26'!B9</f>
        <v>80</v>
      </c>
      <c r="C7" s="200">
        <f>'[2]26'!C9</f>
        <v>0</v>
      </c>
      <c r="D7" s="200">
        <f>'[2]26'!D9</f>
        <v>0</v>
      </c>
      <c r="E7" s="200">
        <f>'[2]26'!E9</f>
        <v>0</v>
      </c>
      <c r="F7" s="15">
        <f t="shared" si="6"/>
        <v>80</v>
      </c>
      <c r="G7" s="199">
        <f>'[2]26'!H9</f>
        <v>36</v>
      </c>
      <c r="H7" s="200">
        <f>'[2]26'!I9</f>
        <v>0</v>
      </c>
      <c r="I7" s="200">
        <f>'[2]26'!J9</f>
        <v>0</v>
      </c>
      <c r="J7" s="200">
        <f>'[2]26'!K9</f>
        <v>0</v>
      </c>
      <c r="K7" s="15">
        <f t="shared" si="3"/>
        <v>36</v>
      </c>
      <c r="L7" s="18">
        <f>frq!C7</f>
        <v>1</v>
      </c>
      <c r="M7" s="124">
        <f t="shared" si="4"/>
        <v>35.6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35.6</v>
      </c>
      <c r="R7" s="18">
        <v>0.4</v>
      </c>
      <c r="S7" s="18"/>
    </row>
    <row r="8" spans="1:19">
      <c r="A8" s="8" t="s">
        <v>50</v>
      </c>
      <c r="B8" s="199">
        <f>'[2]26'!B10</f>
        <v>80</v>
      </c>
      <c r="C8" s="200">
        <f>'[2]26'!C10</f>
        <v>0</v>
      </c>
      <c r="D8" s="200">
        <f>'[2]26'!D10</f>
        <v>0</v>
      </c>
      <c r="E8" s="200">
        <f>'[2]26'!E10</f>
        <v>0</v>
      </c>
      <c r="F8" s="15">
        <f t="shared" si="6"/>
        <v>80</v>
      </c>
      <c r="G8" s="199">
        <f>'[2]26'!H10</f>
        <v>36</v>
      </c>
      <c r="H8" s="200">
        <f>'[2]26'!I10</f>
        <v>0</v>
      </c>
      <c r="I8" s="200">
        <f>'[2]26'!J10</f>
        <v>0</v>
      </c>
      <c r="J8" s="200">
        <f>'[2]26'!K10</f>
        <v>0</v>
      </c>
      <c r="K8" s="15">
        <f t="shared" si="3"/>
        <v>36</v>
      </c>
      <c r="L8" s="18">
        <f>frq!C8</f>
        <v>1</v>
      </c>
      <c r="M8" s="124">
        <f t="shared" si="4"/>
        <v>35.6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35.6</v>
      </c>
      <c r="R8" s="18">
        <v>0.4</v>
      </c>
      <c r="S8" s="18"/>
    </row>
    <row r="9" spans="1:19">
      <c r="A9" s="8" t="s">
        <v>51</v>
      </c>
      <c r="B9" s="199">
        <f>'[2]26'!B11</f>
        <v>80</v>
      </c>
      <c r="C9" s="200">
        <f>'[2]26'!C11</f>
        <v>0</v>
      </c>
      <c r="D9" s="200">
        <f>'[2]26'!D11</f>
        <v>0</v>
      </c>
      <c r="E9" s="200">
        <f>'[2]26'!E11</f>
        <v>0</v>
      </c>
      <c r="F9" s="15">
        <f t="shared" si="6"/>
        <v>80</v>
      </c>
      <c r="G9" s="199">
        <f>'[2]26'!H11</f>
        <v>36</v>
      </c>
      <c r="H9" s="200">
        <f>'[2]26'!I11</f>
        <v>0</v>
      </c>
      <c r="I9" s="200">
        <f>'[2]26'!J11</f>
        <v>0</v>
      </c>
      <c r="J9" s="200">
        <f>'[2]26'!K11</f>
        <v>0</v>
      </c>
      <c r="K9" s="15">
        <f t="shared" si="3"/>
        <v>36</v>
      </c>
      <c r="L9" s="18">
        <f>frq!C9</f>
        <v>1</v>
      </c>
      <c r="M9" s="124">
        <f t="shared" si="4"/>
        <v>35.6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35.6</v>
      </c>
      <c r="R9" s="18">
        <v>0.4</v>
      </c>
      <c r="S9" s="18"/>
    </row>
    <row r="10" spans="1:19">
      <c r="A10" s="8" t="s">
        <v>52</v>
      </c>
      <c r="B10" s="199">
        <f>'[2]26'!B12</f>
        <v>80</v>
      </c>
      <c r="C10" s="200">
        <f>'[2]26'!C12</f>
        <v>0</v>
      </c>
      <c r="D10" s="200">
        <f>'[2]26'!D12</f>
        <v>0</v>
      </c>
      <c r="E10" s="200">
        <f>'[2]26'!E12</f>
        <v>0</v>
      </c>
      <c r="F10" s="15">
        <f t="shared" si="6"/>
        <v>80</v>
      </c>
      <c r="G10" s="199">
        <f>'[2]26'!H12</f>
        <v>36</v>
      </c>
      <c r="H10" s="200">
        <f>'[2]26'!I12</f>
        <v>0</v>
      </c>
      <c r="I10" s="200">
        <f>'[2]26'!J12</f>
        <v>0</v>
      </c>
      <c r="J10" s="200">
        <f>'[2]26'!K12</f>
        <v>0</v>
      </c>
      <c r="K10" s="15">
        <f t="shared" si="3"/>
        <v>36</v>
      </c>
      <c r="L10" s="18">
        <f>frq!C10</f>
        <v>1</v>
      </c>
      <c r="M10" s="124">
        <f t="shared" si="4"/>
        <v>35.6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35.6</v>
      </c>
      <c r="R10" s="18">
        <v>0.4</v>
      </c>
      <c r="S10" s="18"/>
    </row>
    <row r="11" spans="1:19">
      <c r="A11" s="8" t="s">
        <v>53</v>
      </c>
      <c r="B11" s="199">
        <f>'[2]26'!B13</f>
        <v>80</v>
      </c>
      <c r="C11" s="200">
        <f>'[2]26'!C13</f>
        <v>0</v>
      </c>
      <c r="D11" s="200">
        <f>'[2]26'!D13</f>
        <v>0</v>
      </c>
      <c r="E11" s="200">
        <f>'[2]26'!E13</f>
        <v>0</v>
      </c>
      <c r="F11" s="15">
        <f t="shared" si="6"/>
        <v>80</v>
      </c>
      <c r="G11" s="199">
        <f>'[2]26'!H13</f>
        <v>36</v>
      </c>
      <c r="H11" s="200">
        <f>'[2]26'!I13</f>
        <v>0</v>
      </c>
      <c r="I11" s="200">
        <f>'[2]26'!J13</f>
        <v>0</v>
      </c>
      <c r="J11" s="200">
        <f>'[2]26'!K13</f>
        <v>0</v>
      </c>
      <c r="K11" s="15">
        <f t="shared" si="3"/>
        <v>36</v>
      </c>
      <c r="L11" s="18">
        <f>frq!C11</f>
        <v>1</v>
      </c>
      <c r="M11" s="124">
        <f t="shared" si="4"/>
        <v>35.6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35.6</v>
      </c>
      <c r="R11" s="18">
        <v>0.4</v>
      </c>
      <c r="S11" s="18"/>
    </row>
    <row r="12" spans="1:19">
      <c r="A12" s="8" t="s">
        <v>54</v>
      </c>
      <c r="B12" s="199">
        <f>'[2]26'!B14</f>
        <v>80</v>
      </c>
      <c r="C12" s="200">
        <f>'[2]26'!C14</f>
        <v>0</v>
      </c>
      <c r="D12" s="200">
        <f>'[2]26'!D14</f>
        <v>0</v>
      </c>
      <c r="E12" s="200">
        <f>'[2]26'!E14</f>
        <v>0</v>
      </c>
      <c r="F12" s="15">
        <f t="shared" si="6"/>
        <v>80</v>
      </c>
      <c r="G12" s="199">
        <f>'[2]26'!H14</f>
        <v>36</v>
      </c>
      <c r="H12" s="200">
        <f>'[2]26'!I14</f>
        <v>0</v>
      </c>
      <c r="I12" s="200">
        <f>'[2]26'!J14</f>
        <v>0</v>
      </c>
      <c r="J12" s="200">
        <f>'[2]26'!K14</f>
        <v>0</v>
      </c>
      <c r="K12" s="15">
        <f t="shared" si="3"/>
        <v>36</v>
      </c>
      <c r="L12" s="18">
        <f>frq!C12</f>
        <v>1</v>
      </c>
      <c r="M12" s="124">
        <f t="shared" si="4"/>
        <v>35.6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35.6</v>
      </c>
      <c r="R12" s="18">
        <v>0.4</v>
      </c>
      <c r="S12" s="18"/>
    </row>
    <row r="13" spans="1:19">
      <c r="A13" s="8" t="s">
        <v>55</v>
      </c>
      <c r="B13" s="199">
        <f>'[2]26'!B15</f>
        <v>80</v>
      </c>
      <c r="C13" s="200">
        <f>'[2]26'!C15</f>
        <v>0</v>
      </c>
      <c r="D13" s="200">
        <f>'[2]26'!D15</f>
        <v>0</v>
      </c>
      <c r="E13" s="200">
        <f>'[2]26'!E15</f>
        <v>0</v>
      </c>
      <c r="F13" s="15">
        <f t="shared" si="6"/>
        <v>80</v>
      </c>
      <c r="G13" s="199">
        <f>'[2]26'!H15</f>
        <v>36</v>
      </c>
      <c r="H13" s="200">
        <f>'[2]26'!I15</f>
        <v>0</v>
      </c>
      <c r="I13" s="200">
        <f>'[2]26'!J15</f>
        <v>0</v>
      </c>
      <c r="J13" s="200">
        <f>'[2]26'!K15</f>
        <v>0</v>
      </c>
      <c r="K13" s="15">
        <f t="shared" si="3"/>
        <v>36</v>
      </c>
      <c r="L13" s="18">
        <f>frq!C13</f>
        <v>1</v>
      </c>
      <c r="M13" s="124">
        <f t="shared" si="4"/>
        <v>35.6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35.6</v>
      </c>
      <c r="R13" s="18">
        <v>0.4</v>
      </c>
      <c r="S13" s="18"/>
    </row>
    <row r="14" spans="1:19">
      <c r="A14" s="8" t="s">
        <v>56</v>
      </c>
      <c r="B14" s="199">
        <f>'[2]26'!B16</f>
        <v>80</v>
      </c>
      <c r="C14" s="200">
        <f>'[2]26'!C16</f>
        <v>0</v>
      </c>
      <c r="D14" s="200">
        <f>'[2]26'!D16</f>
        <v>0</v>
      </c>
      <c r="E14" s="200">
        <f>'[2]26'!E16</f>
        <v>0</v>
      </c>
      <c r="F14" s="15">
        <f t="shared" si="6"/>
        <v>80</v>
      </c>
      <c r="G14" s="199">
        <f>'[2]26'!H16</f>
        <v>36</v>
      </c>
      <c r="H14" s="200">
        <f>'[2]26'!I16</f>
        <v>0</v>
      </c>
      <c r="I14" s="200">
        <f>'[2]26'!J16</f>
        <v>0</v>
      </c>
      <c r="J14" s="200">
        <f>'[2]26'!K16</f>
        <v>0</v>
      </c>
      <c r="K14" s="15">
        <f t="shared" si="3"/>
        <v>36</v>
      </c>
      <c r="L14" s="18">
        <f>frq!C14</f>
        <v>1</v>
      </c>
      <c r="M14" s="124">
        <f t="shared" si="4"/>
        <v>35.6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35.6</v>
      </c>
      <c r="R14" s="18">
        <v>0.4</v>
      </c>
      <c r="S14" s="18"/>
    </row>
    <row r="15" spans="1:19">
      <c r="A15" s="8" t="s">
        <v>57</v>
      </c>
      <c r="B15" s="199">
        <f>'[2]26'!B17</f>
        <v>80</v>
      </c>
      <c r="C15" s="200">
        <f>'[2]26'!C17</f>
        <v>0</v>
      </c>
      <c r="D15" s="200">
        <f>'[2]26'!D17</f>
        <v>0</v>
      </c>
      <c r="E15" s="200">
        <f>'[2]26'!E17</f>
        <v>0</v>
      </c>
      <c r="F15" s="15">
        <f t="shared" si="6"/>
        <v>80</v>
      </c>
      <c r="G15" s="199">
        <f>'[2]26'!H17</f>
        <v>36</v>
      </c>
      <c r="H15" s="200">
        <f>'[2]26'!I17</f>
        <v>0</v>
      </c>
      <c r="I15" s="200">
        <f>'[2]26'!J17</f>
        <v>0</v>
      </c>
      <c r="J15" s="200">
        <f>'[2]26'!K17</f>
        <v>0</v>
      </c>
      <c r="K15" s="15">
        <f t="shared" si="3"/>
        <v>36</v>
      </c>
      <c r="L15" s="18">
        <f>frq!C15</f>
        <v>1</v>
      </c>
      <c r="M15" s="124">
        <f t="shared" si="4"/>
        <v>35.6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35.6</v>
      </c>
      <c r="R15" s="18">
        <v>0.4</v>
      </c>
      <c r="S15" s="18"/>
    </row>
    <row r="16" spans="1:19">
      <c r="A16" s="8" t="s">
        <v>58</v>
      </c>
      <c r="B16" s="199">
        <f>'[2]26'!B18</f>
        <v>80</v>
      </c>
      <c r="C16" s="200">
        <f>'[2]26'!C18</f>
        <v>0</v>
      </c>
      <c r="D16" s="200">
        <f>'[2]26'!D18</f>
        <v>0</v>
      </c>
      <c r="E16" s="200">
        <f>'[2]26'!E18</f>
        <v>0</v>
      </c>
      <c r="F16" s="15">
        <f t="shared" si="6"/>
        <v>80</v>
      </c>
      <c r="G16" s="199">
        <f>'[2]26'!H18</f>
        <v>36</v>
      </c>
      <c r="H16" s="200">
        <f>'[2]26'!I18</f>
        <v>0</v>
      </c>
      <c r="I16" s="200">
        <f>'[2]26'!J18</f>
        <v>0</v>
      </c>
      <c r="J16" s="200">
        <f>'[2]26'!K18</f>
        <v>0</v>
      </c>
      <c r="K16" s="15">
        <f t="shared" si="3"/>
        <v>36</v>
      </c>
      <c r="L16" s="18">
        <f>frq!C16</f>
        <v>1</v>
      </c>
      <c r="M16" s="124">
        <f t="shared" si="4"/>
        <v>35.6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35.6</v>
      </c>
      <c r="R16" s="18">
        <v>0.4</v>
      </c>
      <c r="S16" s="18"/>
    </row>
    <row r="17" spans="1:19">
      <c r="A17" s="8" t="s">
        <v>59</v>
      </c>
      <c r="B17" s="199">
        <f>'[2]26'!B19</f>
        <v>80</v>
      </c>
      <c r="C17" s="200">
        <f>'[2]26'!C19</f>
        <v>0</v>
      </c>
      <c r="D17" s="200">
        <f>'[2]26'!D19</f>
        <v>0</v>
      </c>
      <c r="E17" s="200">
        <f>'[2]26'!E19</f>
        <v>0</v>
      </c>
      <c r="F17" s="15">
        <f t="shared" si="6"/>
        <v>80</v>
      </c>
      <c r="G17" s="199">
        <f>'[2]26'!H19</f>
        <v>36</v>
      </c>
      <c r="H17" s="200">
        <f>'[2]26'!I19</f>
        <v>0</v>
      </c>
      <c r="I17" s="200">
        <f>'[2]26'!J19</f>
        <v>0</v>
      </c>
      <c r="J17" s="200">
        <f>'[2]26'!K19</f>
        <v>0</v>
      </c>
      <c r="K17" s="15">
        <f t="shared" si="3"/>
        <v>36</v>
      </c>
      <c r="L17" s="18">
        <f>frq!C17</f>
        <v>1</v>
      </c>
      <c r="M17" s="124">
        <f t="shared" si="4"/>
        <v>35.6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35.6</v>
      </c>
      <c r="R17" s="18">
        <v>0.4</v>
      </c>
      <c r="S17" s="18"/>
    </row>
    <row r="18" spans="1:19">
      <c r="A18" s="8" t="s">
        <v>60</v>
      </c>
      <c r="B18" s="199">
        <f>'[2]26'!B20</f>
        <v>80</v>
      </c>
      <c r="C18" s="200">
        <f>'[2]26'!C20</f>
        <v>0</v>
      </c>
      <c r="D18" s="200">
        <f>'[2]26'!D20</f>
        <v>0</v>
      </c>
      <c r="E18" s="200">
        <f>'[2]26'!E20</f>
        <v>0</v>
      </c>
      <c r="F18" s="15">
        <f t="shared" si="6"/>
        <v>80</v>
      </c>
      <c r="G18" s="199">
        <f>'[2]26'!H20</f>
        <v>36</v>
      </c>
      <c r="H18" s="200">
        <f>'[2]26'!I20</f>
        <v>0</v>
      </c>
      <c r="I18" s="200">
        <f>'[2]26'!J20</f>
        <v>0</v>
      </c>
      <c r="J18" s="200">
        <f>'[2]26'!K20</f>
        <v>0</v>
      </c>
      <c r="K18" s="15">
        <f t="shared" si="3"/>
        <v>36</v>
      </c>
      <c r="L18" s="18">
        <f>frq!C18</f>
        <v>1</v>
      </c>
      <c r="M18" s="124">
        <f t="shared" si="4"/>
        <v>35.6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35.6</v>
      </c>
      <c r="R18" s="18">
        <v>0.4</v>
      </c>
      <c r="S18" s="18"/>
    </row>
    <row r="19" spans="1:19">
      <c r="A19" s="8" t="s">
        <v>61</v>
      </c>
      <c r="B19" s="199">
        <f>'[2]26'!B21</f>
        <v>80</v>
      </c>
      <c r="C19" s="200">
        <f>'[2]26'!C21</f>
        <v>0</v>
      </c>
      <c r="D19" s="200">
        <f>'[2]26'!D21</f>
        <v>0</v>
      </c>
      <c r="E19" s="200">
        <f>'[2]26'!E21</f>
        <v>0</v>
      </c>
      <c r="F19" s="15">
        <f t="shared" si="6"/>
        <v>80</v>
      </c>
      <c r="G19" s="199">
        <f>'[2]26'!H21</f>
        <v>36</v>
      </c>
      <c r="H19" s="200">
        <f>'[2]26'!I21</f>
        <v>0</v>
      </c>
      <c r="I19" s="200">
        <f>'[2]26'!J21</f>
        <v>0</v>
      </c>
      <c r="J19" s="200">
        <f>'[2]26'!K21</f>
        <v>0</v>
      </c>
      <c r="K19" s="15">
        <f t="shared" si="3"/>
        <v>36</v>
      </c>
      <c r="L19" s="18">
        <f>frq!C19</f>
        <v>1</v>
      </c>
      <c r="M19" s="124">
        <f t="shared" si="4"/>
        <v>35.6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35.6</v>
      </c>
      <c r="R19" s="18">
        <v>0.4</v>
      </c>
      <c r="S19" s="18"/>
    </row>
    <row r="20" spans="1:19">
      <c r="A20" s="8" t="s">
        <v>62</v>
      </c>
      <c r="B20" s="199">
        <f>'[2]26'!B22</f>
        <v>80</v>
      </c>
      <c r="C20" s="200">
        <f>'[2]26'!C22</f>
        <v>0</v>
      </c>
      <c r="D20" s="200">
        <f>'[2]26'!D22</f>
        <v>0</v>
      </c>
      <c r="E20" s="200">
        <f>'[2]26'!E22</f>
        <v>0</v>
      </c>
      <c r="F20" s="15">
        <f t="shared" si="6"/>
        <v>80</v>
      </c>
      <c r="G20" s="199">
        <f>'[2]26'!H22</f>
        <v>36</v>
      </c>
      <c r="H20" s="200">
        <f>'[2]26'!I22</f>
        <v>0</v>
      </c>
      <c r="I20" s="200">
        <f>'[2]26'!J22</f>
        <v>0</v>
      </c>
      <c r="J20" s="200">
        <f>'[2]26'!K22</f>
        <v>0</v>
      </c>
      <c r="K20" s="15">
        <f t="shared" si="3"/>
        <v>36</v>
      </c>
      <c r="L20" s="18">
        <f>frq!C20</f>
        <v>1</v>
      </c>
      <c r="M20" s="124">
        <f t="shared" si="4"/>
        <v>35.6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35.6</v>
      </c>
      <c r="R20" s="18">
        <v>0.4</v>
      </c>
      <c r="S20" s="18"/>
    </row>
    <row r="21" spans="1:19">
      <c r="A21" s="8" t="s">
        <v>63</v>
      </c>
      <c r="B21" s="199">
        <f>'[2]26'!B23</f>
        <v>80</v>
      </c>
      <c r="C21" s="200">
        <f>'[2]26'!C23</f>
        <v>0</v>
      </c>
      <c r="D21" s="200">
        <f>'[2]26'!D23</f>
        <v>0</v>
      </c>
      <c r="E21" s="200">
        <f>'[2]26'!E23</f>
        <v>0</v>
      </c>
      <c r="F21" s="15">
        <f t="shared" si="6"/>
        <v>80</v>
      </c>
      <c r="G21" s="199">
        <f>'[2]26'!H23</f>
        <v>36</v>
      </c>
      <c r="H21" s="200">
        <f>'[2]26'!I23</f>
        <v>0</v>
      </c>
      <c r="I21" s="200">
        <f>'[2]26'!J23</f>
        <v>0</v>
      </c>
      <c r="J21" s="200">
        <f>'[2]26'!K23</f>
        <v>0</v>
      </c>
      <c r="K21" s="15">
        <f t="shared" si="3"/>
        <v>36</v>
      </c>
      <c r="L21" s="18">
        <f>frq!C21</f>
        <v>1</v>
      </c>
      <c r="M21" s="124">
        <f t="shared" si="4"/>
        <v>35.6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35.6</v>
      </c>
      <c r="R21" s="18">
        <v>0.4</v>
      </c>
      <c r="S21" s="18"/>
    </row>
    <row r="22" spans="1:19">
      <c r="A22" s="8" t="s">
        <v>64</v>
      </c>
      <c r="B22" s="199">
        <f>'[2]26'!B24</f>
        <v>80</v>
      </c>
      <c r="C22" s="200">
        <f>'[2]26'!C24</f>
        <v>0</v>
      </c>
      <c r="D22" s="200">
        <f>'[2]26'!D24</f>
        <v>0</v>
      </c>
      <c r="E22" s="200">
        <f>'[2]26'!E24</f>
        <v>0</v>
      </c>
      <c r="F22" s="15">
        <f t="shared" si="6"/>
        <v>80</v>
      </c>
      <c r="G22" s="199">
        <f>'[2]26'!H24</f>
        <v>36</v>
      </c>
      <c r="H22" s="200">
        <f>'[2]26'!I24</f>
        <v>0</v>
      </c>
      <c r="I22" s="200">
        <f>'[2]26'!J24</f>
        <v>0</v>
      </c>
      <c r="J22" s="200">
        <f>'[2]26'!K24</f>
        <v>0</v>
      </c>
      <c r="K22" s="15">
        <f t="shared" si="3"/>
        <v>36</v>
      </c>
      <c r="L22" s="18">
        <f>frq!C22</f>
        <v>1</v>
      </c>
      <c r="M22" s="124">
        <f t="shared" si="4"/>
        <v>35.6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35.6</v>
      </c>
      <c r="R22" s="18">
        <v>0.4</v>
      </c>
      <c r="S22" s="18"/>
    </row>
    <row r="23" spans="1:19">
      <c r="A23" s="8" t="s">
        <v>65</v>
      </c>
      <c r="B23" s="199">
        <f>'[2]26'!B25</f>
        <v>80</v>
      </c>
      <c r="C23" s="200">
        <f>'[2]26'!C25</f>
        <v>0</v>
      </c>
      <c r="D23" s="200">
        <f>'[2]26'!D25</f>
        <v>0</v>
      </c>
      <c r="E23" s="200">
        <f>'[2]26'!E25</f>
        <v>0</v>
      </c>
      <c r="F23" s="15">
        <f t="shared" si="6"/>
        <v>80</v>
      </c>
      <c r="G23" s="199">
        <f>'[2]26'!H25</f>
        <v>36</v>
      </c>
      <c r="H23" s="200">
        <f>'[2]26'!I25</f>
        <v>0</v>
      </c>
      <c r="I23" s="200">
        <f>'[2]26'!J25</f>
        <v>0</v>
      </c>
      <c r="J23" s="200">
        <f>'[2]26'!K25</f>
        <v>0</v>
      </c>
      <c r="K23" s="15">
        <f t="shared" si="3"/>
        <v>36</v>
      </c>
      <c r="L23" s="18">
        <f>frq!C23</f>
        <v>1</v>
      </c>
      <c r="M23" s="124">
        <f t="shared" si="4"/>
        <v>35.6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35.6</v>
      </c>
      <c r="R23" s="18">
        <v>0.4</v>
      </c>
      <c r="S23" s="18"/>
    </row>
    <row r="24" spans="1:19">
      <c r="A24" s="8" t="s">
        <v>66</v>
      </c>
      <c r="B24" s="199">
        <f>'[2]26'!B26</f>
        <v>80</v>
      </c>
      <c r="C24" s="200">
        <f>'[2]26'!C26</f>
        <v>0</v>
      </c>
      <c r="D24" s="200">
        <f>'[2]26'!D26</f>
        <v>0</v>
      </c>
      <c r="E24" s="200">
        <f>'[2]26'!E26</f>
        <v>0</v>
      </c>
      <c r="F24" s="15">
        <f t="shared" si="6"/>
        <v>80</v>
      </c>
      <c r="G24" s="199">
        <f>'[2]26'!H26</f>
        <v>36</v>
      </c>
      <c r="H24" s="200">
        <f>'[2]26'!I26</f>
        <v>0</v>
      </c>
      <c r="I24" s="200">
        <f>'[2]26'!J26</f>
        <v>0</v>
      </c>
      <c r="J24" s="200">
        <f>'[2]26'!K26</f>
        <v>0</v>
      </c>
      <c r="K24" s="15">
        <f t="shared" si="3"/>
        <v>36</v>
      </c>
      <c r="L24" s="18">
        <f>frq!C24</f>
        <v>1</v>
      </c>
      <c r="M24" s="124">
        <f t="shared" si="4"/>
        <v>35.6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35.6</v>
      </c>
      <c r="R24" s="18">
        <v>0.4</v>
      </c>
      <c r="S24" s="18"/>
    </row>
    <row r="25" spans="1:19">
      <c r="A25" s="8" t="s">
        <v>67</v>
      </c>
      <c r="B25" s="199">
        <f>'[2]26'!B27</f>
        <v>80</v>
      </c>
      <c r="C25" s="200">
        <f>'[2]26'!C27</f>
        <v>0</v>
      </c>
      <c r="D25" s="200">
        <f>'[2]26'!D27</f>
        <v>0</v>
      </c>
      <c r="E25" s="200">
        <f>'[2]26'!E27</f>
        <v>0</v>
      </c>
      <c r="F25" s="15">
        <f t="shared" si="6"/>
        <v>80</v>
      </c>
      <c r="G25" s="199">
        <f>'[2]26'!H27</f>
        <v>36</v>
      </c>
      <c r="H25" s="200">
        <f>'[2]26'!I27</f>
        <v>0</v>
      </c>
      <c r="I25" s="200">
        <f>'[2]26'!J27</f>
        <v>0</v>
      </c>
      <c r="J25" s="200">
        <f>'[2]26'!K27</f>
        <v>0</v>
      </c>
      <c r="K25" s="15">
        <f t="shared" si="3"/>
        <v>36</v>
      </c>
      <c r="L25" s="18">
        <f>frq!C25</f>
        <v>1</v>
      </c>
      <c r="M25" s="124">
        <f t="shared" si="4"/>
        <v>35.6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35.6</v>
      </c>
      <c r="R25" s="18">
        <v>0.4</v>
      </c>
      <c r="S25" s="18"/>
    </row>
    <row r="26" spans="1:19">
      <c r="A26" s="8" t="s">
        <v>68</v>
      </c>
      <c r="B26" s="199">
        <f>'[2]26'!B28</f>
        <v>80</v>
      </c>
      <c r="C26" s="200">
        <f>'[2]26'!C28</f>
        <v>0</v>
      </c>
      <c r="D26" s="200">
        <f>'[2]26'!D28</f>
        <v>0</v>
      </c>
      <c r="E26" s="200">
        <f>'[2]26'!E28</f>
        <v>0</v>
      </c>
      <c r="F26" s="15">
        <f t="shared" si="6"/>
        <v>80</v>
      </c>
      <c r="G26" s="199">
        <f>'[2]26'!H28</f>
        <v>36</v>
      </c>
      <c r="H26" s="200">
        <f>'[2]26'!I28</f>
        <v>0</v>
      </c>
      <c r="I26" s="200">
        <f>'[2]26'!J28</f>
        <v>0</v>
      </c>
      <c r="J26" s="200">
        <f>'[2]26'!K28</f>
        <v>0</v>
      </c>
      <c r="K26" s="15">
        <f t="shared" si="3"/>
        <v>36</v>
      </c>
      <c r="L26" s="18">
        <f>frq!C26</f>
        <v>1</v>
      </c>
      <c r="M26" s="124">
        <f t="shared" si="4"/>
        <v>35.6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35.6</v>
      </c>
      <c r="R26" s="18">
        <v>0.4</v>
      </c>
      <c r="S26" s="18"/>
    </row>
    <row r="27" spans="1:19">
      <c r="A27" s="8" t="s">
        <v>69</v>
      </c>
      <c r="B27" s="199">
        <f>'[2]26'!B29</f>
        <v>80</v>
      </c>
      <c r="C27" s="200">
        <f>'[2]26'!C29</f>
        <v>0</v>
      </c>
      <c r="D27" s="200">
        <f>'[2]26'!D29</f>
        <v>0</v>
      </c>
      <c r="E27" s="200">
        <f>'[2]26'!E29</f>
        <v>0</v>
      </c>
      <c r="F27" s="15">
        <f t="shared" si="6"/>
        <v>80</v>
      </c>
      <c r="G27" s="199">
        <f>'[2]26'!H29</f>
        <v>36</v>
      </c>
      <c r="H27" s="200">
        <f>'[2]26'!I29</f>
        <v>0</v>
      </c>
      <c r="I27" s="200">
        <f>'[2]26'!J29</f>
        <v>0</v>
      </c>
      <c r="J27" s="200">
        <f>'[2]26'!K29</f>
        <v>0</v>
      </c>
      <c r="K27" s="15">
        <f t="shared" si="3"/>
        <v>36</v>
      </c>
      <c r="L27" s="18">
        <f>frq!C27</f>
        <v>1</v>
      </c>
      <c r="M27" s="124">
        <f t="shared" si="4"/>
        <v>35.6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35.6</v>
      </c>
      <c r="R27" s="18">
        <v>0.4</v>
      </c>
      <c r="S27" s="18"/>
    </row>
    <row r="28" spans="1:19">
      <c r="A28" s="8" t="s">
        <v>70</v>
      </c>
      <c r="B28" s="199">
        <f>'[2]26'!B30</f>
        <v>80</v>
      </c>
      <c r="C28" s="200">
        <f>'[2]26'!C30</f>
        <v>0</v>
      </c>
      <c r="D28" s="200">
        <f>'[2]26'!D30</f>
        <v>0</v>
      </c>
      <c r="E28" s="200">
        <f>'[2]26'!E30</f>
        <v>0</v>
      </c>
      <c r="F28" s="15">
        <f t="shared" si="6"/>
        <v>80</v>
      </c>
      <c r="G28" s="199">
        <f>'[2]26'!H30</f>
        <v>36</v>
      </c>
      <c r="H28" s="200">
        <f>'[2]26'!I30</f>
        <v>0</v>
      </c>
      <c r="I28" s="200">
        <f>'[2]26'!J30</f>
        <v>0</v>
      </c>
      <c r="J28" s="200">
        <f>'[2]26'!K30</f>
        <v>0</v>
      </c>
      <c r="K28" s="15">
        <f t="shared" si="3"/>
        <v>36</v>
      </c>
      <c r="L28" s="18">
        <f>frq!C28</f>
        <v>1</v>
      </c>
      <c r="M28" s="124">
        <f t="shared" si="4"/>
        <v>35.6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35.6</v>
      </c>
      <c r="R28" s="18">
        <v>0.4</v>
      </c>
      <c r="S28" s="18"/>
    </row>
    <row r="29" spans="1:19">
      <c r="A29" s="8" t="s">
        <v>71</v>
      </c>
      <c r="B29" s="199">
        <f>'[2]26'!B31</f>
        <v>80</v>
      </c>
      <c r="C29" s="200">
        <f>'[2]26'!C31</f>
        <v>0</v>
      </c>
      <c r="D29" s="200">
        <f>'[2]26'!D31</f>
        <v>0</v>
      </c>
      <c r="E29" s="200">
        <f>'[2]26'!E31</f>
        <v>0</v>
      </c>
      <c r="F29" s="15">
        <f t="shared" si="6"/>
        <v>80</v>
      </c>
      <c r="G29" s="199">
        <f>'[2]26'!H31</f>
        <v>36</v>
      </c>
      <c r="H29" s="200">
        <f>'[2]26'!I31</f>
        <v>0</v>
      </c>
      <c r="I29" s="200">
        <f>'[2]26'!J31</f>
        <v>0</v>
      </c>
      <c r="J29" s="200">
        <f>'[2]26'!K31</f>
        <v>0</v>
      </c>
      <c r="K29" s="15">
        <f t="shared" si="3"/>
        <v>36</v>
      </c>
      <c r="L29" s="18">
        <f>frq!C29</f>
        <v>1</v>
      </c>
      <c r="M29" s="124">
        <f t="shared" si="4"/>
        <v>35.6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35.6</v>
      </c>
      <c r="R29" s="18">
        <v>0.4</v>
      </c>
      <c r="S29" s="18"/>
    </row>
    <row r="30" spans="1:19">
      <c r="A30" s="8" t="s">
        <v>72</v>
      </c>
      <c r="B30" s="199">
        <f>'[2]26'!B32</f>
        <v>80</v>
      </c>
      <c r="C30" s="200">
        <f>'[2]26'!C32</f>
        <v>0</v>
      </c>
      <c r="D30" s="200">
        <f>'[2]26'!D32</f>
        <v>0</v>
      </c>
      <c r="E30" s="200">
        <f>'[2]26'!E32</f>
        <v>0</v>
      </c>
      <c r="F30" s="15">
        <f t="shared" si="6"/>
        <v>80</v>
      </c>
      <c r="G30" s="199">
        <f>'[2]26'!H32</f>
        <v>36</v>
      </c>
      <c r="H30" s="200">
        <f>'[2]26'!I32</f>
        <v>0</v>
      </c>
      <c r="I30" s="200">
        <f>'[2]26'!J32</f>
        <v>0</v>
      </c>
      <c r="J30" s="200">
        <f>'[2]26'!K32</f>
        <v>0</v>
      </c>
      <c r="K30" s="15">
        <f t="shared" si="3"/>
        <v>36</v>
      </c>
      <c r="L30" s="18">
        <f>frq!C30</f>
        <v>1</v>
      </c>
      <c r="M30" s="124">
        <f t="shared" si="4"/>
        <v>35.6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35.6</v>
      </c>
      <c r="R30" s="18">
        <v>0.4</v>
      </c>
      <c r="S30" s="18"/>
    </row>
    <row r="31" spans="1:19">
      <c r="A31" s="8" t="s">
        <v>73</v>
      </c>
      <c r="B31" s="199">
        <f>'[2]26'!B33</f>
        <v>80</v>
      </c>
      <c r="C31" s="200">
        <f>'[2]26'!C33</f>
        <v>0</v>
      </c>
      <c r="D31" s="200">
        <f>'[2]26'!D33</f>
        <v>0</v>
      </c>
      <c r="E31" s="200">
        <f>'[2]26'!E33</f>
        <v>0</v>
      </c>
      <c r="F31" s="15">
        <f t="shared" si="6"/>
        <v>80</v>
      </c>
      <c r="G31" s="199">
        <f>'[2]26'!H33</f>
        <v>36</v>
      </c>
      <c r="H31" s="200">
        <f>'[2]26'!I33</f>
        <v>0</v>
      </c>
      <c r="I31" s="200">
        <f>'[2]26'!J33</f>
        <v>0</v>
      </c>
      <c r="J31" s="200">
        <f>'[2]26'!K33</f>
        <v>0</v>
      </c>
      <c r="K31" s="15">
        <f t="shared" si="3"/>
        <v>36</v>
      </c>
      <c r="L31" s="18">
        <f>frq!C31</f>
        <v>1</v>
      </c>
      <c r="M31" s="124">
        <f t="shared" si="4"/>
        <v>35.6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35.6</v>
      </c>
      <c r="R31" s="18">
        <v>0.4</v>
      </c>
      <c r="S31" s="18"/>
    </row>
    <row r="32" spans="1:19">
      <c r="A32" s="8" t="s">
        <v>74</v>
      </c>
      <c r="B32" s="199">
        <f>'[2]26'!B34</f>
        <v>80</v>
      </c>
      <c r="C32" s="200">
        <f>'[2]26'!C34</f>
        <v>0</v>
      </c>
      <c r="D32" s="200">
        <f>'[2]26'!D34</f>
        <v>0</v>
      </c>
      <c r="E32" s="200">
        <f>'[2]26'!E34</f>
        <v>0</v>
      </c>
      <c r="F32" s="15">
        <f t="shared" si="6"/>
        <v>80</v>
      </c>
      <c r="G32" s="199">
        <f>'[2]26'!H34</f>
        <v>36</v>
      </c>
      <c r="H32" s="200">
        <f>'[2]26'!I34</f>
        <v>0</v>
      </c>
      <c r="I32" s="200">
        <f>'[2]26'!J34</f>
        <v>0</v>
      </c>
      <c r="J32" s="200">
        <f>'[2]26'!K34</f>
        <v>0</v>
      </c>
      <c r="K32" s="15">
        <f t="shared" si="3"/>
        <v>36</v>
      </c>
      <c r="L32" s="18">
        <f>frq!C32</f>
        <v>1</v>
      </c>
      <c r="M32" s="124">
        <f t="shared" si="4"/>
        <v>35.6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35.6</v>
      </c>
      <c r="R32" s="18">
        <v>0.4</v>
      </c>
      <c r="S32" s="18"/>
    </row>
    <row r="33" spans="1:19">
      <c r="A33" s="8" t="s">
        <v>75</v>
      </c>
      <c r="B33" s="199">
        <f>'[2]26'!B35</f>
        <v>80</v>
      </c>
      <c r="C33" s="200">
        <f>'[2]26'!C35</f>
        <v>0</v>
      </c>
      <c r="D33" s="200">
        <f>'[2]26'!D35</f>
        <v>0</v>
      </c>
      <c r="E33" s="200">
        <f>'[2]26'!E35</f>
        <v>0</v>
      </c>
      <c r="F33" s="15">
        <f t="shared" si="6"/>
        <v>80</v>
      </c>
      <c r="G33" s="199">
        <f>'[2]26'!H35</f>
        <v>36</v>
      </c>
      <c r="H33" s="200">
        <f>'[2]26'!I35</f>
        <v>0</v>
      </c>
      <c r="I33" s="200">
        <f>'[2]26'!J35</f>
        <v>0</v>
      </c>
      <c r="J33" s="200">
        <f>'[2]26'!K35</f>
        <v>0</v>
      </c>
      <c r="K33" s="15">
        <f t="shared" si="3"/>
        <v>36</v>
      </c>
      <c r="L33" s="18">
        <f>frq!C33</f>
        <v>1</v>
      </c>
      <c r="M33" s="124">
        <f t="shared" si="4"/>
        <v>35.6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35.6</v>
      </c>
      <c r="R33" s="18">
        <v>0.4</v>
      </c>
      <c r="S33" s="18"/>
    </row>
    <row r="34" spans="1:19">
      <c r="A34" s="8" t="s">
        <v>76</v>
      </c>
      <c r="B34" s="199">
        <f>'[2]26'!B36</f>
        <v>80</v>
      </c>
      <c r="C34" s="200">
        <f>'[2]26'!C36</f>
        <v>0</v>
      </c>
      <c r="D34" s="200">
        <f>'[2]26'!D36</f>
        <v>0</v>
      </c>
      <c r="E34" s="200">
        <f>'[2]26'!E36</f>
        <v>0</v>
      </c>
      <c r="F34" s="15">
        <f t="shared" si="6"/>
        <v>80</v>
      </c>
      <c r="G34" s="199">
        <f>'[2]26'!H36</f>
        <v>36</v>
      </c>
      <c r="H34" s="200">
        <f>'[2]26'!I36</f>
        <v>0</v>
      </c>
      <c r="I34" s="200">
        <f>'[2]26'!J36</f>
        <v>0</v>
      </c>
      <c r="J34" s="200">
        <f>'[2]26'!K36</f>
        <v>0</v>
      </c>
      <c r="K34" s="15">
        <f t="shared" si="3"/>
        <v>36</v>
      </c>
      <c r="L34" s="18">
        <f>frq!C34</f>
        <v>1</v>
      </c>
      <c r="M34" s="124">
        <f t="shared" si="4"/>
        <v>35.6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35.6</v>
      </c>
      <c r="R34" s="18">
        <v>0.4</v>
      </c>
      <c r="S34" s="18"/>
    </row>
    <row r="35" spans="1:19">
      <c r="A35" s="8" t="s">
        <v>77</v>
      </c>
      <c r="B35" s="199">
        <f>'[2]26'!B37</f>
        <v>80</v>
      </c>
      <c r="C35" s="200">
        <f>'[2]26'!C37</f>
        <v>0</v>
      </c>
      <c r="D35" s="200">
        <f>'[2]26'!D37</f>
        <v>0</v>
      </c>
      <c r="E35" s="200">
        <f>'[2]26'!E37</f>
        <v>0</v>
      </c>
      <c r="F35" s="15">
        <f t="shared" si="6"/>
        <v>80</v>
      </c>
      <c r="G35" s="199">
        <f>'[2]26'!H37</f>
        <v>36</v>
      </c>
      <c r="H35" s="200">
        <f>'[2]26'!I37</f>
        <v>0</v>
      </c>
      <c r="I35" s="200">
        <f>'[2]26'!J37</f>
        <v>0</v>
      </c>
      <c r="J35" s="200">
        <f>'[2]26'!K37</f>
        <v>0</v>
      </c>
      <c r="K35" s="15">
        <f t="shared" si="3"/>
        <v>36</v>
      </c>
      <c r="L35" s="18">
        <f>frq!C35</f>
        <v>1</v>
      </c>
      <c r="M35" s="124">
        <f t="shared" si="4"/>
        <v>35.6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35.6</v>
      </c>
      <c r="R35" s="18">
        <v>0.4</v>
      </c>
      <c r="S35" s="18"/>
    </row>
    <row r="36" spans="1:19">
      <c r="A36" s="8" t="s">
        <v>78</v>
      </c>
      <c r="B36" s="199">
        <f>'[2]26'!B38</f>
        <v>80</v>
      </c>
      <c r="C36" s="200">
        <f>'[2]26'!C38</f>
        <v>0</v>
      </c>
      <c r="D36" s="200">
        <f>'[2]26'!D38</f>
        <v>0</v>
      </c>
      <c r="E36" s="200">
        <f>'[2]26'!E38</f>
        <v>0</v>
      </c>
      <c r="F36" s="15">
        <f t="shared" si="6"/>
        <v>80</v>
      </c>
      <c r="G36" s="199">
        <f>'[2]26'!H38</f>
        <v>36</v>
      </c>
      <c r="H36" s="200">
        <f>'[2]26'!I38</f>
        <v>0</v>
      </c>
      <c r="I36" s="200">
        <f>'[2]26'!J38</f>
        <v>0</v>
      </c>
      <c r="J36" s="200">
        <f>'[2]26'!K38</f>
        <v>0</v>
      </c>
      <c r="K36" s="15">
        <f t="shared" si="3"/>
        <v>36</v>
      </c>
      <c r="L36" s="18">
        <f>frq!C36</f>
        <v>1</v>
      </c>
      <c r="M36" s="124">
        <f t="shared" si="4"/>
        <v>35.6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35.6</v>
      </c>
      <c r="R36" s="18">
        <v>0.4</v>
      </c>
      <c r="S36" s="18"/>
    </row>
    <row r="37" spans="1:19">
      <c r="A37" s="8" t="s">
        <v>79</v>
      </c>
      <c r="B37" s="199">
        <f>'[2]26'!B39</f>
        <v>80</v>
      </c>
      <c r="C37" s="200">
        <f>'[2]26'!C39</f>
        <v>0</v>
      </c>
      <c r="D37" s="200">
        <f>'[2]26'!D39</f>
        <v>0</v>
      </c>
      <c r="E37" s="200">
        <f>'[2]26'!E39</f>
        <v>0</v>
      </c>
      <c r="F37" s="15">
        <f t="shared" si="6"/>
        <v>80</v>
      </c>
      <c r="G37" s="199">
        <f>'[2]26'!H39</f>
        <v>36</v>
      </c>
      <c r="H37" s="200">
        <f>'[2]26'!I39</f>
        <v>0</v>
      </c>
      <c r="I37" s="200">
        <f>'[2]26'!J39</f>
        <v>0</v>
      </c>
      <c r="J37" s="200">
        <f>'[2]26'!K39</f>
        <v>0</v>
      </c>
      <c r="K37" s="15">
        <f t="shared" si="3"/>
        <v>36</v>
      </c>
      <c r="L37" s="18">
        <f>frq!C37</f>
        <v>1</v>
      </c>
      <c r="M37" s="124">
        <f t="shared" si="4"/>
        <v>35.6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35.6</v>
      </c>
      <c r="R37" s="18">
        <v>0.4</v>
      </c>
      <c r="S37" s="18"/>
    </row>
    <row r="38" spans="1:19">
      <c r="A38" s="8" t="s">
        <v>80</v>
      </c>
      <c r="B38" s="199">
        <f>'[2]26'!B40</f>
        <v>80</v>
      </c>
      <c r="C38" s="200">
        <f>'[2]26'!C40</f>
        <v>0</v>
      </c>
      <c r="D38" s="200">
        <f>'[2]26'!D40</f>
        <v>0</v>
      </c>
      <c r="E38" s="200">
        <f>'[2]26'!E40</f>
        <v>0</v>
      </c>
      <c r="F38" s="15">
        <f t="shared" si="6"/>
        <v>80</v>
      </c>
      <c r="G38" s="199">
        <f>'[2]26'!H40</f>
        <v>35</v>
      </c>
      <c r="H38" s="200">
        <f>'[2]26'!I40</f>
        <v>0</v>
      </c>
      <c r="I38" s="200">
        <f>'[2]26'!J40</f>
        <v>0</v>
      </c>
      <c r="J38" s="200">
        <f>'[2]26'!K40</f>
        <v>0</v>
      </c>
      <c r="K38" s="15">
        <f t="shared" si="3"/>
        <v>35</v>
      </c>
      <c r="L38" s="18">
        <f>frq!C38</f>
        <v>1</v>
      </c>
      <c r="M38" s="124">
        <f t="shared" si="4"/>
        <v>34.6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34.6</v>
      </c>
      <c r="R38" s="18">
        <v>0.4</v>
      </c>
      <c r="S38" s="18"/>
    </row>
    <row r="39" spans="1:19">
      <c r="A39" s="8" t="s">
        <v>81</v>
      </c>
      <c r="B39" s="199">
        <f>'[2]26'!B41</f>
        <v>80</v>
      </c>
      <c r="C39" s="200">
        <f>'[2]26'!C41</f>
        <v>0</v>
      </c>
      <c r="D39" s="200">
        <f>'[2]26'!D41</f>
        <v>0</v>
      </c>
      <c r="E39" s="200">
        <f>'[2]26'!E41</f>
        <v>0</v>
      </c>
      <c r="F39" s="15">
        <f t="shared" si="6"/>
        <v>80</v>
      </c>
      <c r="G39" s="199">
        <f>'[2]26'!H41</f>
        <v>35</v>
      </c>
      <c r="H39" s="200">
        <f>'[2]26'!I41</f>
        <v>0</v>
      </c>
      <c r="I39" s="200">
        <f>'[2]26'!J41</f>
        <v>0</v>
      </c>
      <c r="J39" s="200">
        <f>'[2]26'!K41</f>
        <v>0</v>
      </c>
      <c r="K39" s="15">
        <f t="shared" si="3"/>
        <v>35</v>
      </c>
      <c r="L39" s="18">
        <f>frq!C39</f>
        <v>1</v>
      </c>
      <c r="M39" s="124">
        <f t="shared" si="4"/>
        <v>34.299999999999997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34.299999999999997</v>
      </c>
      <c r="R39" s="18">
        <v>0.7</v>
      </c>
      <c r="S39" s="18"/>
    </row>
    <row r="40" spans="1:19">
      <c r="A40" s="8" t="s">
        <v>82</v>
      </c>
      <c r="B40" s="199">
        <f>'[2]26'!B42</f>
        <v>80</v>
      </c>
      <c r="C40" s="200">
        <f>'[2]26'!C42</f>
        <v>0</v>
      </c>
      <c r="D40" s="200">
        <f>'[2]26'!D42</f>
        <v>0</v>
      </c>
      <c r="E40" s="200">
        <f>'[2]26'!E42</f>
        <v>0</v>
      </c>
      <c r="F40" s="15">
        <f t="shared" si="6"/>
        <v>80</v>
      </c>
      <c r="G40" s="199">
        <f>'[2]26'!H42</f>
        <v>35</v>
      </c>
      <c r="H40" s="200">
        <f>'[2]26'!I42</f>
        <v>0</v>
      </c>
      <c r="I40" s="200">
        <f>'[2]26'!J42</f>
        <v>0</v>
      </c>
      <c r="J40" s="200">
        <f>'[2]26'!K42</f>
        <v>0</v>
      </c>
      <c r="K40" s="15">
        <f t="shared" si="3"/>
        <v>35</v>
      </c>
      <c r="L40" s="18">
        <f>frq!C40</f>
        <v>1</v>
      </c>
      <c r="M40" s="124">
        <f t="shared" si="4"/>
        <v>34.299999999999997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34.299999999999997</v>
      </c>
      <c r="R40" s="18">
        <v>0.7</v>
      </c>
      <c r="S40" s="18"/>
    </row>
    <row r="41" spans="1:19">
      <c r="A41" s="8" t="s">
        <v>83</v>
      </c>
      <c r="B41" s="199">
        <f>'[2]26'!B43</f>
        <v>80</v>
      </c>
      <c r="C41" s="200">
        <f>'[2]26'!C43</f>
        <v>0</v>
      </c>
      <c r="D41" s="200">
        <f>'[2]26'!D43</f>
        <v>0</v>
      </c>
      <c r="E41" s="200">
        <f>'[2]26'!E43</f>
        <v>0</v>
      </c>
      <c r="F41" s="15">
        <f t="shared" si="6"/>
        <v>80</v>
      </c>
      <c r="G41" s="199">
        <f>'[2]26'!H43</f>
        <v>35</v>
      </c>
      <c r="H41" s="200">
        <f>'[2]26'!I43</f>
        <v>0</v>
      </c>
      <c r="I41" s="200">
        <f>'[2]26'!J43</f>
        <v>0</v>
      </c>
      <c r="J41" s="200">
        <f>'[2]26'!K43</f>
        <v>0</v>
      </c>
      <c r="K41" s="15">
        <f t="shared" si="3"/>
        <v>35</v>
      </c>
      <c r="L41" s="18">
        <f>frq!C41</f>
        <v>1</v>
      </c>
      <c r="M41" s="124">
        <f t="shared" si="4"/>
        <v>34.299999999999997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34.299999999999997</v>
      </c>
      <c r="R41" s="18">
        <v>0.7</v>
      </c>
      <c r="S41" s="18"/>
    </row>
    <row r="42" spans="1:19">
      <c r="A42" s="8" t="s">
        <v>84</v>
      </c>
      <c r="B42" s="199">
        <f>'[2]26'!B44</f>
        <v>80</v>
      </c>
      <c r="C42" s="200">
        <f>'[2]26'!C44</f>
        <v>0</v>
      </c>
      <c r="D42" s="200">
        <f>'[2]26'!D44</f>
        <v>0</v>
      </c>
      <c r="E42" s="200">
        <f>'[2]26'!E44</f>
        <v>0</v>
      </c>
      <c r="F42" s="15">
        <f t="shared" si="6"/>
        <v>80</v>
      </c>
      <c r="G42" s="199">
        <f>'[2]26'!H44</f>
        <v>35</v>
      </c>
      <c r="H42" s="200">
        <f>'[2]26'!I44</f>
        <v>0</v>
      </c>
      <c r="I42" s="200">
        <f>'[2]26'!J44</f>
        <v>0</v>
      </c>
      <c r="J42" s="200">
        <f>'[2]26'!K44</f>
        <v>0</v>
      </c>
      <c r="K42" s="15">
        <f t="shared" si="3"/>
        <v>35</v>
      </c>
      <c r="L42" s="18">
        <f>frq!C42</f>
        <v>1</v>
      </c>
      <c r="M42" s="124">
        <f t="shared" si="4"/>
        <v>34.299999999999997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34.299999999999997</v>
      </c>
      <c r="R42" s="18">
        <v>0.7</v>
      </c>
      <c r="S42" s="18"/>
    </row>
    <row r="43" spans="1:19">
      <c r="A43" s="8" t="s">
        <v>85</v>
      </c>
      <c r="B43" s="199">
        <f>'[2]26'!B45</f>
        <v>80</v>
      </c>
      <c r="C43" s="200">
        <f>'[2]26'!C45</f>
        <v>0</v>
      </c>
      <c r="D43" s="200">
        <f>'[2]26'!D45</f>
        <v>0</v>
      </c>
      <c r="E43" s="200">
        <f>'[2]26'!E45</f>
        <v>0</v>
      </c>
      <c r="F43" s="15">
        <f t="shared" si="6"/>
        <v>80</v>
      </c>
      <c r="G43" s="199">
        <f>'[2]26'!H45</f>
        <v>35</v>
      </c>
      <c r="H43" s="200">
        <f>'[2]26'!I45</f>
        <v>0</v>
      </c>
      <c r="I43" s="200">
        <f>'[2]26'!J45</f>
        <v>0</v>
      </c>
      <c r="J43" s="200">
        <f>'[2]26'!K45</f>
        <v>0</v>
      </c>
      <c r="K43" s="15">
        <f t="shared" si="3"/>
        <v>35</v>
      </c>
      <c r="L43" s="18">
        <f>frq!C43</f>
        <v>1</v>
      </c>
      <c r="M43" s="124">
        <f t="shared" si="4"/>
        <v>34.299999999999997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34.299999999999997</v>
      </c>
      <c r="R43" s="18">
        <v>0.7</v>
      </c>
      <c r="S43" s="18"/>
    </row>
    <row r="44" spans="1:19">
      <c r="A44" s="8" t="s">
        <v>86</v>
      </c>
      <c r="B44" s="199">
        <f>'[2]26'!B46</f>
        <v>80</v>
      </c>
      <c r="C44" s="200">
        <f>'[2]26'!C46</f>
        <v>0</v>
      </c>
      <c r="D44" s="200">
        <f>'[2]26'!D46</f>
        <v>0</v>
      </c>
      <c r="E44" s="200">
        <f>'[2]26'!E46</f>
        <v>0</v>
      </c>
      <c r="F44" s="15">
        <f t="shared" si="6"/>
        <v>80</v>
      </c>
      <c r="G44" s="199">
        <f>'[2]26'!H46</f>
        <v>35</v>
      </c>
      <c r="H44" s="200">
        <f>'[2]26'!I46</f>
        <v>0</v>
      </c>
      <c r="I44" s="200">
        <f>'[2]26'!J46</f>
        <v>0</v>
      </c>
      <c r="J44" s="200">
        <f>'[2]26'!K46</f>
        <v>0</v>
      </c>
      <c r="K44" s="15">
        <f t="shared" si="3"/>
        <v>35</v>
      </c>
      <c r="L44" s="18">
        <f>frq!C44</f>
        <v>1</v>
      </c>
      <c r="M44" s="124">
        <f t="shared" si="4"/>
        <v>34.299999999999997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34.299999999999997</v>
      </c>
      <c r="R44" s="18">
        <v>0.7</v>
      </c>
      <c r="S44" s="18"/>
    </row>
    <row r="45" spans="1:19">
      <c r="A45" s="8" t="s">
        <v>87</v>
      </c>
      <c r="B45" s="199">
        <f>'[2]26'!B47</f>
        <v>80</v>
      </c>
      <c r="C45" s="200">
        <f>'[2]26'!C47</f>
        <v>0</v>
      </c>
      <c r="D45" s="200">
        <f>'[2]26'!D47</f>
        <v>0</v>
      </c>
      <c r="E45" s="200">
        <f>'[2]26'!E47</f>
        <v>0</v>
      </c>
      <c r="F45" s="15">
        <f t="shared" si="6"/>
        <v>80</v>
      </c>
      <c r="G45" s="199">
        <f>'[2]26'!H47</f>
        <v>34</v>
      </c>
      <c r="H45" s="200">
        <f>'[2]26'!I47</f>
        <v>0</v>
      </c>
      <c r="I45" s="200">
        <f>'[2]26'!J47</f>
        <v>0</v>
      </c>
      <c r="J45" s="200">
        <f>'[2]26'!K47</f>
        <v>0</v>
      </c>
      <c r="K45" s="15">
        <f t="shared" si="3"/>
        <v>34</v>
      </c>
      <c r="L45" s="18">
        <f>frq!C45</f>
        <v>1</v>
      </c>
      <c r="M45" s="124">
        <f t="shared" si="4"/>
        <v>33.299999999999997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33.299999999999997</v>
      </c>
      <c r="R45" s="18">
        <v>0.7</v>
      </c>
      <c r="S45" s="18"/>
    </row>
    <row r="46" spans="1:19">
      <c r="A46" s="8" t="s">
        <v>88</v>
      </c>
      <c r="B46" s="199">
        <f>'[2]26'!B48</f>
        <v>80</v>
      </c>
      <c r="C46" s="200">
        <f>'[2]26'!C48</f>
        <v>0</v>
      </c>
      <c r="D46" s="200">
        <f>'[2]26'!D48</f>
        <v>0</v>
      </c>
      <c r="E46" s="200">
        <f>'[2]26'!E48</f>
        <v>0</v>
      </c>
      <c r="F46" s="15">
        <f t="shared" si="6"/>
        <v>80</v>
      </c>
      <c r="G46" s="199">
        <f>'[2]26'!H48</f>
        <v>34</v>
      </c>
      <c r="H46" s="200">
        <f>'[2]26'!I48</f>
        <v>0</v>
      </c>
      <c r="I46" s="200">
        <f>'[2]26'!J48</f>
        <v>0</v>
      </c>
      <c r="J46" s="200">
        <f>'[2]26'!K48</f>
        <v>0</v>
      </c>
      <c r="K46" s="15">
        <f t="shared" si="3"/>
        <v>34</v>
      </c>
      <c r="L46" s="18">
        <f>frq!C46</f>
        <v>1</v>
      </c>
      <c r="M46" s="124">
        <f t="shared" si="4"/>
        <v>33.299999999999997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33.299999999999997</v>
      </c>
      <c r="R46" s="18">
        <v>0.7</v>
      </c>
      <c r="S46" s="18"/>
    </row>
    <row r="47" spans="1:19">
      <c r="A47" s="8" t="s">
        <v>89</v>
      </c>
      <c r="B47" s="199">
        <f>'[2]26'!B49</f>
        <v>80</v>
      </c>
      <c r="C47" s="200">
        <f>'[2]26'!C49</f>
        <v>0</v>
      </c>
      <c r="D47" s="200">
        <f>'[2]26'!D49</f>
        <v>0</v>
      </c>
      <c r="E47" s="200">
        <f>'[2]26'!E49</f>
        <v>0</v>
      </c>
      <c r="F47" s="15">
        <f t="shared" si="6"/>
        <v>80</v>
      </c>
      <c r="G47" s="199">
        <f>'[2]26'!H49</f>
        <v>34</v>
      </c>
      <c r="H47" s="200">
        <f>'[2]26'!I49</f>
        <v>0</v>
      </c>
      <c r="I47" s="200">
        <f>'[2]26'!J49</f>
        <v>0</v>
      </c>
      <c r="J47" s="200">
        <f>'[2]26'!K49</f>
        <v>0</v>
      </c>
      <c r="K47" s="15">
        <f t="shared" si="3"/>
        <v>34</v>
      </c>
      <c r="L47" s="18">
        <f>frq!C47</f>
        <v>1</v>
      </c>
      <c r="M47" s="124">
        <f t="shared" si="4"/>
        <v>33.299999999999997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33.299999999999997</v>
      </c>
      <c r="R47" s="18">
        <v>0.7</v>
      </c>
      <c r="S47" s="18"/>
    </row>
    <row r="48" spans="1:19">
      <c r="A48" s="8" t="s">
        <v>90</v>
      </c>
      <c r="B48" s="199">
        <f>'[2]26'!B50</f>
        <v>80</v>
      </c>
      <c r="C48" s="200">
        <f>'[2]26'!C50</f>
        <v>0</v>
      </c>
      <c r="D48" s="200">
        <f>'[2]26'!D50</f>
        <v>0</v>
      </c>
      <c r="E48" s="200">
        <f>'[2]26'!E50</f>
        <v>0</v>
      </c>
      <c r="F48" s="15">
        <f t="shared" si="6"/>
        <v>80</v>
      </c>
      <c r="G48" s="199">
        <f>'[2]26'!H50</f>
        <v>34</v>
      </c>
      <c r="H48" s="200">
        <f>'[2]26'!I50</f>
        <v>0</v>
      </c>
      <c r="I48" s="200">
        <f>'[2]26'!J50</f>
        <v>0</v>
      </c>
      <c r="J48" s="200">
        <f>'[2]26'!K50</f>
        <v>0</v>
      </c>
      <c r="K48" s="15">
        <f t="shared" si="3"/>
        <v>34</v>
      </c>
      <c r="L48" s="18">
        <f>frq!C48</f>
        <v>1</v>
      </c>
      <c r="M48" s="124">
        <f t="shared" si="4"/>
        <v>33.299999999999997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33.299999999999997</v>
      </c>
      <c r="R48" s="18">
        <v>0.7</v>
      </c>
      <c r="S48" s="18"/>
    </row>
    <row r="49" spans="1:19">
      <c r="A49" s="8" t="s">
        <v>91</v>
      </c>
      <c r="B49" s="199">
        <f>'[2]26'!B51</f>
        <v>80</v>
      </c>
      <c r="C49" s="200">
        <f>'[2]26'!C51</f>
        <v>0</v>
      </c>
      <c r="D49" s="200">
        <f>'[2]26'!D51</f>
        <v>0</v>
      </c>
      <c r="E49" s="200">
        <f>'[2]26'!E51</f>
        <v>0</v>
      </c>
      <c r="F49" s="15">
        <f t="shared" si="6"/>
        <v>80</v>
      </c>
      <c r="G49" s="199">
        <f>'[2]26'!H51</f>
        <v>34</v>
      </c>
      <c r="H49" s="200">
        <f>'[2]26'!I51</f>
        <v>0</v>
      </c>
      <c r="I49" s="200">
        <f>'[2]26'!J51</f>
        <v>0</v>
      </c>
      <c r="J49" s="200">
        <f>'[2]26'!K51</f>
        <v>0</v>
      </c>
      <c r="K49" s="15">
        <f t="shared" si="3"/>
        <v>34</v>
      </c>
      <c r="L49" s="18">
        <f>frq!C49</f>
        <v>1</v>
      </c>
      <c r="M49" s="124">
        <f t="shared" si="4"/>
        <v>33.299999999999997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33.299999999999997</v>
      </c>
      <c r="R49" s="18">
        <v>0.7</v>
      </c>
      <c r="S49" s="18"/>
    </row>
    <row r="50" spans="1:19">
      <c r="A50" s="8" t="s">
        <v>92</v>
      </c>
      <c r="B50" s="199">
        <f>'[2]26'!B52</f>
        <v>80</v>
      </c>
      <c r="C50" s="200">
        <f>'[2]26'!C52</f>
        <v>0</v>
      </c>
      <c r="D50" s="200">
        <f>'[2]26'!D52</f>
        <v>0</v>
      </c>
      <c r="E50" s="200">
        <f>'[2]26'!E52</f>
        <v>0</v>
      </c>
      <c r="F50" s="15">
        <f t="shared" si="6"/>
        <v>80</v>
      </c>
      <c r="G50" s="199">
        <f>'[2]26'!H52</f>
        <v>34</v>
      </c>
      <c r="H50" s="200">
        <f>'[2]26'!I52</f>
        <v>0</v>
      </c>
      <c r="I50" s="200">
        <f>'[2]26'!J52</f>
        <v>0</v>
      </c>
      <c r="J50" s="200">
        <f>'[2]26'!K52</f>
        <v>0</v>
      </c>
      <c r="K50" s="15">
        <f t="shared" si="3"/>
        <v>34</v>
      </c>
      <c r="L50" s="18">
        <f>frq!C50</f>
        <v>1</v>
      </c>
      <c r="M50" s="124">
        <f t="shared" si="4"/>
        <v>33.299999999999997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33.299999999999997</v>
      </c>
      <c r="R50" s="18">
        <v>0.7</v>
      </c>
      <c r="S50" s="18"/>
    </row>
    <row r="51" spans="1:19">
      <c r="A51" s="8" t="s">
        <v>93</v>
      </c>
      <c r="B51" s="199">
        <f>'[2]26'!B53</f>
        <v>80</v>
      </c>
      <c r="C51" s="200">
        <f>'[2]26'!C53</f>
        <v>0</v>
      </c>
      <c r="D51" s="200">
        <f>'[2]26'!D53</f>
        <v>0</v>
      </c>
      <c r="E51" s="200">
        <f>'[2]26'!E53</f>
        <v>0</v>
      </c>
      <c r="F51" s="15">
        <f t="shared" si="6"/>
        <v>80</v>
      </c>
      <c r="G51" s="199">
        <f>'[2]26'!H53</f>
        <v>34</v>
      </c>
      <c r="H51" s="200">
        <f>'[2]26'!I53</f>
        <v>0</v>
      </c>
      <c r="I51" s="200">
        <f>'[2]26'!J53</f>
        <v>0</v>
      </c>
      <c r="J51" s="200">
        <f>'[2]26'!K53</f>
        <v>0</v>
      </c>
      <c r="K51" s="15">
        <f t="shared" si="3"/>
        <v>34</v>
      </c>
      <c r="L51" s="18">
        <f>frq!C51</f>
        <v>1</v>
      </c>
      <c r="M51" s="124">
        <f t="shared" si="4"/>
        <v>33.299999999999997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33.299999999999997</v>
      </c>
      <c r="R51" s="18">
        <v>0.7</v>
      </c>
      <c r="S51" s="18"/>
    </row>
    <row r="52" spans="1:19">
      <c r="A52" s="8" t="s">
        <v>94</v>
      </c>
      <c r="B52" s="199">
        <f>'[2]26'!B54</f>
        <v>80</v>
      </c>
      <c r="C52" s="200">
        <f>'[2]26'!C54</f>
        <v>0</v>
      </c>
      <c r="D52" s="200">
        <f>'[2]26'!D54</f>
        <v>0</v>
      </c>
      <c r="E52" s="200">
        <f>'[2]26'!E54</f>
        <v>0</v>
      </c>
      <c r="F52" s="15">
        <f t="shared" si="6"/>
        <v>80</v>
      </c>
      <c r="G52" s="199">
        <f>'[2]26'!H54</f>
        <v>34</v>
      </c>
      <c r="H52" s="200">
        <f>'[2]26'!I54</f>
        <v>0</v>
      </c>
      <c r="I52" s="200">
        <f>'[2]26'!J54</f>
        <v>0</v>
      </c>
      <c r="J52" s="200">
        <f>'[2]26'!K54</f>
        <v>0</v>
      </c>
      <c r="K52" s="15">
        <f t="shared" si="3"/>
        <v>34</v>
      </c>
      <c r="L52" s="18">
        <f>frq!C52</f>
        <v>1</v>
      </c>
      <c r="M52" s="124">
        <f t="shared" si="4"/>
        <v>33.299999999999997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33.299999999999997</v>
      </c>
      <c r="R52" s="18">
        <v>0.7</v>
      </c>
      <c r="S52" s="18"/>
    </row>
    <row r="53" spans="1:19">
      <c r="A53" s="8" t="s">
        <v>95</v>
      </c>
      <c r="B53" s="199">
        <f>'[2]26'!B55</f>
        <v>80</v>
      </c>
      <c r="C53" s="200">
        <f>'[2]26'!C55</f>
        <v>0</v>
      </c>
      <c r="D53" s="200">
        <f>'[2]26'!D55</f>
        <v>0</v>
      </c>
      <c r="E53" s="200">
        <f>'[2]26'!E55</f>
        <v>0</v>
      </c>
      <c r="F53" s="15">
        <f t="shared" si="6"/>
        <v>80</v>
      </c>
      <c r="G53" s="199">
        <f>'[2]26'!H55</f>
        <v>34</v>
      </c>
      <c r="H53" s="200">
        <f>'[2]26'!I55</f>
        <v>0</v>
      </c>
      <c r="I53" s="200">
        <f>'[2]26'!J55</f>
        <v>0</v>
      </c>
      <c r="J53" s="200">
        <f>'[2]26'!K55</f>
        <v>0</v>
      </c>
      <c r="K53" s="15">
        <f t="shared" si="3"/>
        <v>34</v>
      </c>
      <c r="L53" s="18">
        <f>frq!C53</f>
        <v>1</v>
      </c>
      <c r="M53" s="124">
        <f t="shared" si="4"/>
        <v>33.299999999999997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33.299999999999997</v>
      </c>
      <c r="R53" s="18">
        <v>0.7</v>
      </c>
      <c r="S53" s="18"/>
    </row>
    <row r="54" spans="1:19">
      <c r="A54" s="8" t="s">
        <v>96</v>
      </c>
      <c r="B54" s="199">
        <f>'[2]26'!B56</f>
        <v>80</v>
      </c>
      <c r="C54" s="200">
        <f>'[2]26'!C56</f>
        <v>0</v>
      </c>
      <c r="D54" s="200">
        <f>'[2]26'!D56</f>
        <v>0</v>
      </c>
      <c r="E54" s="200">
        <f>'[2]26'!E56</f>
        <v>0</v>
      </c>
      <c r="F54" s="15">
        <f t="shared" si="6"/>
        <v>80</v>
      </c>
      <c r="G54" s="199">
        <f>'[2]26'!H56</f>
        <v>34</v>
      </c>
      <c r="H54" s="200">
        <f>'[2]26'!I56</f>
        <v>0</v>
      </c>
      <c r="I54" s="200">
        <f>'[2]26'!J56</f>
        <v>0</v>
      </c>
      <c r="J54" s="200">
        <f>'[2]26'!K56</f>
        <v>0</v>
      </c>
      <c r="K54" s="15">
        <f t="shared" si="3"/>
        <v>34</v>
      </c>
      <c r="L54" s="18">
        <f>frq!C54</f>
        <v>1</v>
      </c>
      <c r="M54" s="124">
        <f t="shared" si="4"/>
        <v>33.299999999999997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33.299999999999997</v>
      </c>
      <c r="R54" s="18">
        <v>0.7</v>
      </c>
      <c r="S54" s="18"/>
    </row>
    <row r="55" spans="1:19">
      <c r="A55" s="8" t="s">
        <v>97</v>
      </c>
      <c r="B55" s="199">
        <f>'[2]26'!B57</f>
        <v>80</v>
      </c>
      <c r="C55" s="200">
        <f>'[2]26'!C57</f>
        <v>0</v>
      </c>
      <c r="D55" s="200">
        <f>'[2]26'!D57</f>
        <v>0</v>
      </c>
      <c r="E55" s="200">
        <f>'[2]26'!E57</f>
        <v>0</v>
      </c>
      <c r="F55" s="15">
        <f t="shared" si="6"/>
        <v>80</v>
      </c>
      <c r="G55" s="199">
        <f>'[2]26'!H57</f>
        <v>34</v>
      </c>
      <c r="H55" s="200">
        <f>'[2]26'!I57</f>
        <v>0</v>
      </c>
      <c r="I55" s="200">
        <f>'[2]26'!J57</f>
        <v>0</v>
      </c>
      <c r="J55" s="200">
        <f>'[2]26'!K57</f>
        <v>0</v>
      </c>
      <c r="K55" s="15">
        <f t="shared" si="3"/>
        <v>34</v>
      </c>
      <c r="L55" s="18">
        <f>frq!C55</f>
        <v>1</v>
      </c>
      <c r="M55" s="124">
        <f t="shared" si="4"/>
        <v>33.299999999999997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33.299999999999997</v>
      </c>
      <c r="R55" s="18">
        <v>0.7</v>
      </c>
      <c r="S55" s="18"/>
    </row>
    <row r="56" spans="1:19">
      <c r="A56" s="8" t="s">
        <v>98</v>
      </c>
      <c r="B56" s="199">
        <f>'[2]26'!B58</f>
        <v>80</v>
      </c>
      <c r="C56" s="200">
        <f>'[2]26'!C58</f>
        <v>0</v>
      </c>
      <c r="D56" s="200">
        <f>'[2]26'!D58</f>
        <v>0</v>
      </c>
      <c r="E56" s="200">
        <f>'[2]26'!E58</f>
        <v>0</v>
      </c>
      <c r="F56" s="15">
        <f t="shared" si="6"/>
        <v>80</v>
      </c>
      <c r="G56" s="199">
        <f>'[2]26'!H58</f>
        <v>34</v>
      </c>
      <c r="H56" s="200">
        <f>'[2]26'!I58</f>
        <v>0</v>
      </c>
      <c r="I56" s="200">
        <f>'[2]26'!J58</f>
        <v>0</v>
      </c>
      <c r="J56" s="200">
        <f>'[2]26'!K58</f>
        <v>0</v>
      </c>
      <c r="K56" s="15">
        <f t="shared" si="3"/>
        <v>34</v>
      </c>
      <c r="L56" s="18">
        <f>frq!C56</f>
        <v>1</v>
      </c>
      <c r="M56" s="124">
        <f t="shared" si="4"/>
        <v>33.299999999999997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33.299999999999997</v>
      </c>
      <c r="R56" s="18">
        <v>0.7</v>
      </c>
      <c r="S56" s="18"/>
    </row>
    <row r="57" spans="1:19">
      <c r="A57" s="8" t="s">
        <v>99</v>
      </c>
      <c r="B57" s="199">
        <f>'[2]26'!B59</f>
        <v>80</v>
      </c>
      <c r="C57" s="200">
        <f>'[2]26'!C59</f>
        <v>0</v>
      </c>
      <c r="D57" s="200">
        <f>'[2]26'!D59</f>
        <v>0</v>
      </c>
      <c r="E57" s="200">
        <f>'[2]26'!E59</f>
        <v>0</v>
      </c>
      <c r="F57" s="15">
        <f t="shared" si="6"/>
        <v>80</v>
      </c>
      <c r="G57" s="199">
        <f>'[2]26'!H59</f>
        <v>34</v>
      </c>
      <c r="H57" s="200">
        <f>'[2]26'!I59</f>
        <v>0</v>
      </c>
      <c r="I57" s="200">
        <f>'[2]26'!J59</f>
        <v>0</v>
      </c>
      <c r="J57" s="200">
        <f>'[2]26'!K59</f>
        <v>0</v>
      </c>
      <c r="K57" s="15">
        <f t="shared" si="3"/>
        <v>34</v>
      </c>
      <c r="L57" s="18">
        <f>frq!C57</f>
        <v>1</v>
      </c>
      <c r="M57" s="124">
        <f t="shared" si="4"/>
        <v>33.299999999999997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33.299999999999997</v>
      </c>
      <c r="R57" s="18">
        <v>0.7</v>
      </c>
      <c r="S57" s="18"/>
    </row>
    <row r="58" spans="1:19">
      <c r="A58" s="8" t="s">
        <v>100</v>
      </c>
      <c r="B58" s="199">
        <f>'[2]26'!B60</f>
        <v>80</v>
      </c>
      <c r="C58" s="200">
        <f>'[2]26'!C60</f>
        <v>0</v>
      </c>
      <c r="D58" s="200">
        <f>'[2]26'!D60</f>
        <v>0</v>
      </c>
      <c r="E58" s="200">
        <f>'[2]26'!E60</f>
        <v>0</v>
      </c>
      <c r="F58" s="15">
        <f t="shared" si="6"/>
        <v>80</v>
      </c>
      <c r="G58" s="199">
        <f>'[2]26'!H60</f>
        <v>34</v>
      </c>
      <c r="H58" s="200">
        <f>'[2]26'!I60</f>
        <v>0</v>
      </c>
      <c r="I58" s="200">
        <f>'[2]26'!J60</f>
        <v>0</v>
      </c>
      <c r="J58" s="200">
        <f>'[2]26'!K60</f>
        <v>0</v>
      </c>
      <c r="K58" s="15">
        <f t="shared" si="3"/>
        <v>34</v>
      </c>
      <c r="L58" s="18">
        <f>frq!C58</f>
        <v>1</v>
      </c>
      <c r="M58" s="124">
        <f t="shared" si="4"/>
        <v>33.299999999999997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33.299999999999997</v>
      </c>
      <c r="R58" s="18">
        <v>0.7</v>
      </c>
      <c r="S58" s="18"/>
    </row>
    <row r="59" spans="1:19">
      <c r="A59" s="8" t="s">
        <v>101</v>
      </c>
      <c r="B59" s="199">
        <f>'[2]26'!B61</f>
        <v>80</v>
      </c>
      <c r="C59" s="200">
        <f>'[2]26'!C61</f>
        <v>0</v>
      </c>
      <c r="D59" s="200">
        <f>'[2]26'!D61</f>
        <v>0</v>
      </c>
      <c r="E59" s="200">
        <f>'[2]26'!E61</f>
        <v>0</v>
      </c>
      <c r="F59" s="15">
        <f t="shared" si="6"/>
        <v>80</v>
      </c>
      <c r="G59" s="199">
        <f>'[2]26'!H61</f>
        <v>34</v>
      </c>
      <c r="H59" s="200">
        <f>'[2]26'!I61</f>
        <v>0</v>
      </c>
      <c r="I59" s="200">
        <f>'[2]26'!J61</f>
        <v>0</v>
      </c>
      <c r="J59" s="200">
        <f>'[2]26'!K61</f>
        <v>0</v>
      </c>
      <c r="K59" s="15">
        <f t="shared" si="3"/>
        <v>34</v>
      </c>
      <c r="L59" s="18">
        <f>frq!C59</f>
        <v>1</v>
      </c>
      <c r="M59" s="124">
        <f t="shared" si="4"/>
        <v>33.299999999999997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33.299999999999997</v>
      </c>
      <c r="R59" s="18">
        <v>0.7</v>
      </c>
      <c r="S59" s="18"/>
    </row>
    <row r="60" spans="1:19">
      <c r="A60" s="8" t="s">
        <v>102</v>
      </c>
      <c r="B60" s="199">
        <f>'[2]26'!B62</f>
        <v>80</v>
      </c>
      <c r="C60" s="200">
        <f>'[2]26'!C62</f>
        <v>0</v>
      </c>
      <c r="D60" s="200">
        <f>'[2]26'!D62</f>
        <v>0</v>
      </c>
      <c r="E60" s="200">
        <f>'[2]26'!E62</f>
        <v>0</v>
      </c>
      <c r="F60" s="15">
        <f t="shared" si="6"/>
        <v>80</v>
      </c>
      <c r="G60" s="199">
        <f>'[2]26'!H62</f>
        <v>34</v>
      </c>
      <c r="H60" s="200">
        <f>'[2]26'!I62</f>
        <v>0</v>
      </c>
      <c r="I60" s="200">
        <f>'[2]26'!J62</f>
        <v>0</v>
      </c>
      <c r="J60" s="200">
        <f>'[2]26'!K62</f>
        <v>0</v>
      </c>
      <c r="K60" s="15">
        <f t="shared" si="3"/>
        <v>34</v>
      </c>
      <c r="L60" s="18">
        <f>frq!C60</f>
        <v>1</v>
      </c>
      <c r="M60" s="124">
        <f t="shared" si="4"/>
        <v>33.299999999999997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33.299999999999997</v>
      </c>
      <c r="R60" s="18">
        <v>0.7</v>
      </c>
      <c r="S60" s="18"/>
    </row>
    <row r="61" spans="1:19">
      <c r="A61" s="8" t="s">
        <v>103</v>
      </c>
      <c r="B61" s="199">
        <f>'[2]26'!B63</f>
        <v>80</v>
      </c>
      <c r="C61" s="200">
        <f>'[2]26'!C63</f>
        <v>0</v>
      </c>
      <c r="D61" s="200">
        <f>'[2]26'!D63</f>
        <v>0</v>
      </c>
      <c r="E61" s="200">
        <f>'[2]26'!E63</f>
        <v>0</v>
      </c>
      <c r="F61" s="15">
        <f t="shared" si="6"/>
        <v>80</v>
      </c>
      <c r="G61" s="199">
        <f>'[2]26'!H63</f>
        <v>34</v>
      </c>
      <c r="H61" s="200">
        <f>'[2]26'!I63</f>
        <v>0</v>
      </c>
      <c r="I61" s="200">
        <f>'[2]26'!J63</f>
        <v>0</v>
      </c>
      <c r="J61" s="200">
        <f>'[2]26'!K63</f>
        <v>0</v>
      </c>
      <c r="K61" s="15">
        <f t="shared" si="3"/>
        <v>34</v>
      </c>
      <c r="L61" s="18">
        <f>frq!C61</f>
        <v>1</v>
      </c>
      <c r="M61" s="124">
        <f t="shared" si="4"/>
        <v>33.299999999999997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33.299999999999997</v>
      </c>
      <c r="R61" s="18">
        <v>0.7</v>
      </c>
      <c r="S61" s="18"/>
    </row>
    <row r="62" spans="1:19">
      <c r="A62" s="8" t="s">
        <v>104</v>
      </c>
      <c r="B62" s="199">
        <f>'[2]26'!B64</f>
        <v>80</v>
      </c>
      <c r="C62" s="200">
        <f>'[2]26'!C64</f>
        <v>0</v>
      </c>
      <c r="D62" s="200">
        <f>'[2]26'!D64</f>
        <v>0</v>
      </c>
      <c r="E62" s="200">
        <f>'[2]26'!E64</f>
        <v>0</v>
      </c>
      <c r="F62" s="15">
        <f t="shared" si="6"/>
        <v>80</v>
      </c>
      <c r="G62" s="199">
        <f>'[2]26'!H64</f>
        <v>34</v>
      </c>
      <c r="H62" s="200">
        <f>'[2]26'!I64</f>
        <v>0</v>
      </c>
      <c r="I62" s="200">
        <f>'[2]26'!J64</f>
        <v>0</v>
      </c>
      <c r="J62" s="200">
        <f>'[2]26'!K64</f>
        <v>0</v>
      </c>
      <c r="K62" s="15">
        <f t="shared" si="3"/>
        <v>34</v>
      </c>
      <c r="L62" s="18">
        <f>frq!C62</f>
        <v>1</v>
      </c>
      <c r="M62" s="124">
        <f t="shared" si="4"/>
        <v>33.299999999999997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33.299999999999997</v>
      </c>
      <c r="R62" s="18">
        <v>0.7</v>
      </c>
      <c r="S62" s="18"/>
    </row>
    <row r="63" spans="1:19">
      <c r="A63" s="8" t="s">
        <v>105</v>
      </c>
      <c r="B63" s="199">
        <f>'[2]26'!B65</f>
        <v>80</v>
      </c>
      <c r="C63" s="200">
        <f>'[2]26'!C65</f>
        <v>0</v>
      </c>
      <c r="D63" s="200">
        <f>'[2]26'!D65</f>
        <v>0</v>
      </c>
      <c r="E63" s="200">
        <f>'[2]26'!E65</f>
        <v>0</v>
      </c>
      <c r="F63" s="15">
        <f t="shared" si="6"/>
        <v>80</v>
      </c>
      <c r="G63" s="199">
        <f>'[2]26'!H65</f>
        <v>34</v>
      </c>
      <c r="H63" s="200">
        <f>'[2]26'!I65</f>
        <v>0</v>
      </c>
      <c r="I63" s="200">
        <f>'[2]26'!J65</f>
        <v>0</v>
      </c>
      <c r="J63" s="200">
        <f>'[2]26'!K65</f>
        <v>0</v>
      </c>
      <c r="K63" s="15">
        <f t="shared" si="3"/>
        <v>34</v>
      </c>
      <c r="L63" s="18">
        <f>frq!C63</f>
        <v>1</v>
      </c>
      <c r="M63" s="124">
        <f t="shared" si="4"/>
        <v>33.299999999999997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33.299999999999997</v>
      </c>
      <c r="R63" s="18">
        <v>0.7</v>
      </c>
      <c r="S63" s="18"/>
    </row>
    <row r="64" spans="1:19">
      <c r="A64" s="8" t="s">
        <v>106</v>
      </c>
      <c r="B64" s="199">
        <f>'[2]26'!B66</f>
        <v>80</v>
      </c>
      <c r="C64" s="200">
        <f>'[2]26'!C66</f>
        <v>0</v>
      </c>
      <c r="D64" s="200">
        <f>'[2]26'!D66</f>
        <v>0</v>
      </c>
      <c r="E64" s="200">
        <f>'[2]26'!E66</f>
        <v>0</v>
      </c>
      <c r="F64" s="15">
        <f t="shared" si="6"/>
        <v>80</v>
      </c>
      <c r="G64" s="199">
        <f>'[2]26'!H66</f>
        <v>34</v>
      </c>
      <c r="H64" s="200">
        <f>'[2]26'!I66</f>
        <v>0</v>
      </c>
      <c r="I64" s="200">
        <f>'[2]26'!J66</f>
        <v>0</v>
      </c>
      <c r="J64" s="200">
        <f>'[2]26'!K66</f>
        <v>0</v>
      </c>
      <c r="K64" s="15">
        <f t="shared" si="3"/>
        <v>34</v>
      </c>
      <c r="L64" s="18">
        <f>frq!C64</f>
        <v>1</v>
      </c>
      <c r="M64" s="124">
        <f t="shared" si="4"/>
        <v>33.299999999999997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33.299999999999997</v>
      </c>
      <c r="R64" s="18">
        <v>0.7</v>
      </c>
      <c r="S64" s="18"/>
    </row>
    <row r="65" spans="1:19">
      <c r="A65" s="8" t="s">
        <v>107</v>
      </c>
      <c r="B65" s="199">
        <f>'[2]26'!B67</f>
        <v>80</v>
      </c>
      <c r="C65" s="200">
        <f>'[2]26'!C67</f>
        <v>0</v>
      </c>
      <c r="D65" s="200">
        <f>'[2]26'!D67</f>
        <v>0</v>
      </c>
      <c r="E65" s="200">
        <f>'[2]26'!E67</f>
        <v>0</v>
      </c>
      <c r="F65" s="15">
        <f t="shared" si="6"/>
        <v>80</v>
      </c>
      <c r="G65" s="199">
        <f>'[2]26'!H67</f>
        <v>34</v>
      </c>
      <c r="H65" s="200">
        <f>'[2]26'!I67</f>
        <v>0</v>
      </c>
      <c r="I65" s="200">
        <f>'[2]26'!J67</f>
        <v>0</v>
      </c>
      <c r="J65" s="200">
        <f>'[2]26'!K67</f>
        <v>0</v>
      </c>
      <c r="K65" s="15">
        <f t="shared" si="3"/>
        <v>34</v>
      </c>
      <c r="L65" s="18">
        <f>frq!C65</f>
        <v>1</v>
      </c>
      <c r="M65" s="124">
        <f t="shared" si="4"/>
        <v>33.299999999999997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33.299999999999997</v>
      </c>
      <c r="R65" s="18">
        <v>0.7</v>
      </c>
      <c r="S65" s="18"/>
    </row>
    <row r="66" spans="1:19">
      <c r="A66" s="8" t="s">
        <v>108</v>
      </c>
      <c r="B66" s="199">
        <f>'[2]26'!B68</f>
        <v>80</v>
      </c>
      <c r="C66" s="200">
        <f>'[2]26'!C68</f>
        <v>0</v>
      </c>
      <c r="D66" s="200">
        <f>'[2]26'!D68</f>
        <v>0</v>
      </c>
      <c r="E66" s="200">
        <f>'[2]26'!E68</f>
        <v>0</v>
      </c>
      <c r="F66" s="15">
        <f t="shared" si="6"/>
        <v>80</v>
      </c>
      <c r="G66" s="199">
        <f>'[2]26'!H68</f>
        <v>34</v>
      </c>
      <c r="H66" s="200">
        <f>'[2]26'!I68</f>
        <v>0</v>
      </c>
      <c r="I66" s="200">
        <f>'[2]26'!J68</f>
        <v>0</v>
      </c>
      <c r="J66" s="200">
        <f>'[2]26'!K68</f>
        <v>0</v>
      </c>
      <c r="K66" s="15">
        <f t="shared" si="3"/>
        <v>34</v>
      </c>
      <c r="L66" s="18">
        <f>frq!C66</f>
        <v>1</v>
      </c>
      <c r="M66" s="124">
        <f t="shared" si="4"/>
        <v>33.299999999999997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33.299999999999997</v>
      </c>
      <c r="R66" s="18">
        <v>0.7</v>
      </c>
      <c r="S66" s="18"/>
    </row>
    <row r="67" spans="1:19">
      <c r="A67" s="8" t="s">
        <v>109</v>
      </c>
      <c r="B67" s="199">
        <f>'[2]26'!B69</f>
        <v>80</v>
      </c>
      <c r="C67" s="200">
        <f>'[2]26'!C69</f>
        <v>0</v>
      </c>
      <c r="D67" s="200">
        <f>'[2]26'!D69</f>
        <v>0</v>
      </c>
      <c r="E67" s="200">
        <f>'[2]26'!E69</f>
        <v>0</v>
      </c>
      <c r="F67" s="15">
        <f t="shared" si="6"/>
        <v>80</v>
      </c>
      <c r="G67" s="199">
        <f>'[2]26'!H69</f>
        <v>34</v>
      </c>
      <c r="H67" s="200">
        <f>'[2]26'!I69</f>
        <v>0</v>
      </c>
      <c r="I67" s="200">
        <f>'[2]26'!J69</f>
        <v>0</v>
      </c>
      <c r="J67" s="200">
        <f>'[2]26'!K69</f>
        <v>0</v>
      </c>
      <c r="K67" s="15">
        <f t="shared" si="3"/>
        <v>34</v>
      </c>
      <c r="L67" s="18">
        <f>frq!C67</f>
        <v>1</v>
      </c>
      <c r="M67" s="124">
        <f t="shared" si="4"/>
        <v>33.299999999999997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33.299999999999997</v>
      </c>
      <c r="R67" s="18">
        <v>0.7</v>
      </c>
      <c r="S67" s="18"/>
    </row>
    <row r="68" spans="1:19">
      <c r="A68" s="8" t="s">
        <v>110</v>
      </c>
      <c r="B68" s="199">
        <f>'[2]26'!B70</f>
        <v>80</v>
      </c>
      <c r="C68" s="200">
        <f>'[2]26'!C70</f>
        <v>0</v>
      </c>
      <c r="D68" s="200">
        <f>'[2]26'!D70</f>
        <v>0</v>
      </c>
      <c r="E68" s="200">
        <f>'[2]26'!E70</f>
        <v>0</v>
      </c>
      <c r="F68" s="15">
        <f t="shared" si="6"/>
        <v>80</v>
      </c>
      <c r="G68" s="199">
        <f>'[2]26'!H70</f>
        <v>34</v>
      </c>
      <c r="H68" s="200">
        <f>'[2]26'!I70</f>
        <v>0</v>
      </c>
      <c r="I68" s="200">
        <f>'[2]26'!J70</f>
        <v>0</v>
      </c>
      <c r="J68" s="200">
        <f>'[2]26'!K70</f>
        <v>0</v>
      </c>
      <c r="K68" s="15">
        <f t="shared" ref="K68:K98" si="13">SUM(G68:J68)</f>
        <v>34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33.299999999999997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33.299999999999997</v>
      </c>
      <c r="R68" s="18">
        <v>0.7</v>
      </c>
      <c r="S68" s="18"/>
    </row>
    <row r="69" spans="1:19">
      <c r="A69" s="8" t="s">
        <v>111</v>
      </c>
      <c r="B69" s="199">
        <f>'[2]26'!B71</f>
        <v>80</v>
      </c>
      <c r="C69" s="200">
        <f>'[2]26'!C71</f>
        <v>0</v>
      </c>
      <c r="D69" s="200">
        <f>'[2]26'!D71</f>
        <v>0</v>
      </c>
      <c r="E69" s="200">
        <f>'[2]26'!E71</f>
        <v>0</v>
      </c>
      <c r="F69" s="15">
        <f t="shared" ref="F69:F98" si="16">SUM(B69:E69)</f>
        <v>80</v>
      </c>
      <c r="G69" s="199">
        <f>'[2]26'!H71</f>
        <v>34</v>
      </c>
      <c r="H69" s="200">
        <f>'[2]26'!I71</f>
        <v>0</v>
      </c>
      <c r="I69" s="200">
        <f>'[2]26'!J71</f>
        <v>0</v>
      </c>
      <c r="J69" s="200">
        <f>'[2]26'!K71</f>
        <v>0</v>
      </c>
      <c r="K69" s="15">
        <f t="shared" si="13"/>
        <v>34</v>
      </c>
      <c r="L69" s="18">
        <f>frq!C69</f>
        <v>1</v>
      </c>
      <c r="M69" s="124">
        <f t="shared" si="14"/>
        <v>33.299999999999997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33.299999999999997</v>
      </c>
      <c r="R69" s="18">
        <v>0.7</v>
      </c>
      <c r="S69" s="18"/>
    </row>
    <row r="70" spans="1:19">
      <c r="A70" s="8" t="s">
        <v>112</v>
      </c>
      <c r="B70" s="199">
        <f>'[2]26'!B72</f>
        <v>80</v>
      </c>
      <c r="C70" s="200">
        <f>'[2]26'!C72</f>
        <v>0</v>
      </c>
      <c r="D70" s="200">
        <f>'[2]26'!D72</f>
        <v>0</v>
      </c>
      <c r="E70" s="200">
        <f>'[2]26'!E72</f>
        <v>0</v>
      </c>
      <c r="F70" s="15">
        <f t="shared" si="16"/>
        <v>80</v>
      </c>
      <c r="G70" s="199">
        <f>'[2]26'!H72</f>
        <v>34</v>
      </c>
      <c r="H70" s="200">
        <f>'[2]26'!I72</f>
        <v>0</v>
      </c>
      <c r="I70" s="200">
        <f>'[2]26'!J72</f>
        <v>0</v>
      </c>
      <c r="J70" s="200">
        <f>'[2]26'!K72</f>
        <v>0</v>
      </c>
      <c r="K70" s="15">
        <f t="shared" si="13"/>
        <v>34</v>
      </c>
      <c r="L70" s="18">
        <f>frq!C70</f>
        <v>1</v>
      </c>
      <c r="M70" s="124">
        <f t="shared" si="14"/>
        <v>33.299999999999997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33.299999999999997</v>
      </c>
      <c r="R70" s="18">
        <v>0.7</v>
      </c>
      <c r="S70" s="18"/>
    </row>
    <row r="71" spans="1:19">
      <c r="A71" s="8" t="s">
        <v>113</v>
      </c>
      <c r="B71" s="199">
        <f>'[2]26'!B73</f>
        <v>80</v>
      </c>
      <c r="C71" s="200">
        <f>'[2]26'!C73</f>
        <v>0</v>
      </c>
      <c r="D71" s="200">
        <f>'[2]26'!D73</f>
        <v>0</v>
      </c>
      <c r="E71" s="200">
        <f>'[2]26'!E73</f>
        <v>0</v>
      </c>
      <c r="F71" s="15">
        <f t="shared" si="16"/>
        <v>80</v>
      </c>
      <c r="G71" s="199">
        <f>'[2]26'!H73</f>
        <v>34</v>
      </c>
      <c r="H71" s="200">
        <f>'[2]26'!I73</f>
        <v>0</v>
      </c>
      <c r="I71" s="200">
        <f>'[2]26'!J73</f>
        <v>0</v>
      </c>
      <c r="J71" s="200">
        <f>'[2]26'!K73</f>
        <v>0</v>
      </c>
      <c r="K71" s="15">
        <f t="shared" si="13"/>
        <v>34</v>
      </c>
      <c r="L71" s="18">
        <f>frq!C71</f>
        <v>1</v>
      </c>
      <c r="M71" s="124">
        <f t="shared" si="14"/>
        <v>33.299999999999997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33.299999999999997</v>
      </c>
      <c r="R71" s="18">
        <v>0.7</v>
      </c>
      <c r="S71" s="18"/>
    </row>
    <row r="72" spans="1:19">
      <c r="A72" s="8" t="s">
        <v>114</v>
      </c>
      <c r="B72" s="199">
        <f>'[2]26'!B74</f>
        <v>80</v>
      </c>
      <c r="C72" s="200">
        <f>'[2]26'!C74</f>
        <v>0</v>
      </c>
      <c r="D72" s="200">
        <f>'[2]26'!D74</f>
        <v>0</v>
      </c>
      <c r="E72" s="200">
        <f>'[2]26'!E74</f>
        <v>0</v>
      </c>
      <c r="F72" s="15">
        <f t="shared" si="16"/>
        <v>80</v>
      </c>
      <c r="G72" s="199">
        <f>'[2]26'!H74</f>
        <v>34</v>
      </c>
      <c r="H72" s="200">
        <f>'[2]26'!I74</f>
        <v>0</v>
      </c>
      <c r="I72" s="200">
        <f>'[2]26'!J74</f>
        <v>0</v>
      </c>
      <c r="J72" s="200">
        <f>'[2]26'!K74</f>
        <v>0</v>
      </c>
      <c r="K72" s="15">
        <f t="shared" si="13"/>
        <v>34</v>
      </c>
      <c r="L72" s="18">
        <f>frq!C72</f>
        <v>1</v>
      </c>
      <c r="M72" s="124">
        <f t="shared" si="14"/>
        <v>33.299999999999997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33.299999999999997</v>
      </c>
      <c r="R72" s="18">
        <v>0.7</v>
      </c>
      <c r="S72" s="18"/>
    </row>
    <row r="73" spans="1:19">
      <c r="A73" s="8" t="s">
        <v>115</v>
      </c>
      <c r="B73" s="199">
        <f>'[2]26'!B75</f>
        <v>80</v>
      </c>
      <c r="C73" s="200">
        <f>'[2]26'!C75</f>
        <v>0</v>
      </c>
      <c r="D73" s="200">
        <f>'[2]26'!D75</f>
        <v>0</v>
      </c>
      <c r="E73" s="200">
        <f>'[2]26'!E75</f>
        <v>0</v>
      </c>
      <c r="F73" s="15">
        <f t="shared" si="16"/>
        <v>80</v>
      </c>
      <c r="G73" s="199">
        <f>'[2]26'!H75</f>
        <v>34</v>
      </c>
      <c r="H73" s="200">
        <f>'[2]26'!I75</f>
        <v>0</v>
      </c>
      <c r="I73" s="200">
        <f>'[2]26'!J75</f>
        <v>0</v>
      </c>
      <c r="J73" s="200">
        <f>'[2]26'!K75</f>
        <v>0</v>
      </c>
      <c r="K73" s="15">
        <f t="shared" si="13"/>
        <v>34</v>
      </c>
      <c r="L73" s="18">
        <f>frq!C73</f>
        <v>1</v>
      </c>
      <c r="M73" s="124">
        <f t="shared" si="14"/>
        <v>33.299999999999997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33.299999999999997</v>
      </c>
      <c r="R73" s="18">
        <v>0.7</v>
      </c>
      <c r="S73" s="18"/>
    </row>
    <row r="74" spans="1:19">
      <c r="A74" s="8" t="s">
        <v>116</v>
      </c>
      <c r="B74" s="199">
        <f>'[2]26'!B76</f>
        <v>80</v>
      </c>
      <c r="C74" s="200">
        <f>'[2]26'!C76</f>
        <v>0</v>
      </c>
      <c r="D74" s="200">
        <f>'[2]26'!D76</f>
        <v>0</v>
      </c>
      <c r="E74" s="200">
        <f>'[2]26'!E76</f>
        <v>0</v>
      </c>
      <c r="F74" s="15">
        <f t="shared" si="16"/>
        <v>80</v>
      </c>
      <c r="G74" s="199">
        <f>'[2]26'!H76</f>
        <v>34</v>
      </c>
      <c r="H74" s="200">
        <f>'[2]26'!I76</f>
        <v>0</v>
      </c>
      <c r="I74" s="200">
        <f>'[2]26'!J76</f>
        <v>0</v>
      </c>
      <c r="J74" s="200">
        <f>'[2]26'!K76</f>
        <v>0</v>
      </c>
      <c r="K74" s="15">
        <f t="shared" si="13"/>
        <v>34</v>
      </c>
      <c r="L74" s="18">
        <f>frq!C74</f>
        <v>1</v>
      </c>
      <c r="M74" s="124">
        <f t="shared" si="14"/>
        <v>33.299999999999997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33.299999999999997</v>
      </c>
      <c r="R74" s="18">
        <v>0.7</v>
      </c>
      <c r="S74" s="18"/>
    </row>
    <row r="75" spans="1:19">
      <c r="A75" s="8" t="s">
        <v>117</v>
      </c>
      <c r="B75" s="199">
        <f>'[2]26'!B77</f>
        <v>80</v>
      </c>
      <c r="C75" s="200">
        <f>'[2]26'!C77</f>
        <v>0</v>
      </c>
      <c r="D75" s="200">
        <f>'[2]26'!D77</f>
        <v>0</v>
      </c>
      <c r="E75" s="200">
        <f>'[2]26'!E77</f>
        <v>0</v>
      </c>
      <c r="F75" s="15">
        <f t="shared" si="16"/>
        <v>80</v>
      </c>
      <c r="G75" s="199">
        <f>'[2]26'!H77</f>
        <v>34</v>
      </c>
      <c r="H75" s="200">
        <f>'[2]26'!I77</f>
        <v>0</v>
      </c>
      <c r="I75" s="200">
        <f>'[2]26'!J77</f>
        <v>0</v>
      </c>
      <c r="J75" s="200">
        <f>'[2]26'!K77</f>
        <v>0</v>
      </c>
      <c r="K75" s="15">
        <f t="shared" si="13"/>
        <v>34</v>
      </c>
      <c r="L75" s="18">
        <f>frq!C75</f>
        <v>1</v>
      </c>
      <c r="M75" s="124">
        <f t="shared" si="14"/>
        <v>33.6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33.6</v>
      </c>
      <c r="R75" s="18">
        <v>0.4</v>
      </c>
      <c r="S75" s="18"/>
    </row>
    <row r="76" spans="1:19">
      <c r="A76" s="8" t="s">
        <v>118</v>
      </c>
      <c r="B76" s="199">
        <f>'[2]26'!B78</f>
        <v>80</v>
      </c>
      <c r="C76" s="200">
        <f>'[2]26'!C78</f>
        <v>0</v>
      </c>
      <c r="D76" s="200">
        <f>'[2]26'!D78</f>
        <v>0</v>
      </c>
      <c r="E76" s="200">
        <f>'[2]26'!E78</f>
        <v>0</v>
      </c>
      <c r="F76" s="15">
        <f t="shared" si="16"/>
        <v>80</v>
      </c>
      <c r="G76" s="199">
        <f>'[2]26'!H78</f>
        <v>34</v>
      </c>
      <c r="H76" s="200">
        <f>'[2]26'!I78</f>
        <v>0</v>
      </c>
      <c r="I76" s="200">
        <f>'[2]26'!J78</f>
        <v>0</v>
      </c>
      <c r="J76" s="200">
        <f>'[2]26'!K78</f>
        <v>0</v>
      </c>
      <c r="K76" s="15">
        <f t="shared" si="13"/>
        <v>34</v>
      </c>
      <c r="L76" s="18">
        <f>frq!C76</f>
        <v>1</v>
      </c>
      <c r="M76" s="124">
        <f t="shared" si="14"/>
        <v>33.6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33.6</v>
      </c>
      <c r="R76" s="18">
        <v>0.4</v>
      </c>
      <c r="S76" s="18"/>
    </row>
    <row r="77" spans="1:19">
      <c r="A77" s="8" t="s">
        <v>119</v>
      </c>
      <c r="B77" s="199">
        <f>'[2]26'!B79</f>
        <v>80</v>
      </c>
      <c r="C77" s="200">
        <f>'[2]26'!C79</f>
        <v>0</v>
      </c>
      <c r="D77" s="200">
        <f>'[2]26'!D79</f>
        <v>0</v>
      </c>
      <c r="E77" s="200">
        <f>'[2]26'!E79</f>
        <v>0</v>
      </c>
      <c r="F77" s="15">
        <f t="shared" si="16"/>
        <v>80</v>
      </c>
      <c r="G77" s="199">
        <f>'[2]26'!H79</f>
        <v>34</v>
      </c>
      <c r="H77" s="200">
        <f>'[2]26'!I79</f>
        <v>0</v>
      </c>
      <c r="I77" s="200">
        <f>'[2]26'!J79</f>
        <v>0</v>
      </c>
      <c r="J77" s="200">
        <f>'[2]26'!K79</f>
        <v>0</v>
      </c>
      <c r="K77" s="15">
        <f t="shared" si="13"/>
        <v>34</v>
      </c>
      <c r="L77" s="18">
        <f>frq!C77</f>
        <v>1</v>
      </c>
      <c r="M77" s="124">
        <f t="shared" si="14"/>
        <v>33.6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33.6</v>
      </c>
      <c r="R77" s="18">
        <v>0.4</v>
      </c>
      <c r="S77" s="18"/>
    </row>
    <row r="78" spans="1:19">
      <c r="A78" s="8" t="s">
        <v>120</v>
      </c>
      <c r="B78" s="199">
        <f>'[2]26'!B80</f>
        <v>80</v>
      </c>
      <c r="C78" s="200">
        <f>'[2]26'!C80</f>
        <v>0</v>
      </c>
      <c r="D78" s="200">
        <f>'[2]26'!D80</f>
        <v>0</v>
      </c>
      <c r="E78" s="200">
        <f>'[2]26'!E80</f>
        <v>0</v>
      </c>
      <c r="F78" s="15">
        <f t="shared" si="16"/>
        <v>80</v>
      </c>
      <c r="G78" s="199">
        <f>'[2]26'!H80</f>
        <v>34</v>
      </c>
      <c r="H78" s="200">
        <f>'[2]26'!I80</f>
        <v>0</v>
      </c>
      <c r="I78" s="200">
        <f>'[2]26'!J80</f>
        <v>0</v>
      </c>
      <c r="J78" s="200">
        <f>'[2]26'!K80</f>
        <v>0</v>
      </c>
      <c r="K78" s="15">
        <f t="shared" si="13"/>
        <v>34</v>
      </c>
      <c r="L78" s="18">
        <f>frq!C78</f>
        <v>1</v>
      </c>
      <c r="M78" s="124">
        <f t="shared" si="14"/>
        <v>33.6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33.6</v>
      </c>
      <c r="R78" s="18">
        <v>0.4</v>
      </c>
      <c r="S78" s="18"/>
    </row>
    <row r="79" spans="1:19">
      <c r="A79" s="8" t="s">
        <v>121</v>
      </c>
      <c r="B79" s="199">
        <f>'[2]26'!B81</f>
        <v>80</v>
      </c>
      <c r="C79" s="200">
        <f>'[2]26'!C81</f>
        <v>0</v>
      </c>
      <c r="D79" s="200">
        <f>'[2]26'!D81</f>
        <v>0</v>
      </c>
      <c r="E79" s="200">
        <f>'[2]26'!E81</f>
        <v>0</v>
      </c>
      <c r="F79" s="15">
        <f t="shared" si="16"/>
        <v>80</v>
      </c>
      <c r="G79" s="199">
        <f>'[2]26'!H81</f>
        <v>34</v>
      </c>
      <c r="H79" s="200">
        <f>'[2]26'!I81</f>
        <v>0</v>
      </c>
      <c r="I79" s="200">
        <f>'[2]26'!J81</f>
        <v>0</v>
      </c>
      <c r="J79" s="200">
        <f>'[2]26'!K81</f>
        <v>0</v>
      </c>
      <c r="K79" s="15">
        <f t="shared" si="13"/>
        <v>34</v>
      </c>
      <c r="L79" s="18">
        <f>frq!C79</f>
        <v>1</v>
      </c>
      <c r="M79" s="124">
        <f t="shared" si="14"/>
        <v>33.6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33.6</v>
      </c>
      <c r="R79" s="18">
        <v>0.4</v>
      </c>
      <c r="S79" s="18"/>
    </row>
    <row r="80" spans="1:19">
      <c r="A80" s="8" t="s">
        <v>122</v>
      </c>
      <c r="B80" s="199">
        <f>'[2]26'!B82</f>
        <v>80</v>
      </c>
      <c r="C80" s="200">
        <f>'[2]26'!C82</f>
        <v>0</v>
      </c>
      <c r="D80" s="200">
        <f>'[2]26'!D82</f>
        <v>0</v>
      </c>
      <c r="E80" s="200">
        <f>'[2]26'!E82</f>
        <v>0</v>
      </c>
      <c r="F80" s="15">
        <f t="shared" si="16"/>
        <v>80</v>
      </c>
      <c r="G80" s="199">
        <f>'[2]26'!H82</f>
        <v>34</v>
      </c>
      <c r="H80" s="200">
        <f>'[2]26'!I82</f>
        <v>0</v>
      </c>
      <c r="I80" s="200">
        <f>'[2]26'!J82</f>
        <v>0</v>
      </c>
      <c r="J80" s="200">
        <f>'[2]26'!K82</f>
        <v>0</v>
      </c>
      <c r="K80" s="15">
        <f t="shared" si="13"/>
        <v>34</v>
      </c>
      <c r="L80" s="18">
        <f>frq!C80</f>
        <v>1</v>
      </c>
      <c r="M80" s="124">
        <f t="shared" si="14"/>
        <v>33.6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33.6</v>
      </c>
      <c r="R80" s="18">
        <v>0.4</v>
      </c>
      <c r="S80" s="18"/>
    </row>
    <row r="81" spans="1:19">
      <c r="A81" s="8" t="s">
        <v>123</v>
      </c>
      <c r="B81" s="199">
        <f>'[2]26'!B83</f>
        <v>80</v>
      </c>
      <c r="C81" s="200">
        <f>'[2]26'!C83</f>
        <v>0</v>
      </c>
      <c r="D81" s="200">
        <f>'[2]26'!D83</f>
        <v>0</v>
      </c>
      <c r="E81" s="200">
        <f>'[2]26'!E83</f>
        <v>0</v>
      </c>
      <c r="F81" s="15">
        <f t="shared" si="16"/>
        <v>80</v>
      </c>
      <c r="G81" s="199">
        <f>'[2]26'!H83</f>
        <v>34</v>
      </c>
      <c r="H81" s="200">
        <f>'[2]26'!I83</f>
        <v>0</v>
      </c>
      <c r="I81" s="200">
        <f>'[2]26'!J83</f>
        <v>0</v>
      </c>
      <c r="J81" s="200">
        <f>'[2]26'!K83</f>
        <v>0</v>
      </c>
      <c r="K81" s="15">
        <f t="shared" si="13"/>
        <v>34</v>
      </c>
      <c r="L81" s="18">
        <f>frq!C81</f>
        <v>1</v>
      </c>
      <c r="M81" s="124">
        <f t="shared" si="14"/>
        <v>33.6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33.6</v>
      </c>
      <c r="R81" s="18">
        <v>0.4</v>
      </c>
      <c r="S81" s="18"/>
    </row>
    <row r="82" spans="1:19">
      <c r="A82" s="8" t="s">
        <v>124</v>
      </c>
      <c r="B82" s="199">
        <f>'[2]26'!B84</f>
        <v>80</v>
      </c>
      <c r="C82" s="200">
        <f>'[2]26'!C84</f>
        <v>0</v>
      </c>
      <c r="D82" s="200">
        <f>'[2]26'!D84</f>
        <v>0</v>
      </c>
      <c r="E82" s="200">
        <f>'[2]26'!E84</f>
        <v>0</v>
      </c>
      <c r="F82" s="15">
        <f t="shared" si="16"/>
        <v>80</v>
      </c>
      <c r="G82" s="199">
        <f>'[2]26'!H84</f>
        <v>34</v>
      </c>
      <c r="H82" s="200">
        <f>'[2]26'!I84</f>
        <v>0</v>
      </c>
      <c r="I82" s="200">
        <f>'[2]26'!J84</f>
        <v>0</v>
      </c>
      <c r="J82" s="200">
        <f>'[2]26'!K84</f>
        <v>0</v>
      </c>
      <c r="K82" s="15">
        <f t="shared" si="13"/>
        <v>34</v>
      </c>
      <c r="L82" s="18">
        <f>frq!C82</f>
        <v>1</v>
      </c>
      <c r="M82" s="124">
        <f t="shared" si="14"/>
        <v>33.6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33.6</v>
      </c>
      <c r="R82" s="18">
        <v>0.4</v>
      </c>
      <c r="S82" s="18"/>
    </row>
    <row r="83" spans="1:19">
      <c r="A83" s="8" t="s">
        <v>125</v>
      </c>
      <c r="B83" s="199">
        <f>'[2]26'!B85</f>
        <v>80</v>
      </c>
      <c r="C83" s="200">
        <f>'[2]26'!C85</f>
        <v>0</v>
      </c>
      <c r="D83" s="200">
        <f>'[2]26'!D85</f>
        <v>0</v>
      </c>
      <c r="E83" s="200">
        <f>'[2]26'!E85</f>
        <v>0</v>
      </c>
      <c r="F83" s="15">
        <f t="shared" si="16"/>
        <v>80</v>
      </c>
      <c r="G83" s="199">
        <f>'[2]26'!H85</f>
        <v>35</v>
      </c>
      <c r="H83" s="200">
        <f>'[2]26'!I85</f>
        <v>0</v>
      </c>
      <c r="I83" s="200">
        <f>'[2]26'!J85</f>
        <v>0</v>
      </c>
      <c r="J83" s="200">
        <f>'[2]26'!K85</f>
        <v>0</v>
      </c>
      <c r="K83" s="15">
        <f t="shared" si="13"/>
        <v>35</v>
      </c>
      <c r="L83" s="18">
        <f>frq!C83</f>
        <v>1</v>
      </c>
      <c r="M83" s="124">
        <f t="shared" si="14"/>
        <v>34.6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34.6</v>
      </c>
      <c r="R83" s="18">
        <v>0.4</v>
      </c>
      <c r="S83" s="18"/>
    </row>
    <row r="84" spans="1:19">
      <c r="A84" s="8" t="s">
        <v>126</v>
      </c>
      <c r="B84" s="199">
        <f>'[2]26'!B86</f>
        <v>80</v>
      </c>
      <c r="C84" s="200">
        <f>'[2]26'!C86</f>
        <v>0</v>
      </c>
      <c r="D84" s="200">
        <f>'[2]26'!D86</f>
        <v>0</v>
      </c>
      <c r="E84" s="200">
        <f>'[2]26'!E86</f>
        <v>0</v>
      </c>
      <c r="F84" s="15">
        <f t="shared" si="16"/>
        <v>80</v>
      </c>
      <c r="G84" s="199">
        <f>'[2]26'!H86</f>
        <v>35</v>
      </c>
      <c r="H84" s="200">
        <f>'[2]26'!I86</f>
        <v>0</v>
      </c>
      <c r="I84" s="200">
        <f>'[2]26'!J86</f>
        <v>0</v>
      </c>
      <c r="J84" s="200">
        <f>'[2]26'!K86</f>
        <v>0</v>
      </c>
      <c r="K84" s="15">
        <f t="shared" si="13"/>
        <v>35</v>
      </c>
      <c r="L84" s="18">
        <f>frq!C84</f>
        <v>1</v>
      </c>
      <c r="M84" s="124">
        <f t="shared" si="14"/>
        <v>34.6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34.6</v>
      </c>
      <c r="R84" s="18">
        <v>0.4</v>
      </c>
      <c r="S84" s="18"/>
    </row>
    <row r="85" spans="1:19">
      <c r="A85" s="8" t="s">
        <v>127</v>
      </c>
      <c r="B85" s="199">
        <f>'[2]26'!B87</f>
        <v>80</v>
      </c>
      <c r="C85" s="200">
        <f>'[2]26'!C87</f>
        <v>0</v>
      </c>
      <c r="D85" s="200">
        <f>'[2]26'!D87</f>
        <v>0</v>
      </c>
      <c r="E85" s="200">
        <f>'[2]26'!E87</f>
        <v>0</v>
      </c>
      <c r="F85" s="15">
        <f t="shared" si="16"/>
        <v>80</v>
      </c>
      <c r="G85" s="199">
        <f>'[2]26'!H87</f>
        <v>35</v>
      </c>
      <c r="H85" s="200">
        <f>'[2]26'!I87</f>
        <v>0</v>
      </c>
      <c r="I85" s="200">
        <f>'[2]26'!J87</f>
        <v>0</v>
      </c>
      <c r="J85" s="200">
        <f>'[2]26'!K87</f>
        <v>0</v>
      </c>
      <c r="K85" s="15">
        <f t="shared" si="13"/>
        <v>35</v>
      </c>
      <c r="L85" s="18">
        <f>frq!C85</f>
        <v>1</v>
      </c>
      <c r="M85" s="124">
        <f t="shared" si="14"/>
        <v>34.6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34.6</v>
      </c>
      <c r="R85" s="18">
        <v>0.4</v>
      </c>
      <c r="S85" s="18"/>
    </row>
    <row r="86" spans="1:19">
      <c r="A86" s="8" t="s">
        <v>128</v>
      </c>
      <c r="B86" s="199">
        <f>'[2]26'!B88</f>
        <v>80</v>
      </c>
      <c r="C86" s="200">
        <f>'[2]26'!C88</f>
        <v>0</v>
      </c>
      <c r="D86" s="200">
        <f>'[2]26'!D88</f>
        <v>0</v>
      </c>
      <c r="E86" s="200">
        <f>'[2]26'!E88</f>
        <v>0</v>
      </c>
      <c r="F86" s="15">
        <f t="shared" si="16"/>
        <v>80</v>
      </c>
      <c r="G86" s="199">
        <f>'[2]26'!H88</f>
        <v>35</v>
      </c>
      <c r="H86" s="200">
        <f>'[2]26'!I88</f>
        <v>0</v>
      </c>
      <c r="I86" s="200">
        <f>'[2]26'!J88</f>
        <v>0</v>
      </c>
      <c r="J86" s="200">
        <f>'[2]26'!K88</f>
        <v>0</v>
      </c>
      <c r="K86" s="15">
        <f t="shared" si="13"/>
        <v>35</v>
      </c>
      <c r="L86" s="18">
        <f>frq!C86</f>
        <v>1</v>
      </c>
      <c r="M86" s="124">
        <f t="shared" si="14"/>
        <v>34.6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34.6</v>
      </c>
      <c r="R86" s="18">
        <v>0.4</v>
      </c>
      <c r="S86" s="18"/>
    </row>
    <row r="87" spans="1:19">
      <c r="A87" s="8" t="s">
        <v>129</v>
      </c>
      <c r="B87" s="199">
        <f>'[2]26'!B89</f>
        <v>80</v>
      </c>
      <c r="C87" s="200">
        <f>'[2]26'!C89</f>
        <v>0</v>
      </c>
      <c r="D87" s="200">
        <f>'[2]26'!D89</f>
        <v>0</v>
      </c>
      <c r="E87" s="200">
        <f>'[2]26'!E89</f>
        <v>0</v>
      </c>
      <c r="F87" s="15">
        <f t="shared" si="16"/>
        <v>80</v>
      </c>
      <c r="G87" s="199">
        <f>'[2]26'!H89</f>
        <v>35</v>
      </c>
      <c r="H87" s="200">
        <f>'[2]26'!I89</f>
        <v>0</v>
      </c>
      <c r="I87" s="200">
        <f>'[2]26'!J89</f>
        <v>0</v>
      </c>
      <c r="J87" s="200">
        <f>'[2]26'!K89</f>
        <v>0</v>
      </c>
      <c r="K87" s="15">
        <f t="shared" si="13"/>
        <v>35</v>
      </c>
      <c r="L87" s="18">
        <f>frq!C87</f>
        <v>1</v>
      </c>
      <c r="M87" s="124">
        <f t="shared" si="14"/>
        <v>34.6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34.6</v>
      </c>
      <c r="R87" s="18">
        <v>0.4</v>
      </c>
      <c r="S87" s="18"/>
    </row>
    <row r="88" spans="1:19">
      <c r="A88" s="8" t="s">
        <v>130</v>
      </c>
      <c r="B88" s="199">
        <f>'[2]26'!B90</f>
        <v>80</v>
      </c>
      <c r="C88" s="200">
        <f>'[2]26'!C90</f>
        <v>0</v>
      </c>
      <c r="D88" s="200">
        <f>'[2]26'!D90</f>
        <v>0</v>
      </c>
      <c r="E88" s="200">
        <f>'[2]26'!E90</f>
        <v>0</v>
      </c>
      <c r="F88" s="15">
        <f t="shared" si="16"/>
        <v>80</v>
      </c>
      <c r="G88" s="199">
        <f>'[2]26'!H90</f>
        <v>35</v>
      </c>
      <c r="H88" s="200">
        <f>'[2]26'!I90</f>
        <v>0</v>
      </c>
      <c r="I88" s="200">
        <f>'[2]26'!J90</f>
        <v>0</v>
      </c>
      <c r="J88" s="200">
        <f>'[2]26'!K90</f>
        <v>0</v>
      </c>
      <c r="K88" s="15">
        <f t="shared" si="13"/>
        <v>35</v>
      </c>
      <c r="L88" s="18">
        <f>frq!C88</f>
        <v>1</v>
      </c>
      <c r="M88" s="124">
        <f t="shared" si="14"/>
        <v>34.6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34.6</v>
      </c>
      <c r="R88" s="18">
        <v>0.4</v>
      </c>
      <c r="S88" s="18"/>
    </row>
    <row r="89" spans="1:19">
      <c r="A89" s="8" t="s">
        <v>131</v>
      </c>
      <c r="B89" s="199">
        <f>'[2]26'!B91</f>
        <v>80</v>
      </c>
      <c r="C89" s="200">
        <f>'[2]26'!C91</f>
        <v>0</v>
      </c>
      <c r="D89" s="200">
        <f>'[2]26'!D91</f>
        <v>0</v>
      </c>
      <c r="E89" s="200">
        <f>'[2]26'!E91</f>
        <v>0</v>
      </c>
      <c r="F89" s="15">
        <f t="shared" si="16"/>
        <v>80</v>
      </c>
      <c r="G89" s="199">
        <f>'[2]26'!H91</f>
        <v>35</v>
      </c>
      <c r="H89" s="200">
        <f>'[2]26'!I91</f>
        <v>0</v>
      </c>
      <c r="I89" s="200">
        <f>'[2]26'!J91</f>
        <v>0</v>
      </c>
      <c r="J89" s="200">
        <f>'[2]26'!K91</f>
        <v>0</v>
      </c>
      <c r="K89" s="15">
        <f t="shared" si="13"/>
        <v>35</v>
      </c>
      <c r="L89" s="18">
        <f>frq!C89</f>
        <v>1</v>
      </c>
      <c r="M89" s="124">
        <f t="shared" si="14"/>
        <v>34.6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34.6</v>
      </c>
      <c r="R89" s="18">
        <v>0.4</v>
      </c>
      <c r="S89" s="18"/>
    </row>
    <row r="90" spans="1:19">
      <c r="A90" s="8" t="s">
        <v>132</v>
      </c>
      <c r="B90" s="199">
        <f>'[2]26'!B92</f>
        <v>80</v>
      </c>
      <c r="C90" s="200">
        <f>'[2]26'!C92</f>
        <v>0</v>
      </c>
      <c r="D90" s="200">
        <f>'[2]26'!D92</f>
        <v>0</v>
      </c>
      <c r="E90" s="200">
        <f>'[2]26'!E92</f>
        <v>0</v>
      </c>
      <c r="F90" s="15">
        <f t="shared" si="16"/>
        <v>80</v>
      </c>
      <c r="G90" s="199">
        <f>'[2]26'!H92</f>
        <v>35</v>
      </c>
      <c r="H90" s="200">
        <f>'[2]26'!I92</f>
        <v>0</v>
      </c>
      <c r="I90" s="200">
        <f>'[2]26'!J92</f>
        <v>0</v>
      </c>
      <c r="J90" s="200">
        <f>'[2]26'!K92</f>
        <v>0</v>
      </c>
      <c r="K90" s="15">
        <f t="shared" si="13"/>
        <v>35</v>
      </c>
      <c r="L90" s="18">
        <f>frq!C90</f>
        <v>1</v>
      </c>
      <c r="M90" s="124">
        <f t="shared" si="14"/>
        <v>34.6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34.6</v>
      </c>
      <c r="R90" s="18">
        <v>0.4</v>
      </c>
      <c r="S90" s="18"/>
    </row>
    <row r="91" spans="1:19">
      <c r="A91" s="8" t="s">
        <v>133</v>
      </c>
      <c r="B91" s="199">
        <f>'[2]26'!B93</f>
        <v>80</v>
      </c>
      <c r="C91" s="200">
        <f>'[2]26'!C93</f>
        <v>0</v>
      </c>
      <c r="D91" s="200">
        <f>'[2]26'!D93</f>
        <v>0</v>
      </c>
      <c r="E91" s="200">
        <f>'[2]26'!E93</f>
        <v>0</v>
      </c>
      <c r="F91" s="15">
        <f t="shared" si="16"/>
        <v>80</v>
      </c>
      <c r="G91" s="199">
        <f>'[2]26'!H93</f>
        <v>35</v>
      </c>
      <c r="H91" s="200">
        <f>'[2]26'!I93</f>
        <v>0</v>
      </c>
      <c r="I91" s="200">
        <f>'[2]26'!J93</f>
        <v>0</v>
      </c>
      <c r="J91" s="200">
        <f>'[2]26'!K93</f>
        <v>0</v>
      </c>
      <c r="K91" s="15">
        <f t="shared" si="13"/>
        <v>35</v>
      </c>
      <c r="L91" s="18">
        <f>frq!C91</f>
        <v>1</v>
      </c>
      <c r="M91" s="124">
        <f t="shared" si="14"/>
        <v>34.6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34.6</v>
      </c>
      <c r="R91" s="18">
        <v>0.4</v>
      </c>
      <c r="S91" s="18"/>
    </row>
    <row r="92" spans="1:19">
      <c r="A92" s="8" t="s">
        <v>134</v>
      </c>
      <c r="B92" s="199">
        <f>'[2]26'!B94</f>
        <v>80</v>
      </c>
      <c r="C92" s="200">
        <f>'[2]26'!C94</f>
        <v>0</v>
      </c>
      <c r="D92" s="200">
        <f>'[2]26'!D94</f>
        <v>0</v>
      </c>
      <c r="E92" s="200">
        <f>'[2]26'!E94</f>
        <v>0</v>
      </c>
      <c r="F92" s="15">
        <f t="shared" si="16"/>
        <v>80</v>
      </c>
      <c r="G92" s="199">
        <f>'[2]26'!H94</f>
        <v>35</v>
      </c>
      <c r="H92" s="200">
        <f>'[2]26'!I94</f>
        <v>0</v>
      </c>
      <c r="I92" s="200">
        <f>'[2]26'!J94</f>
        <v>0</v>
      </c>
      <c r="J92" s="200">
        <f>'[2]26'!K94</f>
        <v>0</v>
      </c>
      <c r="K92" s="15">
        <f t="shared" si="13"/>
        <v>35</v>
      </c>
      <c r="L92" s="18">
        <f>frq!C92</f>
        <v>1</v>
      </c>
      <c r="M92" s="124">
        <f t="shared" si="14"/>
        <v>34.6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34.6</v>
      </c>
      <c r="R92" s="18">
        <v>0.4</v>
      </c>
      <c r="S92" s="18"/>
    </row>
    <row r="93" spans="1:19">
      <c r="A93" s="8" t="s">
        <v>135</v>
      </c>
      <c r="B93" s="199">
        <f>'[2]26'!B95</f>
        <v>80</v>
      </c>
      <c r="C93" s="200">
        <f>'[2]26'!C95</f>
        <v>0</v>
      </c>
      <c r="D93" s="200">
        <f>'[2]26'!D95</f>
        <v>0</v>
      </c>
      <c r="E93" s="200">
        <f>'[2]26'!E95</f>
        <v>0</v>
      </c>
      <c r="F93" s="15">
        <f t="shared" si="16"/>
        <v>80</v>
      </c>
      <c r="G93" s="199">
        <f>'[2]26'!H95</f>
        <v>35</v>
      </c>
      <c r="H93" s="200">
        <f>'[2]26'!I95</f>
        <v>0</v>
      </c>
      <c r="I93" s="200">
        <f>'[2]26'!J95</f>
        <v>0</v>
      </c>
      <c r="J93" s="200">
        <f>'[2]26'!K95</f>
        <v>0</v>
      </c>
      <c r="K93" s="15">
        <f t="shared" si="13"/>
        <v>35</v>
      </c>
      <c r="L93" s="18">
        <f>frq!C93</f>
        <v>1</v>
      </c>
      <c r="M93" s="124">
        <f t="shared" si="14"/>
        <v>34.6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34.6</v>
      </c>
      <c r="R93" s="18">
        <v>0.4</v>
      </c>
      <c r="S93" s="18"/>
    </row>
    <row r="94" spans="1:19">
      <c r="A94" s="8" t="s">
        <v>136</v>
      </c>
      <c r="B94" s="199">
        <f>'[2]26'!B96</f>
        <v>80</v>
      </c>
      <c r="C94" s="200">
        <f>'[2]26'!C96</f>
        <v>0</v>
      </c>
      <c r="D94" s="200">
        <f>'[2]26'!D96</f>
        <v>0</v>
      </c>
      <c r="E94" s="200">
        <f>'[2]26'!E96</f>
        <v>0</v>
      </c>
      <c r="F94" s="15">
        <f t="shared" si="16"/>
        <v>80</v>
      </c>
      <c r="G94" s="199">
        <f>'[2]26'!H96</f>
        <v>35</v>
      </c>
      <c r="H94" s="200">
        <f>'[2]26'!I96</f>
        <v>0</v>
      </c>
      <c r="I94" s="200">
        <f>'[2]26'!J96</f>
        <v>0</v>
      </c>
      <c r="J94" s="200">
        <f>'[2]26'!K96</f>
        <v>0</v>
      </c>
      <c r="K94" s="15">
        <f t="shared" si="13"/>
        <v>35</v>
      </c>
      <c r="L94" s="18">
        <f>frq!C94</f>
        <v>1</v>
      </c>
      <c r="M94" s="124">
        <f t="shared" si="14"/>
        <v>34.6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34.6</v>
      </c>
      <c r="R94" s="18">
        <v>0.4</v>
      </c>
      <c r="S94" s="18"/>
    </row>
    <row r="95" spans="1:19">
      <c r="A95" s="8" t="s">
        <v>137</v>
      </c>
      <c r="B95" s="199">
        <f>'[2]26'!B97</f>
        <v>80</v>
      </c>
      <c r="C95" s="200">
        <f>'[2]26'!C97</f>
        <v>0</v>
      </c>
      <c r="D95" s="200">
        <f>'[2]26'!D97</f>
        <v>0</v>
      </c>
      <c r="E95" s="200">
        <f>'[2]26'!E97</f>
        <v>0</v>
      </c>
      <c r="F95" s="15">
        <f t="shared" si="16"/>
        <v>80</v>
      </c>
      <c r="G95" s="199">
        <f>'[2]26'!H97</f>
        <v>35</v>
      </c>
      <c r="H95" s="200">
        <f>'[2]26'!I97</f>
        <v>0</v>
      </c>
      <c r="I95" s="200">
        <f>'[2]26'!J97</f>
        <v>0</v>
      </c>
      <c r="J95" s="200">
        <f>'[2]26'!K97</f>
        <v>0</v>
      </c>
      <c r="K95" s="15">
        <f t="shared" si="13"/>
        <v>35</v>
      </c>
      <c r="L95" s="18">
        <f>frq!C95</f>
        <v>1</v>
      </c>
      <c r="M95" s="124">
        <f t="shared" si="14"/>
        <v>34.6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34.6</v>
      </c>
      <c r="R95" s="18">
        <v>0.4</v>
      </c>
      <c r="S95" s="18"/>
    </row>
    <row r="96" spans="1:19">
      <c r="A96" s="8" t="s">
        <v>138</v>
      </c>
      <c r="B96" s="199">
        <f>'[2]26'!B98</f>
        <v>80</v>
      </c>
      <c r="C96" s="200">
        <f>'[2]26'!C98</f>
        <v>0</v>
      </c>
      <c r="D96" s="200">
        <f>'[2]26'!D98</f>
        <v>0</v>
      </c>
      <c r="E96" s="200">
        <f>'[2]26'!E98</f>
        <v>0</v>
      </c>
      <c r="F96" s="15">
        <f t="shared" si="16"/>
        <v>80</v>
      </c>
      <c r="G96" s="199">
        <f>'[2]26'!H98</f>
        <v>35</v>
      </c>
      <c r="H96" s="200">
        <f>'[2]26'!I98</f>
        <v>0</v>
      </c>
      <c r="I96" s="200">
        <f>'[2]26'!J98</f>
        <v>0</v>
      </c>
      <c r="J96" s="200">
        <f>'[2]26'!K98</f>
        <v>0</v>
      </c>
      <c r="K96" s="15">
        <f t="shared" si="13"/>
        <v>35</v>
      </c>
      <c r="L96" s="18">
        <f>frq!C96</f>
        <v>1</v>
      </c>
      <c r="M96" s="124">
        <f t="shared" si="14"/>
        <v>34.6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34.6</v>
      </c>
      <c r="R96" s="18">
        <v>0.4</v>
      </c>
      <c r="S96" s="18"/>
    </row>
    <row r="97" spans="1:19">
      <c r="A97" s="8" t="s">
        <v>139</v>
      </c>
      <c r="B97" s="199">
        <f>'[2]26'!B99</f>
        <v>80</v>
      </c>
      <c r="C97" s="200">
        <f>'[2]26'!C99</f>
        <v>0</v>
      </c>
      <c r="D97" s="200">
        <f>'[2]26'!D99</f>
        <v>0</v>
      </c>
      <c r="E97" s="200">
        <f>'[2]26'!E99</f>
        <v>0</v>
      </c>
      <c r="F97" s="15">
        <f t="shared" si="16"/>
        <v>80</v>
      </c>
      <c r="G97" s="199">
        <f>'[2]26'!H99</f>
        <v>35</v>
      </c>
      <c r="H97" s="200">
        <f>'[2]26'!I99</f>
        <v>0</v>
      </c>
      <c r="I97" s="200">
        <f>'[2]26'!J99</f>
        <v>0</v>
      </c>
      <c r="J97" s="200">
        <f>'[2]26'!K99</f>
        <v>0</v>
      </c>
      <c r="K97" s="15">
        <f t="shared" si="13"/>
        <v>35</v>
      </c>
      <c r="L97" s="18">
        <f>frq!C97</f>
        <v>1</v>
      </c>
      <c r="M97" s="124">
        <f t="shared" si="14"/>
        <v>34.6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34.6</v>
      </c>
      <c r="R97" s="18">
        <v>0.4</v>
      </c>
      <c r="S97" s="18"/>
    </row>
    <row r="98" spans="1:19" ht="15.75" thickBot="1">
      <c r="A98" s="8" t="s">
        <v>140</v>
      </c>
      <c r="B98" s="199">
        <f>'[2]26'!B100</f>
        <v>80</v>
      </c>
      <c r="C98" s="200">
        <f>'[2]26'!C100</f>
        <v>0</v>
      </c>
      <c r="D98" s="200">
        <f>'[2]26'!D100</f>
        <v>0</v>
      </c>
      <c r="E98" s="200">
        <f>'[2]26'!E100</f>
        <v>0</v>
      </c>
      <c r="F98" s="15">
        <f t="shared" si="16"/>
        <v>80</v>
      </c>
      <c r="G98" s="199">
        <f>'[2]26'!H100</f>
        <v>35</v>
      </c>
      <c r="H98" s="200">
        <f>'[2]26'!I100</f>
        <v>0</v>
      </c>
      <c r="I98" s="200">
        <f>'[2]26'!J100</f>
        <v>0</v>
      </c>
      <c r="J98" s="200">
        <f>'[2]26'!K100</f>
        <v>0</v>
      </c>
      <c r="K98" s="15">
        <f t="shared" si="13"/>
        <v>35</v>
      </c>
      <c r="L98" s="18">
        <f>frq!C98</f>
        <v>1</v>
      </c>
      <c r="M98" s="124">
        <f t="shared" si="14"/>
        <v>34.6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34.6</v>
      </c>
      <c r="R98" s="18">
        <v>0.4</v>
      </c>
      <c r="S98" s="18"/>
    </row>
    <row r="99" spans="1:19" ht="15.75" thickBot="1">
      <c r="A99" s="127" t="s">
        <v>171</v>
      </c>
      <c r="B99" s="127">
        <f t="shared" ref="B99:S99" si="17">SUM(B3:B98)/4000</f>
        <v>1.92</v>
      </c>
      <c r="C99" s="127">
        <f t="shared" si="17"/>
        <v>0</v>
      </c>
      <c r="D99" s="127">
        <f t="shared" si="17"/>
        <v>0</v>
      </c>
      <c r="E99" s="127">
        <f t="shared" si="17"/>
        <v>0</v>
      </c>
      <c r="F99" s="127">
        <f t="shared" si="17"/>
        <v>1.92</v>
      </c>
      <c r="G99" s="127">
        <f t="shared" si="17"/>
        <v>0.84025000000000005</v>
      </c>
      <c r="H99" s="127">
        <f t="shared" si="17"/>
        <v>0</v>
      </c>
      <c r="I99" s="127">
        <f t="shared" si="17"/>
        <v>0</v>
      </c>
      <c r="J99" s="127">
        <f t="shared" si="17"/>
        <v>0</v>
      </c>
      <c r="K99" s="127">
        <f t="shared" si="17"/>
        <v>0.84025000000000005</v>
      </c>
      <c r="L99" s="127">
        <f t="shared" si="17"/>
        <v>2.4E-2</v>
      </c>
      <c r="M99" s="127">
        <f t="shared" si="17"/>
        <v>0.82794999999999974</v>
      </c>
      <c r="N99" s="127">
        <f t="shared" si="17"/>
        <v>0</v>
      </c>
      <c r="O99" s="127">
        <f t="shared" si="17"/>
        <v>0</v>
      </c>
      <c r="P99" s="127">
        <f t="shared" si="17"/>
        <v>0</v>
      </c>
      <c r="Q99" s="127">
        <f t="shared" si="17"/>
        <v>0.82794999999999974</v>
      </c>
      <c r="R99" s="128">
        <f t="shared" si="17"/>
        <v>1.2299999999999997E-2</v>
      </c>
      <c r="S99" s="128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0">
        <f>Allocation_SG!A1</f>
        <v>45469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8" t="s">
        <v>533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8" t="s">
        <v>534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6" t="s">
        <v>327</v>
      </c>
      <c r="BQ2" s="136" t="s">
        <v>328</v>
      </c>
    </row>
    <row r="3" spans="1:69">
      <c r="A3" s="8" t="s">
        <v>45</v>
      </c>
      <c r="B3" s="15">
        <f>'[3]26'!B5</f>
        <v>320</v>
      </c>
      <c r="C3" s="16">
        <f>'[3]26'!C5</f>
        <v>0</v>
      </c>
      <c r="D3" s="16">
        <f>'[3]26'!D5</f>
        <v>0</v>
      </c>
      <c r="E3" s="16">
        <f>'[3]26'!E5</f>
        <v>0</v>
      </c>
      <c r="F3" s="16">
        <f>'[3]26'!F5</f>
        <v>900</v>
      </c>
      <c r="G3" s="16">
        <f>'[3]26'!G5</f>
        <v>0</v>
      </c>
      <c r="H3" s="17">
        <f>SUM(B3:G3)</f>
        <v>1220</v>
      </c>
      <c r="I3" s="15">
        <f>'[3]26'!J5</f>
        <v>320</v>
      </c>
      <c r="J3" s="16">
        <f>'[3]26'!K5</f>
        <v>0</v>
      </c>
      <c r="K3" s="16">
        <f>'[3]26'!L5</f>
        <v>0</v>
      </c>
      <c r="L3" s="16">
        <f>'[3]26'!M5</f>
        <v>0</v>
      </c>
      <c r="M3" s="16">
        <f>'[3]26'!N5</f>
        <v>300</v>
      </c>
      <c r="N3" s="16">
        <f>'[3]26'!O5</f>
        <v>0</v>
      </c>
      <c r="O3" s="17">
        <f>SUM(I3:N3)</f>
        <v>620</v>
      </c>
      <c r="P3" s="18">
        <f>frq!C3</f>
        <v>1</v>
      </c>
      <c r="Q3" s="15">
        <f t="shared" ref="Q3:V18" si="0">IF($P3=1,I3,IF(AND($P3=0.985,I3&gt;0.985*B3),B3*0.985,IF(AND($P3=0.965,I3&gt;0.965*B3),0.965*B3,I3)))</f>
        <v>320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300</v>
      </c>
      <c r="V3" s="16">
        <f t="shared" si="0"/>
        <v>0</v>
      </c>
      <c r="W3" s="17">
        <f>SUM(Q3:V3)</f>
        <v>620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256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300</v>
      </c>
      <c r="AQ3" s="8">
        <f t="shared" si="3"/>
        <v>0</v>
      </c>
      <c r="AR3" s="8">
        <f>SUM(AL3:AQ3)</f>
        <v>556</v>
      </c>
      <c r="AT3" s="8">
        <v>30.87</v>
      </c>
      <c r="AU3" s="8">
        <v>30.87</v>
      </c>
      <c r="AW3" s="203">
        <v>32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32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30.87</v>
      </c>
      <c r="BM3" s="8">
        <f>AU3</f>
        <v>30.87</v>
      </c>
      <c r="BN3" s="8">
        <f>BC3</f>
        <v>32</v>
      </c>
      <c r="BO3" s="8">
        <f>BJ3</f>
        <v>32</v>
      </c>
      <c r="BP3" s="138">
        <f>BL3-BN3</f>
        <v>-1.129999999999999</v>
      </c>
      <c r="BQ3" s="138">
        <f>BM3-BO3</f>
        <v>-1.129999999999999</v>
      </c>
    </row>
    <row r="4" spans="1:69">
      <c r="A4" s="8" t="s">
        <v>46</v>
      </c>
      <c r="B4" s="15">
        <f>'[3]26'!B6</f>
        <v>320</v>
      </c>
      <c r="C4" s="16">
        <f>'[3]26'!C6</f>
        <v>0</v>
      </c>
      <c r="D4" s="16">
        <f>'[3]26'!D6</f>
        <v>0</v>
      </c>
      <c r="E4" s="16">
        <f>'[3]26'!E6</f>
        <v>0</v>
      </c>
      <c r="F4" s="16">
        <f>'[3]26'!F6</f>
        <v>900</v>
      </c>
      <c r="G4" s="16">
        <f>'[3]26'!G6</f>
        <v>0</v>
      </c>
      <c r="H4" s="17">
        <f>SUM(B4:G4)</f>
        <v>1220</v>
      </c>
      <c r="I4" s="15">
        <f>'[3]26'!J6</f>
        <v>320</v>
      </c>
      <c r="J4" s="16">
        <f>'[3]26'!K6</f>
        <v>0</v>
      </c>
      <c r="K4" s="16">
        <f>'[3]26'!L6</f>
        <v>0</v>
      </c>
      <c r="L4" s="16">
        <f>'[3]26'!M6</f>
        <v>0</v>
      </c>
      <c r="M4" s="16">
        <f>'[3]26'!N6</f>
        <v>290</v>
      </c>
      <c r="N4" s="16">
        <f>'[3]26'!O6</f>
        <v>0</v>
      </c>
      <c r="O4" s="17">
        <f>SUM(I4:N4)</f>
        <v>610</v>
      </c>
      <c r="P4" s="18">
        <f>frq!C4</f>
        <v>1</v>
      </c>
      <c r="Q4" s="15">
        <f>IF($P4=1,I4,IF(AND($P4=0.985,I4&gt;0.985*B4),B4*0.985,IF(AND($P4=0.965,I4&gt;0.965*B4),0.965*B4,I4)))</f>
        <v>320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290</v>
      </c>
      <c r="V4" s="16">
        <f>IF($P4=1,N4,IF(AND($P4=0.985,N4&gt;0.985*G4),G4*0.985,IF(AND($P4=0.965,N4&gt;0.965*G4),0.965*G4,N4)))</f>
        <v>0</v>
      </c>
      <c r="W4" s="17">
        <f>SUM(Q4:V4)</f>
        <v>610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256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290</v>
      </c>
      <c r="AQ4" s="8">
        <f t="shared" si="3"/>
        <v>0</v>
      </c>
      <c r="AR4" s="8">
        <f t="shared" ref="AR4:AR67" si="18">SUM(AL4:AQ4)</f>
        <v>546</v>
      </c>
      <c r="AT4" s="8">
        <v>30.87</v>
      </c>
      <c r="AU4" s="8">
        <v>30.87</v>
      </c>
      <c r="AW4" s="203">
        <v>32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32</v>
      </c>
      <c r="BD4" s="203">
        <v>32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32</v>
      </c>
      <c r="BL4" s="8">
        <f t="shared" ref="BL4:BL67" si="21">AT4</f>
        <v>30.87</v>
      </c>
      <c r="BM4" s="8">
        <f t="shared" ref="BM4:BM67" si="22">AU4</f>
        <v>30.87</v>
      </c>
      <c r="BN4" s="8">
        <f t="shared" ref="BN4:BN67" si="23">BC4</f>
        <v>32</v>
      </c>
      <c r="BO4" s="8">
        <f t="shared" ref="BO4:BO67" si="24">BJ4</f>
        <v>32</v>
      </c>
      <c r="BP4" s="138">
        <f t="shared" ref="BP4:BP67" si="25">BL4-BN4</f>
        <v>-1.129999999999999</v>
      </c>
      <c r="BQ4" s="138">
        <f t="shared" ref="BQ4:BQ67" si="26">BM4-BO4</f>
        <v>-1.129999999999999</v>
      </c>
    </row>
    <row r="5" spans="1:69">
      <c r="A5" s="8" t="s">
        <v>47</v>
      </c>
      <c r="B5" s="15">
        <f>'[3]26'!B7</f>
        <v>320</v>
      </c>
      <c r="C5" s="16">
        <f>'[3]26'!C7</f>
        <v>0</v>
      </c>
      <c r="D5" s="16">
        <f>'[3]26'!D7</f>
        <v>0</v>
      </c>
      <c r="E5" s="16">
        <f>'[3]26'!E7</f>
        <v>0</v>
      </c>
      <c r="F5" s="16">
        <f>'[3]26'!F7</f>
        <v>900</v>
      </c>
      <c r="G5" s="16">
        <f>'[3]26'!G7</f>
        <v>0</v>
      </c>
      <c r="H5" s="17">
        <f t="shared" ref="H5:H68" si="27">SUM(B5:G5)</f>
        <v>1220</v>
      </c>
      <c r="I5" s="15">
        <f>'[3]26'!J7</f>
        <v>320</v>
      </c>
      <c r="J5" s="16">
        <f>'[3]26'!K7</f>
        <v>0</v>
      </c>
      <c r="K5" s="16">
        <f>'[3]26'!L7</f>
        <v>0</v>
      </c>
      <c r="L5" s="16">
        <f>'[3]26'!M7</f>
        <v>0</v>
      </c>
      <c r="M5" s="16">
        <f>'[3]26'!N7</f>
        <v>290</v>
      </c>
      <c r="N5" s="16">
        <f>'[3]26'!O7</f>
        <v>0</v>
      </c>
      <c r="O5" s="17">
        <f t="shared" ref="O5:O68" si="28">SUM(I5:N5)</f>
        <v>610</v>
      </c>
      <c r="P5" s="18">
        <f>frq!C5</f>
        <v>1</v>
      </c>
      <c r="Q5" s="15">
        <f t="shared" ref="Q5:V56" si="29">IF($P5=1,I5,IF(AND($P5=0.985,I5&gt;0.985*B5),B5*0.985,IF(AND($P5=0.965,I5&gt;0.965*B5),0.965*B5,I5)))</f>
        <v>320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290</v>
      </c>
      <c r="V5" s="16">
        <f t="shared" si="0"/>
        <v>0</v>
      </c>
      <c r="W5" s="17">
        <f t="shared" ref="W5:W68" si="30">SUM(Q5:V5)</f>
        <v>610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256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290</v>
      </c>
      <c r="AQ5" s="8">
        <f t="shared" si="3"/>
        <v>0</v>
      </c>
      <c r="AR5" s="8">
        <f t="shared" si="18"/>
        <v>546</v>
      </c>
      <c r="AT5" s="8">
        <v>30.87</v>
      </c>
      <c r="AU5" s="8">
        <v>30.87</v>
      </c>
      <c r="AW5" s="203">
        <v>32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32</v>
      </c>
      <c r="BD5" s="203">
        <v>32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32</v>
      </c>
      <c r="BL5" s="8">
        <f t="shared" si="21"/>
        <v>30.87</v>
      </c>
      <c r="BM5" s="8">
        <f t="shared" si="22"/>
        <v>30.87</v>
      </c>
      <c r="BN5" s="8">
        <f t="shared" si="23"/>
        <v>32</v>
      </c>
      <c r="BO5" s="8">
        <f t="shared" si="24"/>
        <v>32</v>
      </c>
      <c r="BP5" s="138">
        <f t="shared" si="25"/>
        <v>-1.129999999999999</v>
      </c>
      <c r="BQ5" s="138">
        <f t="shared" si="26"/>
        <v>-1.129999999999999</v>
      </c>
    </row>
    <row r="6" spans="1:69">
      <c r="A6" s="8" t="s">
        <v>48</v>
      </c>
      <c r="B6" s="15">
        <f>'[3]26'!B8</f>
        <v>320</v>
      </c>
      <c r="C6" s="16">
        <f>'[3]26'!C8</f>
        <v>0</v>
      </c>
      <c r="D6" s="16">
        <f>'[3]26'!D8</f>
        <v>0</v>
      </c>
      <c r="E6" s="16">
        <f>'[3]26'!E8</f>
        <v>0</v>
      </c>
      <c r="F6" s="16">
        <f>'[3]26'!F8</f>
        <v>900</v>
      </c>
      <c r="G6" s="16">
        <f>'[3]26'!G8</f>
        <v>0</v>
      </c>
      <c r="H6" s="17">
        <f t="shared" si="27"/>
        <v>1220</v>
      </c>
      <c r="I6" s="15">
        <f>'[3]26'!J8</f>
        <v>320</v>
      </c>
      <c r="J6" s="16">
        <f>'[3]26'!K8</f>
        <v>0</v>
      </c>
      <c r="K6" s="16">
        <f>'[3]26'!L8</f>
        <v>0</v>
      </c>
      <c r="L6" s="16">
        <f>'[3]26'!M8</f>
        <v>0</v>
      </c>
      <c r="M6" s="16">
        <f>'[3]26'!N8</f>
        <v>290</v>
      </c>
      <c r="N6" s="16">
        <f>'[3]26'!O8</f>
        <v>0</v>
      </c>
      <c r="O6" s="17">
        <f t="shared" si="28"/>
        <v>610</v>
      </c>
      <c r="P6" s="18">
        <f>frq!C6</f>
        <v>1</v>
      </c>
      <c r="Q6" s="15">
        <f t="shared" si="29"/>
        <v>320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290</v>
      </c>
      <c r="V6" s="16">
        <f t="shared" si="0"/>
        <v>0</v>
      </c>
      <c r="W6" s="17">
        <f t="shared" si="30"/>
        <v>610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256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290</v>
      </c>
      <c r="AQ6" s="8">
        <f t="shared" si="3"/>
        <v>0</v>
      </c>
      <c r="AR6" s="8">
        <f t="shared" si="18"/>
        <v>546</v>
      </c>
      <c r="AT6" s="8">
        <v>30.87</v>
      </c>
      <c r="AU6" s="8">
        <v>30.87</v>
      </c>
      <c r="AW6" s="203">
        <v>32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32</v>
      </c>
      <c r="BD6" s="203">
        <v>32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32</v>
      </c>
      <c r="BL6" s="8">
        <f t="shared" si="21"/>
        <v>30.87</v>
      </c>
      <c r="BM6" s="8">
        <f t="shared" si="22"/>
        <v>30.87</v>
      </c>
      <c r="BN6" s="8">
        <f t="shared" si="23"/>
        <v>32</v>
      </c>
      <c r="BO6" s="8">
        <f t="shared" si="24"/>
        <v>32</v>
      </c>
      <c r="BP6" s="138">
        <f t="shared" si="25"/>
        <v>-1.129999999999999</v>
      </c>
      <c r="BQ6" s="138">
        <f t="shared" si="26"/>
        <v>-1.129999999999999</v>
      </c>
    </row>
    <row r="7" spans="1:69">
      <c r="A7" s="8" t="s">
        <v>49</v>
      </c>
      <c r="B7" s="15">
        <f>'[3]26'!B9</f>
        <v>320</v>
      </c>
      <c r="C7" s="16">
        <f>'[3]26'!C9</f>
        <v>0</v>
      </c>
      <c r="D7" s="16">
        <f>'[3]26'!D9</f>
        <v>0</v>
      </c>
      <c r="E7" s="16">
        <f>'[3]26'!E9</f>
        <v>0</v>
      </c>
      <c r="F7" s="16">
        <f>'[3]26'!F9</f>
        <v>900</v>
      </c>
      <c r="G7" s="16">
        <f>'[3]26'!G9</f>
        <v>0</v>
      </c>
      <c r="H7" s="17">
        <f t="shared" si="27"/>
        <v>1220</v>
      </c>
      <c r="I7" s="15">
        <f>'[3]26'!J9</f>
        <v>320</v>
      </c>
      <c r="J7" s="16">
        <f>'[3]26'!K9</f>
        <v>0</v>
      </c>
      <c r="K7" s="16">
        <f>'[3]26'!L9</f>
        <v>0</v>
      </c>
      <c r="L7" s="16">
        <f>'[3]26'!M9</f>
        <v>0</v>
      </c>
      <c r="M7" s="16">
        <f>'[3]26'!N9</f>
        <v>290</v>
      </c>
      <c r="N7" s="16">
        <f>'[3]26'!O9</f>
        <v>0</v>
      </c>
      <c r="O7" s="17">
        <f t="shared" si="28"/>
        <v>610</v>
      </c>
      <c r="P7" s="18">
        <f>frq!C7</f>
        <v>1</v>
      </c>
      <c r="Q7" s="15">
        <f t="shared" si="29"/>
        <v>320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290</v>
      </c>
      <c r="V7" s="16">
        <f t="shared" si="0"/>
        <v>0</v>
      </c>
      <c r="W7" s="17">
        <f t="shared" si="30"/>
        <v>610</v>
      </c>
      <c r="X7" s="8">
        <f t="shared" si="4"/>
        <v>32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32</v>
      </c>
      <c r="AE7" s="8">
        <f t="shared" si="11"/>
        <v>32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32</v>
      </c>
      <c r="AL7" s="8">
        <f t="shared" si="3"/>
        <v>256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290</v>
      </c>
      <c r="AQ7" s="8">
        <f t="shared" si="3"/>
        <v>0</v>
      </c>
      <c r="AR7" s="8">
        <f t="shared" si="18"/>
        <v>546</v>
      </c>
      <c r="AT7" s="8">
        <v>30.87</v>
      </c>
      <c r="AU7" s="8">
        <v>30.87</v>
      </c>
      <c r="AW7" s="203">
        <v>32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32</v>
      </c>
      <c r="BD7" s="203">
        <v>32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32</v>
      </c>
      <c r="BL7" s="8">
        <f t="shared" si="21"/>
        <v>30.87</v>
      </c>
      <c r="BM7" s="8">
        <f t="shared" si="22"/>
        <v>30.87</v>
      </c>
      <c r="BN7" s="8">
        <f t="shared" si="23"/>
        <v>32</v>
      </c>
      <c r="BO7" s="8">
        <f t="shared" si="24"/>
        <v>32</v>
      </c>
      <c r="BP7" s="138">
        <f t="shared" si="25"/>
        <v>-1.129999999999999</v>
      </c>
      <c r="BQ7" s="138">
        <f t="shared" si="26"/>
        <v>-1.129999999999999</v>
      </c>
    </row>
    <row r="8" spans="1:69">
      <c r="A8" s="8" t="s">
        <v>50</v>
      </c>
      <c r="B8" s="15">
        <f>'[3]26'!B10</f>
        <v>320</v>
      </c>
      <c r="C8" s="16">
        <f>'[3]26'!C10</f>
        <v>0</v>
      </c>
      <c r="D8" s="16">
        <f>'[3]26'!D10</f>
        <v>0</v>
      </c>
      <c r="E8" s="16">
        <f>'[3]26'!E10</f>
        <v>0</v>
      </c>
      <c r="F8" s="16">
        <f>'[3]26'!F10</f>
        <v>900</v>
      </c>
      <c r="G8" s="16">
        <f>'[3]26'!G10</f>
        <v>0</v>
      </c>
      <c r="H8" s="17">
        <f t="shared" si="27"/>
        <v>1220</v>
      </c>
      <c r="I8" s="15">
        <f>'[3]26'!J10</f>
        <v>320</v>
      </c>
      <c r="J8" s="16">
        <f>'[3]26'!K10</f>
        <v>0</v>
      </c>
      <c r="K8" s="16">
        <f>'[3]26'!L10</f>
        <v>0</v>
      </c>
      <c r="L8" s="16">
        <f>'[3]26'!M10</f>
        <v>0</v>
      </c>
      <c r="M8" s="16">
        <f>'[3]26'!N10</f>
        <v>290</v>
      </c>
      <c r="N8" s="16">
        <f>'[3]26'!O10</f>
        <v>0</v>
      </c>
      <c r="O8" s="17">
        <f t="shared" si="28"/>
        <v>610</v>
      </c>
      <c r="P8" s="18">
        <f>frq!C8</f>
        <v>1</v>
      </c>
      <c r="Q8" s="15">
        <f t="shared" si="29"/>
        <v>320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290</v>
      </c>
      <c r="V8" s="16">
        <f t="shared" si="0"/>
        <v>0</v>
      </c>
      <c r="W8" s="17">
        <f t="shared" si="30"/>
        <v>610</v>
      </c>
      <c r="X8" s="8">
        <f t="shared" si="4"/>
        <v>32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32</v>
      </c>
      <c r="AE8" s="8">
        <f t="shared" si="11"/>
        <v>32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32</v>
      </c>
      <c r="AL8" s="8">
        <f t="shared" si="3"/>
        <v>256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290</v>
      </c>
      <c r="AQ8" s="8">
        <f t="shared" si="3"/>
        <v>0</v>
      </c>
      <c r="AR8" s="8">
        <f t="shared" si="18"/>
        <v>546</v>
      </c>
      <c r="AT8" s="8">
        <v>30.87</v>
      </c>
      <c r="AU8" s="8">
        <v>30.87</v>
      </c>
      <c r="AW8" s="203">
        <v>32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32</v>
      </c>
      <c r="BD8" s="203">
        <v>32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32</v>
      </c>
      <c r="BL8" s="8">
        <f t="shared" si="21"/>
        <v>30.87</v>
      </c>
      <c r="BM8" s="8">
        <f t="shared" si="22"/>
        <v>30.87</v>
      </c>
      <c r="BN8" s="8">
        <f t="shared" si="23"/>
        <v>32</v>
      </c>
      <c r="BO8" s="8">
        <f t="shared" si="24"/>
        <v>32</v>
      </c>
      <c r="BP8" s="138">
        <f t="shared" si="25"/>
        <v>-1.129999999999999</v>
      </c>
      <c r="BQ8" s="138">
        <f t="shared" si="26"/>
        <v>-1.129999999999999</v>
      </c>
    </row>
    <row r="9" spans="1:69">
      <c r="A9" s="8" t="s">
        <v>51</v>
      </c>
      <c r="B9" s="15">
        <f>'[3]26'!B11</f>
        <v>320</v>
      </c>
      <c r="C9" s="16">
        <f>'[3]26'!C11</f>
        <v>0</v>
      </c>
      <c r="D9" s="16">
        <f>'[3]26'!D11</f>
        <v>0</v>
      </c>
      <c r="E9" s="16">
        <f>'[3]26'!E11</f>
        <v>0</v>
      </c>
      <c r="F9" s="16">
        <f>'[3]26'!F11</f>
        <v>900</v>
      </c>
      <c r="G9" s="16">
        <f>'[3]26'!G11</f>
        <v>0</v>
      </c>
      <c r="H9" s="17">
        <f t="shared" si="27"/>
        <v>1220</v>
      </c>
      <c r="I9" s="15">
        <f>'[3]26'!J11</f>
        <v>320</v>
      </c>
      <c r="J9" s="16">
        <f>'[3]26'!K11</f>
        <v>0</v>
      </c>
      <c r="K9" s="16">
        <f>'[3]26'!L11</f>
        <v>0</v>
      </c>
      <c r="L9" s="16">
        <f>'[3]26'!M11</f>
        <v>0</v>
      </c>
      <c r="M9" s="16">
        <f>'[3]26'!N11</f>
        <v>290</v>
      </c>
      <c r="N9" s="16">
        <f>'[3]26'!O11</f>
        <v>0</v>
      </c>
      <c r="O9" s="17">
        <f t="shared" si="28"/>
        <v>610</v>
      </c>
      <c r="P9" s="18">
        <f>frq!C9</f>
        <v>1</v>
      </c>
      <c r="Q9" s="15">
        <f t="shared" si="29"/>
        <v>320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290</v>
      </c>
      <c r="V9" s="16">
        <f t="shared" si="0"/>
        <v>0</v>
      </c>
      <c r="W9" s="17">
        <f t="shared" si="30"/>
        <v>610</v>
      </c>
      <c r="X9" s="8">
        <f t="shared" si="4"/>
        <v>32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32</v>
      </c>
      <c r="AE9" s="8">
        <f t="shared" si="11"/>
        <v>32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32</v>
      </c>
      <c r="AL9" s="8">
        <f t="shared" si="3"/>
        <v>256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290</v>
      </c>
      <c r="AQ9" s="8">
        <f t="shared" si="3"/>
        <v>0</v>
      </c>
      <c r="AR9" s="8">
        <f t="shared" si="18"/>
        <v>546</v>
      </c>
      <c r="AT9" s="8">
        <v>30.87</v>
      </c>
      <c r="AU9" s="8">
        <v>30.87</v>
      </c>
      <c r="AW9" s="203">
        <v>32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32</v>
      </c>
      <c r="BD9" s="203">
        <v>32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32</v>
      </c>
      <c r="BL9" s="8">
        <f t="shared" si="21"/>
        <v>30.87</v>
      </c>
      <c r="BM9" s="8">
        <f t="shared" si="22"/>
        <v>30.87</v>
      </c>
      <c r="BN9" s="8">
        <f t="shared" si="23"/>
        <v>32</v>
      </c>
      <c r="BO9" s="8">
        <f t="shared" si="24"/>
        <v>32</v>
      </c>
      <c r="BP9" s="138">
        <f t="shared" si="25"/>
        <v>-1.129999999999999</v>
      </c>
      <c r="BQ9" s="138">
        <f t="shared" si="26"/>
        <v>-1.129999999999999</v>
      </c>
    </row>
    <row r="10" spans="1:69">
      <c r="A10" s="8" t="s">
        <v>52</v>
      </c>
      <c r="B10" s="15">
        <f>'[3]26'!B12</f>
        <v>320</v>
      </c>
      <c r="C10" s="16">
        <f>'[3]26'!C12</f>
        <v>0</v>
      </c>
      <c r="D10" s="16">
        <f>'[3]26'!D12</f>
        <v>0</v>
      </c>
      <c r="E10" s="16">
        <f>'[3]26'!E12</f>
        <v>0</v>
      </c>
      <c r="F10" s="16">
        <f>'[3]26'!F12</f>
        <v>900</v>
      </c>
      <c r="G10" s="16">
        <f>'[3]26'!G12</f>
        <v>0</v>
      </c>
      <c r="H10" s="17">
        <f t="shared" si="27"/>
        <v>1220</v>
      </c>
      <c r="I10" s="15">
        <f>'[3]26'!J12</f>
        <v>320</v>
      </c>
      <c r="J10" s="16">
        <f>'[3]26'!K12</f>
        <v>0</v>
      </c>
      <c r="K10" s="16">
        <f>'[3]26'!L12</f>
        <v>0</v>
      </c>
      <c r="L10" s="16">
        <f>'[3]26'!M12</f>
        <v>0</v>
      </c>
      <c r="M10" s="16">
        <f>'[3]26'!N12</f>
        <v>290</v>
      </c>
      <c r="N10" s="16">
        <f>'[3]26'!O12</f>
        <v>0</v>
      </c>
      <c r="O10" s="17">
        <f t="shared" si="28"/>
        <v>610</v>
      </c>
      <c r="P10" s="18">
        <f>frq!C10</f>
        <v>1</v>
      </c>
      <c r="Q10" s="15">
        <f t="shared" si="29"/>
        <v>320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290</v>
      </c>
      <c r="V10" s="16">
        <f t="shared" si="0"/>
        <v>0</v>
      </c>
      <c r="W10" s="17">
        <f t="shared" si="30"/>
        <v>610</v>
      </c>
      <c r="X10" s="8">
        <f t="shared" si="4"/>
        <v>32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32</v>
      </c>
      <c r="AE10" s="8">
        <f t="shared" si="11"/>
        <v>32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32</v>
      </c>
      <c r="AL10" s="8">
        <f t="shared" si="3"/>
        <v>256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290</v>
      </c>
      <c r="AQ10" s="8">
        <f t="shared" si="3"/>
        <v>0</v>
      </c>
      <c r="AR10" s="8">
        <f t="shared" si="18"/>
        <v>546</v>
      </c>
      <c r="AT10" s="8">
        <v>30.87</v>
      </c>
      <c r="AU10" s="8">
        <v>30.87</v>
      </c>
      <c r="AW10" s="203">
        <v>32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32</v>
      </c>
      <c r="BD10" s="203">
        <v>32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32</v>
      </c>
      <c r="BL10" s="8">
        <f t="shared" si="21"/>
        <v>30.87</v>
      </c>
      <c r="BM10" s="8">
        <f t="shared" si="22"/>
        <v>30.87</v>
      </c>
      <c r="BN10" s="8">
        <f t="shared" si="23"/>
        <v>32</v>
      </c>
      <c r="BO10" s="8">
        <f t="shared" si="24"/>
        <v>32</v>
      </c>
      <c r="BP10" s="138">
        <f t="shared" si="25"/>
        <v>-1.129999999999999</v>
      </c>
      <c r="BQ10" s="138">
        <f t="shared" si="26"/>
        <v>-1.129999999999999</v>
      </c>
    </row>
    <row r="11" spans="1:69">
      <c r="A11" s="8" t="s">
        <v>53</v>
      </c>
      <c r="B11" s="15">
        <f>'[3]26'!B13</f>
        <v>320</v>
      </c>
      <c r="C11" s="16">
        <f>'[3]26'!C13</f>
        <v>0</v>
      </c>
      <c r="D11" s="16">
        <f>'[3]26'!D13</f>
        <v>0</v>
      </c>
      <c r="E11" s="16">
        <f>'[3]26'!E13</f>
        <v>0</v>
      </c>
      <c r="F11" s="16">
        <f>'[3]26'!F13</f>
        <v>900</v>
      </c>
      <c r="G11" s="16">
        <f>'[3]26'!G13</f>
        <v>0</v>
      </c>
      <c r="H11" s="17">
        <f t="shared" si="27"/>
        <v>1220</v>
      </c>
      <c r="I11" s="15">
        <f>'[3]26'!J13</f>
        <v>320</v>
      </c>
      <c r="J11" s="16">
        <f>'[3]26'!K13</f>
        <v>0</v>
      </c>
      <c r="K11" s="16">
        <f>'[3]26'!L13</f>
        <v>0</v>
      </c>
      <c r="L11" s="16">
        <f>'[3]26'!M13</f>
        <v>0</v>
      </c>
      <c r="M11" s="16">
        <f>'[3]26'!N13</f>
        <v>290</v>
      </c>
      <c r="N11" s="16">
        <f>'[3]26'!O13</f>
        <v>0</v>
      </c>
      <c r="O11" s="17">
        <f t="shared" si="28"/>
        <v>610</v>
      </c>
      <c r="P11" s="18">
        <f>frq!C11</f>
        <v>1</v>
      </c>
      <c r="Q11" s="15">
        <f t="shared" si="29"/>
        <v>320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290</v>
      </c>
      <c r="V11" s="16">
        <f t="shared" si="0"/>
        <v>0</v>
      </c>
      <c r="W11" s="17">
        <f t="shared" si="30"/>
        <v>610</v>
      </c>
      <c r="X11" s="8">
        <f t="shared" si="4"/>
        <v>32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32</v>
      </c>
      <c r="AE11" s="8">
        <f t="shared" si="11"/>
        <v>32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32</v>
      </c>
      <c r="AL11" s="8">
        <f t="shared" si="3"/>
        <v>256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290</v>
      </c>
      <c r="AQ11" s="8">
        <f t="shared" si="3"/>
        <v>0</v>
      </c>
      <c r="AR11" s="8">
        <f t="shared" si="18"/>
        <v>546</v>
      </c>
      <c r="AT11" s="8">
        <v>30.87</v>
      </c>
      <c r="AU11" s="8">
        <v>30.87</v>
      </c>
      <c r="AW11" s="203">
        <v>32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32</v>
      </c>
      <c r="BD11" s="203">
        <v>32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32</v>
      </c>
      <c r="BL11" s="8">
        <f t="shared" si="21"/>
        <v>30.87</v>
      </c>
      <c r="BM11" s="8">
        <f t="shared" si="22"/>
        <v>30.87</v>
      </c>
      <c r="BN11" s="8">
        <f t="shared" si="23"/>
        <v>32</v>
      </c>
      <c r="BO11" s="8">
        <f t="shared" si="24"/>
        <v>32</v>
      </c>
      <c r="BP11" s="138">
        <f t="shared" si="25"/>
        <v>-1.129999999999999</v>
      </c>
      <c r="BQ11" s="138">
        <f t="shared" si="26"/>
        <v>-1.129999999999999</v>
      </c>
    </row>
    <row r="12" spans="1:69">
      <c r="A12" s="8" t="s">
        <v>54</v>
      </c>
      <c r="B12" s="15">
        <f>'[3]26'!B14</f>
        <v>320</v>
      </c>
      <c r="C12" s="16">
        <f>'[3]26'!C14</f>
        <v>0</v>
      </c>
      <c r="D12" s="16">
        <f>'[3]26'!D14</f>
        <v>0</v>
      </c>
      <c r="E12" s="16">
        <f>'[3]26'!E14</f>
        <v>0</v>
      </c>
      <c r="F12" s="16">
        <f>'[3]26'!F14</f>
        <v>900</v>
      </c>
      <c r="G12" s="16">
        <f>'[3]26'!G14</f>
        <v>0</v>
      </c>
      <c r="H12" s="17">
        <f t="shared" si="27"/>
        <v>1220</v>
      </c>
      <c r="I12" s="15">
        <f>'[3]26'!J14</f>
        <v>320</v>
      </c>
      <c r="J12" s="16">
        <f>'[3]26'!K14</f>
        <v>0</v>
      </c>
      <c r="K12" s="16">
        <f>'[3]26'!L14</f>
        <v>0</v>
      </c>
      <c r="L12" s="16">
        <f>'[3]26'!M14</f>
        <v>0</v>
      </c>
      <c r="M12" s="16">
        <f>'[3]26'!N14</f>
        <v>290</v>
      </c>
      <c r="N12" s="16">
        <f>'[3]26'!O14</f>
        <v>0</v>
      </c>
      <c r="O12" s="17">
        <f t="shared" si="28"/>
        <v>610</v>
      </c>
      <c r="P12" s="18">
        <f>frq!C12</f>
        <v>1</v>
      </c>
      <c r="Q12" s="15">
        <f t="shared" si="29"/>
        <v>320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290</v>
      </c>
      <c r="V12" s="16">
        <f t="shared" si="0"/>
        <v>0</v>
      </c>
      <c r="W12" s="17">
        <f t="shared" si="30"/>
        <v>610</v>
      </c>
      <c r="X12" s="8">
        <f t="shared" si="4"/>
        <v>32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32</v>
      </c>
      <c r="AE12" s="8">
        <f t="shared" si="11"/>
        <v>32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32</v>
      </c>
      <c r="AL12" s="8">
        <f t="shared" si="3"/>
        <v>256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290</v>
      </c>
      <c r="AQ12" s="8">
        <f t="shared" si="3"/>
        <v>0</v>
      </c>
      <c r="AR12" s="8">
        <f t="shared" si="18"/>
        <v>546</v>
      </c>
      <c r="AT12" s="8">
        <v>30.87</v>
      </c>
      <c r="AU12" s="8">
        <v>30.87</v>
      </c>
      <c r="AW12" s="203">
        <v>32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32</v>
      </c>
      <c r="BD12" s="203">
        <v>32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32</v>
      </c>
      <c r="BL12" s="8">
        <f t="shared" si="21"/>
        <v>30.87</v>
      </c>
      <c r="BM12" s="8">
        <f t="shared" si="22"/>
        <v>30.87</v>
      </c>
      <c r="BN12" s="8">
        <f t="shared" si="23"/>
        <v>32</v>
      </c>
      <c r="BO12" s="8">
        <f t="shared" si="24"/>
        <v>32</v>
      </c>
      <c r="BP12" s="138">
        <f t="shared" si="25"/>
        <v>-1.129999999999999</v>
      </c>
      <c r="BQ12" s="138">
        <f t="shared" si="26"/>
        <v>-1.129999999999999</v>
      </c>
    </row>
    <row r="13" spans="1:69">
      <c r="A13" s="8" t="s">
        <v>55</v>
      </c>
      <c r="B13" s="15">
        <f>'[3]26'!B15</f>
        <v>320</v>
      </c>
      <c r="C13" s="16">
        <f>'[3]26'!C15</f>
        <v>0</v>
      </c>
      <c r="D13" s="16">
        <f>'[3]26'!D15</f>
        <v>0</v>
      </c>
      <c r="E13" s="16">
        <f>'[3]26'!E15</f>
        <v>0</v>
      </c>
      <c r="F13" s="16">
        <f>'[3]26'!F15</f>
        <v>900</v>
      </c>
      <c r="G13" s="16">
        <f>'[3]26'!G15</f>
        <v>0</v>
      </c>
      <c r="H13" s="17">
        <f t="shared" si="27"/>
        <v>1220</v>
      </c>
      <c r="I13" s="15">
        <f>'[3]26'!J15</f>
        <v>320</v>
      </c>
      <c r="J13" s="16">
        <f>'[3]26'!K15</f>
        <v>0</v>
      </c>
      <c r="K13" s="16">
        <f>'[3]26'!L15</f>
        <v>0</v>
      </c>
      <c r="L13" s="16">
        <f>'[3]26'!M15</f>
        <v>0</v>
      </c>
      <c r="M13" s="16">
        <f>'[3]26'!N15</f>
        <v>290</v>
      </c>
      <c r="N13" s="16">
        <f>'[3]26'!O15</f>
        <v>0</v>
      </c>
      <c r="O13" s="17">
        <f t="shared" si="28"/>
        <v>610</v>
      </c>
      <c r="P13" s="18">
        <f>frq!C13</f>
        <v>1</v>
      </c>
      <c r="Q13" s="15">
        <f t="shared" si="29"/>
        <v>320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290</v>
      </c>
      <c r="V13" s="16">
        <f t="shared" si="0"/>
        <v>0</v>
      </c>
      <c r="W13" s="17">
        <f t="shared" si="30"/>
        <v>610</v>
      </c>
      <c r="X13" s="8">
        <f t="shared" si="4"/>
        <v>32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32</v>
      </c>
      <c r="AE13" s="8">
        <f t="shared" si="11"/>
        <v>32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32</v>
      </c>
      <c r="AL13" s="8">
        <f t="shared" si="3"/>
        <v>256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290</v>
      </c>
      <c r="AQ13" s="8">
        <f t="shared" si="3"/>
        <v>0</v>
      </c>
      <c r="AR13" s="8">
        <f t="shared" si="18"/>
        <v>546</v>
      </c>
      <c r="AT13" s="8">
        <v>30.87</v>
      </c>
      <c r="AU13" s="8">
        <v>30.87</v>
      </c>
      <c r="AW13" s="203">
        <v>32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32</v>
      </c>
      <c r="BD13" s="203">
        <v>32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32</v>
      </c>
      <c r="BL13" s="8">
        <f t="shared" si="21"/>
        <v>30.87</v>
      </c>
      <c r="BM13" s="8">
        <f t="shared" si="22"/>
        <v>30.87</v>
      </c>
      <c r="BN13" s="8">
        <f t="shared" si="23"/>
        <v>32</v>
      </c>
      <c r="BO13" s="8">
        <f t="shared" si="24"/>
        <v>32</v>
      </c>
      <c r="BP13" s="138">
        <f t="shared" si="25"/>
        <v>-1.129999999999999</v>
      </c>
      <c r="BQ13" s="138">
        <f t="shared" si="26"/>
        <v>-1.129999999999999</v>
      </c>
    </row>
    <row r="14" spans="1:69">
      <c r="A14" s="8" t="s">
        <v>56</v>
      </c>
      <c r="B14" s="15">
        <f>'[3]26'!B16</f>
        <v>320</v>
      </c>
      <c r="C14" s="16">
        <f>'[3]26'!C16</f>
        <v>0</v>
      </c>
      <c r="D14" s="16">
        <f>'[3]26'!D16</f>
        <v>0</v>
      </c>
      <c r="E14" s="16">
        <f>'[3]26'!E16</f>
        <v>0</v>
      </c>
      <c r="F14" s="16">
        <f>'[3]26'!F16</f>
        <v>900</v>
      </c>
      <c r="G14" s="16">
        <f>'[3]26'!G16</f>
        <v>0</v>
      </c>
      <c r="H14" s="17">
        <f t="shared" si="27"/>
        <v>1220</v>
      </c>
      <c r="I14" s="15">
        <f>'[3]26'!J16</f>
        <v>320</v>
      </c>
      <c r="J14" s="16">
        <f>'[3]26'!K16</f>
        <v>0</v>
      </c>
      <c r="K14" s="16">
        <f>'[3]26'!L16</f>
        <v>0</v>
      </c>
      <c r="L14" s="16">
        <f>'[3]26'!M16</f>
        <v>0</v>
      </c>
      <c r="M14" s="16">
        <f>'[3]26'!N16</f>
        <v>290</v>
      </c>
      <c r="N14" s="16">
        <f>'[3]26'!O16</f>
        <v>0</v>
      </c>
      <c r="O14" s="17">
        <f t="shared" si="28"/>
        <v>610</v>
      </c>
      <c r="P14" s="18">
        <f>frq!C14</f>
        <v>1</v>
      </c>
      <c r="Q14" s="15">
        <f t="shared" si="29"/>
        <v>320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290</v>
      </c>
      <c r="V14" s="16">
        <f t="shared" si="0"/>
        <v>0</v>
      </c>
      <c r="W14" s="17">
        <f t="shared" si="30"/>
        <v>610</v>
      </c>
      <c r="X14" s="8">
        <f t="shared" si="4"/>
        <v>32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32</v>
      </c>
      <c r="AE14" s="8">
        <f t="shared" si="11"/>
        <v>32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32</v>
      </c>
      <c r="AL14" s="8">
        <f t="shared" si="3"/>
        <v>256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290</v>
      </c>
      <c r="AQ14" s="8">
        <f t="shared" si="3"/>
        <v>0</v>
      </c>
      <c r="AR14" s="8">
        <f t="shared" si="18"/>
        <v>546</v>
      </c>
      <c r="AT14" s="8">
        <v>30.87</v>
      </c>
      <c r="AU14" s="8">
        <v>30.87</v>
      </c>
      <c r="AW14" s="203">
        <v>32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32</v>
      </c>
      <c r="BD14" s="203">
        <v>32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32</v>
      </c>
      <c r="BL14" s="8">
        <f t="shared" si="21"/>
        <v>30.87</v>
      </c>
      <c r="BM14" s="8">
        <f t="shared" si="22"/>
        <v>30.87</v>
      </c>
      <c r="BN14" s="8">
        <f t="shared" si="23"/>
        <v>32</v>
      </c>
      <c r="BO14" s="8">
        <f t="shared" si="24"/>
        <v>32</v>
      </c>
      <c r="BP14" s="138">
        <f t="shared" si="25"/>
        <v>-1.129999999999999</v>
      </c>
      <c r="BQ14" s="138">
        <f t="shared" si="26"/>
        <v>-1.129999999999999</v>
      </c>
    </row>
    <row r="15" spans="1:69">
      <c r="A15" s="8" t="s">
        <v>57</v>
      </c>
      <c r="B15" s="15">
        <f>'[3]26'!B17</f>
        <v>320</v>
      </c>
      <c r="C15" s="16">
        <f>'[3]26'!C17</f>
        <v>0</v>
      </c>
      <c r="D15" s="16">
        <f>'[3]26'!D17</f>
        <v>0</v>
      </c>
      <c r="E15" s="16">
        <f>'[3]26'!E17</f>
        <v>0</v>
      </c>
      <c r="F15" s="16">
        <f>'[3]26'!F17</f>
        <v>900</v>
      </c>
      <c r="G15" s="16">
        <f>'[3]26'!G17</f>
        <v>0</v>
      </c>
      <c r="H15" s="17">
        <f t="shared" si="27"/>
        <v>1220</v>
      </c>
      <c r="I15" s="15">
        <f>'[3]26'!J17</f>
        <v>320</v>
      </c>
      <c r="J15" s="16">
        <f>'[3]26'!K17</f>
        <v>0</v>
      </c>
      <c r="K15" s="16">
        <f>'[3]26'!L17</f>
        <v>0</v>
      </c>
      <c r="L15" s="16">
        <f>'[3]26'!M17</f>
        <v>0</v>
      </c>
      <c r="M15" s="16">
        <f>'[3]26'!N17</f>
        <v>220</v>
      </c>
      <c r="N15" s="16">
        <f>'[3]26'!O17</f>
        <v>0</v>
      </c>
      <c r="O15" s="17">
        <f t="shared" si="28"/>
        <v>540</v>
      </c>
      <c r="P15" s="18">
        <f>frq!C15</f>
        <v>1</v>
      </c>
      <c r="Q15" s="15">
        <f t="shared" si="29"/>
        <v>320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220</v>
      </c>
      <c r="V15" s="16">
        <f t="shared" si="0"/>
        <v>0</v>
      </c>
      <c r="W15" s="17">
        <f t="shared" si="30"/>
        <v>540</v>
      </c>
      <c r="X15" s="8">
        <f t="shared" si="4"/>
        <v>32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32</v>
      </c>
      <c r="AE15" s="8">
        <f t="shared" si="11"/>
        <v>32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32</v>
      </c>
      <c r="AL15" s="8">
        <f t="shared" si="3"/>
        <v>256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220</v>
      </c>
      <c r="AQ15" s="8">
        <f t="shared" si="3"/>
        <v>0</v>
      </c>
      <c r="AR15" s="8">
        <f t="shared" si="18"/>
        <v>476</v>
      </c>
      <c r="AT15" s="8">
        <v>30.87</v>
      </c>
      <c r="AU15" s="8">
        <v>30.87</v>
      </c>
      <c r="AW15" s="203">
        <v>32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32</v>
      </c>
      <c r="BD15" s="203">
        <v>32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32</v>
      </c>
      <c r="BL15" s="8">
        <f t="shared" si="21"/>
        <v>30.87</v>
      </c>
      <c r="BM15" s="8">
        <f t="shared" si="22"/>
        <v>30.87</v>
      </c>
      <c r="BN15" s="8">
        <f t="shared" si="23"/>
        <v>32</v>
      </c>
      <c r="BO15" s="8">
        <f t="shared" si="24"/>
        <v>32</v>
      </c>
      <c r="BP15" s="138">
        <f t="shared" si="25"/>
        <v>-1.129999999999999</v>
      </c>
      <c r="BQ15" s="138">
        <f t="shared" si="26"/>
        <v>-1.129999999999999</v>
      </c>
    </row>
    <row r="16" spans="1:69">
      <c r="A16" s="8" t="s">
        <v>58</v>
      </c>
      <c r="B16" s="15">
        <f>'[3]26'!B18</f>
        <v>320</v>
      </c>
      <c r="C16" s="16">
        <f>'[3]26'!C18</f>
        <v>0</v>
      </c>
      <c r="D16" s="16">
        <f>'[3]26'!D18</f>
        <v>0</v>
      </c>
      <c r="E16" s="16">
        <f>'[3]26'!E18</f>
        <v>0</v>
      </c>
      <c r="F16" s="16">
        <f>'[3]26'!F18</f>
        <v>900</v>
      </c>
      <c r="G16" s="16">
        <f>'[3]26'!G18</f>
        <v>0</v>
      </c>
      <c r="H16" s="17">
        <f t="shared" si="27"/>
        <v>1220</v>
      </c>
      <c r="I16" s="15">
        <f>'[3]26'!J18</f>
        <v>320</v>
      </c>
      <c r="J16" s="16">
        <f>'[3]26'!K18</f>
        <v>0</v>
      </c>
      <c r="K16" s="16">
        <f>'[3]26'!L18</f>
        <v>0</v>
      </c>
      <c r="L16" s="16">
        <f>'[3]26'!M18</f>
        <v>0</v>
      </c>
      <c r="M16" s="16">
        <f>'[3]26'!N18</f>
        <v>200</v>
      </c>
      <c r="N16" s="16">
        <f>'[3]26'!O18</f>
        <v>0</v>
      </c>
      <c r="O16" s="17">
        <f t="shared" si="28"/>
        <v>520</v>
      </c>
      <c r="P16" s="18">
        <f>frq!C16</f>
        <v>1</v>
      </c>
      <c r="Q16" s="15">
        <f t="shared" si="29"/>
        <v>320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200</v>
      </c>
      <c r="V16" s="16">
        <f t="shared" si="0"/>
        <v>0</v>
      </c>
      <c r="W16" s="17">
        <f t="shared" si="30"/>
        <v>520</v>
      </c>
      <c r="X16" s="8">
        <f t="shared" si="4"/>
        <v>32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32</v>
      </c>
      <c r="AE16" s="8">
        <f t="shared" si="11"/>
        <v>32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32</v>
      </c>
      <c r="AL16" s="8">
        <f t="shared" si="3"/>
        <v>256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200</v>
      </c>
      <c r="AQ16" s="8">
        <f t="shared" si="3"/>
        <v>0</v>
      </c>
      <c r="AR16" s="8">
        <f t="shared" si="18"/>
        <v>456</v>
      </c>
      <c r="AT16" s="8">
        <v>30.87</v>
      </c>
      <c r="AU16" s="8">
        <v>30.87</v>
      </c>
      <c r="AW16" s="203">
        <v>32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32</v>
      </c>
      <c r="BD16" s="203">
        <v>32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32</v>
      </c>
      <c r="BL16" s="8">
        <f t="shared" si="21"/>
        <v>30.87</v>
      </c>
      <c r="BM16" s="8">
        <f t="shared" si="22"/>
        <v>30.87</v>
      </c>
      <c r="BN16" s="8">
        <f t="shared" si="23"/>
        <v>32</v>
      </c>
      <c r="BO16" s="8">
        <f t="shared" si="24"/>
        <v>32</v>
      </c>
      <c r="BP16" s="138">
        <f t="shared" si="25"/>
        <v>-1.129999999999999</v>
      </c>
      <c r="BQ16" s="138">
        <f t="shared" si="26"/>
        <v>-1.129999999999999</v>
      </c>
    </row>
    <row r="17" spans="1:69">
      <c r="A17" s="8" t="s">
        <v>59</v>
      </c>
      <c r="B17" s="15">
        <f>'[3]26'!B19</f>
        <v>320</v>
      </c>
      <c r="C17" s="16">
        <f>'[3]26'!C19</f>
        <v>0</v>
      </c>
      <c r="D17" s="16">
        <f>'[3]26'!D19</f>
        <v>0</v>
      </c>
      <c r="E17" s="16">
        <f>'[3]26'!E19</f>
        <v>0</v>
      </c>
      <c r="F17" s="16">
        <f>'[3]26'!F19</f>
        <v>900</v>
      </c>
      <c r="G17" s="16">
        <f>'[3]26'!G19</f>
        <v>0</v>
      </c>
      <c r="H17" s="17">
        <f t="shared" si="27"/>
        <v>1220</v>
      </c>
      <c r="I17" s="15">
        <f>'[3]26'!J19</f>
        <v>320</v>
      </c>
      <c r="J17" s="16">
        <f>'[3]26'!K19</f>
        <v>0</v>
      </c>
      <c r="K17" s="16">
        <f>'[3]26'!L19</f>
        <v>0</v>
      </c>
      <c r="L17" s="16">
        <f>'[3]26'!M19</f>
        <v>0</v>
      </c>
      <c r="M17" s="16">
        <f>'[3]26'!N19</f>
        <v>150</v>
      </c>
      <c r="N17" s="16">
        <f>'[3]26'!O19</f>
        <v>0</v>
      </c>
      <c r="O17" s="17">
        <f t="shared" si="28"/>
        <v>470</v>
      </c>
      <c r="P17" s="18">
        <f>frq!C17</f>
        <v>1</v>
      </c>
      <c r="Q17" s="15">
        <f t="shared" si="29"/>
        <v>320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150</v>
      </c>
      <c r="V17" s="16">
        <f t="shared" si="0"/>
        <v>0</v>
      </c>
      <c r="W17" s="17">
        <f t="shared" si="30"/>
        <v>470</v>
      </c>
      <c r="X17" s="8">
        <f t="shared" si="4"/>
        <v>32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32</v>
      </c>
      <c r="AE17" s="8">
        <f t="shared" si="11"/>
        <v>32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32</v>
      </c>
      <c r="AL17" s="8">
        <f t="shared" si="3"/>
        <v>256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150</v>
      </c>
      <c r="AQ17" s="8">
        <f t="shared" si="3"/>
        <v>0</v>
      </c>
      <c r="AR17" s="8">
        <f t="shared" si="18"/>
        <v>406</v>
      </c>
      <c r="AT17" s="8">
        <v>30.87</v>
      </c>
      <c r="AU17" s="8">
        <v>30.87</v>
      </c>
      <c r="AW17" s="203">
        <v>32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32</v>
      </c>
      <c r="BD17" s="203">
        <v>32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32</v>
      </c>
      <c r="BL17" s="8">
        <f t="shared" si="21"/>
        <v>30.87</v>
      </c>
      <c r="BM17" s="8">
        <f t="shared" si="22"/>
        <v>30.87</v>
      </c>
      <c r="BN17" s="8">
        <f t="shared" si="23"/>
        <v>32</v>
      </c>
      <c r="BO17" s="8">
        <f t="shared" si="24"/>
        <v>32</v>
      </c>
      <c r="BP17" s="138">
        <f t="shared" si="25"/>
        <v>-1.129999999999999</v>
      </c>
      <c r="BQ17" s="138">
        <f t="shared" si="26"/>
        <v>-1.129999999999999</v>
      </c>
    </row>
    <row r="18" spans="1:69">
      <c r="A18" s="8" t="s">
        <v>60</v>
      </c>
      <c r="B18" s="15">
        <f>'[3]26'!B20</f>
        <v>320</v>
      </c>
      <c r="C18" s="16">
        <f>'[3]26'!C20</f>
        <v>0</v>
      </c>
      <c r="D18" s="16">
        <f>'[3]26'!D20</f>
        <v>0</v>
      </c>
      <c r="E18" s="16">
        <f>'[3]26'!E20</f>
        <v>0</v>
      </c>
      <c r="F18" s="16">
        <f>'[3]26'!F20</f>
        <v>900</v>
      </c>
      <c r="G18" s="16">
        <f>'[3]26'!G20</f>
        <v>0</v>
      </c>
      <c r="H18" s="17">
        <f t="shared" si="27"/>
        <v>1220</v>
      </c>
      <c r="I18" s="15">
        <f>'[3]26'!J20</f>
        <v>320</v>
      </c>
      <c r="J18" s="16">
        <f>'[3]26'!K20</f>
        <v>0</v>
      </c>
      <c r="K18" s="16">
        <f>'[3]26'!L20</f>
        <v>0</v>
      </c>
      <c r="L18" s="16">
        <f>'[3]26'!M20</f>
        <v>0</v>
      </c>
      <c r="M18" s="16">
        <f>'[3]26'!N20</f>
        <v>150</v>
      </c>
      <c r="N18" s="16">
        <f>'[3]26'!O20</f>
        <v>0</v>
      </c>
      <c r="O18" s="17">
        <f t="shared" si="28"/>
        <v>470</v>
      </c>
      <c r="P18" s="18">
        <f>frq!C18</f>
        <v>1</v>
      </c>
      <c r="Q18" s="15">
        <f t="shared" si="29"/>
        <v>320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150</v>
      </c>
      <c r="V18" s="16">
        <f t="shared" si="0"/>
        <v>0</v>
      </c>
      <c r="W18" s="17">
        <f t="shared" si="30"/>
        <v>470</v>
      </c>
      <c r="X18" s="8">
        <f t="shared" si="4"/>
        <v>32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32</v>
      </c>
      <c r="AE18" s="8">
        <f t="shared" si="11"/>
        <v>32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32</v>
      </c>
      <c r="AL18" s="8">
        <f t="shared" si="3"/>
        <v>256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150</v>
      </c>
      <c r="AQ18" s="8">
        <f t="shared" si="3"/>
        <v>0</v>
      </c>
      <c r="AR18" s="8">
        <f t="shared" si="18"/>
        <v>406</v>
      </c>
      <c r="AT18" s="8">
        <v>30.87</v>
      </c>
      <c r="AU18" s="8">
        <v>30.87</v>
      </c>
      <c r="AW18" s="203">
        <v>32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32</v>
      </c>
      <c r="BD18" s="203">
        <v>32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32</v>
      </c>
      <c r="BL18" s="8">
        <f t="shared" si="21"/>
        <v>30.87</v>
      </c>
      <c r="BM18" s="8">
        <f t="shared" si="22"/>
        <v>30.87</v>
      </c>
      <c r="BN18" s="8">
        <f t="shared" si="23"/>
        <v>32</v>
      </c>
      <c r="BO18" s="8">
        <f t="shared" si="24"/>
        <v>32</v>
      </c>
      <c r="BP18" s="138">
        <f t="shared" si="25"/>
        <v>-1.129999999999999</v>
      </c>
      <c r="BQ18" s="138">
        <f t="shared" si="26"/>
        <v>-1.129999999999999</v>
      </c>
    </row>
    <row r="19" spans="1:69">
      <c r="A19" s="8" t="s">
        <v>61</v>
      </c>
      <c r="B19" s="15">
        <f>'[3]26'!B21</f>
        <v>320</v>
      </c>
      <c r="C19" s="16">
        <f>'[3]26'!C21</f>
        <v>0</v>
      </c>
      <c r="D19" s="16">
        <f>'[3]26'!D21</f>
        <v>0</v>
      </c>
      <c r="E19" s="16">
        <f>'[3]26'!E21</f>
        <v>0</v>
      </c>
      <c r="F19" s="16">
        <f>'[3]26'!F21</f>
        <v>900</v>
      </c>
      <c r="G19" s="16">
        <f>'[3]26'!G21</f>
        <v>0</v>
      </c>
      <c r="H19" s="17">
        <f t="shared" si="27"/>
        <v>1220</v>
      </c>
      <c r="I19" s="15">
        <f>'[3]26'!J21</f>
        <v>320</v>
      </c>
      <c r="J19" s="16">
        <f>'[3]26'!K21</f>
        <v>0</v>
      </c>
      <c r="K19" s="16">
        <f>'[3]26'!L21</f>
        <v>0</v>
      </c>
      <c r="L19" s="16">
        <f>'[3]26'!M21</f>
        <v>0</v>
      </c>
      <c r="M19" s="16">
        <f>'[3]26'!N21</f>
        <v>150</v>
      </c>
      <c r="N19" s="16">
        <f>'[3]26'!O21</f>
        <v>0</v>
      </c>
      <c r="O19" s="17">
        <f t="shared" si="28"/>
        <v>470</v>
      </c>
      <c r="P19" s="18">
        <f>frq!C19</f>
        <v>1</v>
      </c>
      <c r="Q19" s="15">
        <f t="shared" si="29"/>
        <v>320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150</v>
      </c>
      <c r="V19" s="16">
        <f t="shared" si="29"/>
        <v>0</v>
      </c>
      <c r="W19" s="17">
        <f t="shared" si="30"/>
        <v>470</v>
      </c>
      <c r="X19" s="8">
        <f t="shared" si="4"/>
        <v>32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32</v>
      </c>
      <c r="AE19" s="8">
        <f t="shared" si="11"/>
        <v>32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32</v>
      </c>
      <c r="AL19" s="8">
        <f t="shared" ref="AL19:AQ61" si="31">Q19-X19-AE19</f>
        <v>256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150</v>
      </c>
      <c r="AQ19" s="8">
        <f t="shared" si="31"/>
        <v>0</v>
      </c>
      <c r="AR19" s="8">
        <f t="shared" si="18"/>
        <v>406</v>
      </c>
      <c r="AT19" s="8">
        <v>30.87</v>
      </c>
      <c r="AU19" s="8">
        <v>30.87</v>
      </c>
      <c r="AW19" s="203">
        <v>32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32</v>
      </c>
      <c r="BD19" s="203">
        <v>32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32</v>
      </c>
      <c r="BL19" s="8">
        <f t="shared" si="21"/>
        <v>30.87</v>
      </c>
      <c r="BM19" s="8">
        <f t="shared" si="22"/>
        <v>30.87</v>
      </c>
      <c r="BN19" s="8">
        <f t="shared" si="23"/>
        <v>32</v>
      </c>
      <c r="BO19" s="8">
        <f t="shared" si="24"/>
        <v>32</v>
      </c>
      <c r="BP19" s="138">
        <f t="shared" si="25"/>
        <v>-1.129999999999999</v>
      </c>
      <c r="BQ19" s="138">
        <f t="shared" si="26"/>
        <v>-1.129999999999999</v>
      </c>
    </row>
    <row r="20" spans="1:69">
      <c r="A20" s="8" t="s">
        <v>62</v>
      </c>
      <c r="B20" s="15">
        <f>'[3]26'!B22</f>
        <v>320</v>
      </c>
      <c r="C20" s="16">
        <f>'[3]26'!C22</f>
        <v>0</v>
      </c>
      <c r="D20" s="16">
        <f>'[3]26'!D22</f>
        <v>0</v>
      </c>
      <c r="E20" s="16">
        <f>'[3]26'!E22</f>
        <v>0</v>
      </c>
      <c r="F20" s="16">
        <f>'[3]26'!F22</f>
        <v>900</v>
      </c>
      <c r="G20" s="16">
        <f>'[3]26'!G22</f>
        <v>0</v>
      </c>
      <c r="H20" s="17">
        <f t="shared" si="27"/>
        <v>1220</v>
      </c>
      <c r="I20" s="15">
        <f>'[3]26'!J22</f>
        <v>320</v>
      </c>
      <c r="J20" s="16">
        <f>'[3]26'!K22</f>
        <v>0</v>
      </c>
      <c r="K20" s="16">
        <f>'[3]26'!L22</f>
        <v>0</v>
      </c>
      <c r="L20" s="16">
        <f>'[3]26'!M22</f>
        <v>0</v>
      </c>
      <c r="M20" s="16">
        <f>'[3]26'!N22</f>
        <v>150</v>
      </c>
      <c r="N20" s="16">
        <f>'[3]26'!O22</f>
        <v>0</v>
      </c>
      <c r="O20" s="17">
        <f t="shared" si="28"/>
        <v>470</v>
      </c>
      <c r="P20" s="18">
        <f>frq!C20</f>
        <v>1</v>
      </c>
      <c r="Q20" s="15">
        <f t="shared" si="29"/>
        <v>320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150</v>
      </c>
      <c r="V20" s="16">
        <f t="shared" si="29"/>
        <v>0</v>
      </c>
      <c r="W20" s="17">
        <f t="shared" si="30"/>
        <v>470</v>
      </c>
      <c r="X20" s="8">
        <f t="shared" si="4"/>
        <v>32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32</v>
      </c>
      <c r="AE20" s="8">
        <f t="shared" si="11"/>
        <v>32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32</v>
      </c>
      <c r="AL20" s="8">
        <f t="shared" si="31"/>
        <v>256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150</v>
      </c>
      <c r="AQ20" s="8">
        <f t="shared" si="31"/>
        <v>0</v>
      </c>
      <c r="AR20" s="8">
        <f t="shared" si="18"/>
        <v>406</v>
      </c>
      <c r="AT20" s="8">
        <v>30.87</v>
      </c>
      <c r="AU20" s="8">
        <v>30.87</v>
      </c>
      <c r="AW20" s="203">
        <v>32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32</v>
      </c>
      <c r="BD20" s="203">
        <v>32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32</v>
      </c>
      <c r="BL20" s="8">
        <f t="shared" si="21"/>
        <v>30.87</v>
      </c>
      <c r="BM20" s="8">
        <f t="shared" si="22"/>
        <v>30.87</v>
      </c>
      <c r="BN20" s="8">
        <f t="shared" si="23"/>
        <v>32</v>
      </c>
      <c r="BO20" s="8">
        <f t="shared" si="24"/>
        <v>32</v>
      </c>
      <c r="BP20" s="138">
        <f t="shared" si="25"/>
        <v>-1.129999999999999</v>
      </c>
      <c r="BQ20" s="138">
        <f t="shared" si="26"/>
        <v>-1.129999999999999</v>
      </c>
    </row>
    <row r="21" spans="1:69">
      <c r="A21" s="8" t="s">
        <v>63</v>
      </c>
      <c r="B21" s="15">
        <f>'[3]26'!B23</f>
        <v>320</v>
      </c>
      <c r="C21" s="16">
        <f>'[3]26'!C23</f>
        <v>0</v>
      </c>
      <c r="D21" s="16">
        <f>'[3]26'!D23</f>
        <v>0</v>
      </c>
      <c r="E21" s="16">
        <f>'[3]26'!E23</f>
        <v>0</v>
      </c>
      <c r="F21" s="16">
        <f>'[3]26'!F23</f>
        <v>900</v>
      </c>
      <c r="G21" s="16">
        <f>'[3]26'!G23</f>
        <v>0</v>
      </c>
      <c r="H21" s="17">
        <f t="shared" si="27"/>
        <v>1220</v>
      </c>
      <c r="I21" s="15">
        <f>'[3]26'!J23</f>
        <v>320</v>
      </c>
      <c r="J21" s="16">
        <f>'[3]26'!K23</f>
        <v>0</v>
      </c>
      <c r="K21" s="16">
        <f>'[3]26'!L23</f>
        <v>0</v>
      </c>
      <c r="L21" s="16">
        <f>'[3]26'!M23</f>
        <v>0</v>
      </c>
      <c r="M21" s="16">
        <f>'[3]26'!N23</f>
        <v>150</v>
      </c>
      <c r="N21" s="16">
        <f>'[3]26'!O23</f>
        <v>0</v>
      </c>
      <c r="O21" s="17">
        <f t="shared" si="28"/>
        <v>470</v>
      </c>
      <c r="P21" s="18">
        <f>frq!C21</f>
        <v>1</v>
      </c>
      <c r="Q21" s="15">
        <f t="shared" si="29"/>
        <v>320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150</v>
      </c>
      <c r="V21" s="16">
        <f t="shared" si="29"/>
        <v>0</v>
      </c>
      <c r="W21" s="17">
        <f t="shared" si="30"/>
        <v>470</v>
      </c>
      <c r="X21" s="8">
        <f t="shared" si="4"/>
        <v>32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32</v>
      </c>
      <c r="AE21" s="8">
        <f t="shared" si="11"/>
        <v>32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32</v>
      </c>
      <c r="AL21" s="8">
        <f t="shared" si="31"/>
        <v>256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150</v>
      </c>
      <c r="AQ21" s="8">
        <f t="shared" si="31"/>
        <v>0</v>
      </c>
      <c r="AR21" s="8">
        <f t="shared" si="18"/>
        <v>406</v>
      </c>
      <c r="AT21" s="8">
        <v>30.87</v>
      </c>
      <c r="AU21" s="8">
        <v>30.87</v>
      </c>
      <c r="AW21" s="203">
        <v>32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32</v>
      </c>
      <c r="BD21" s="203">
        <v>32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32</v>
      </c>
      <c r="BL21" s="8">
        <f t="shared" si="21"/>
        <v>30.87</v>
      </c>
      <c r="BM21" s="8">
        <f t="shared" si="22"/>
        <v>30.87</v>
      </c>
      <c r="BN21" s="8">
        <f t="shared" si="23"/>
        <v>32</v>
      </c>
      <c r="BO21" s="8">
        <f t="shared" si="24"/>
        <v>32</v>
      </c>
      <c r="BP21" s="138">
        <f t="shared" si="25"/>
        <v>-1.129999999999999</v>
      </c>
      <c r="BQ21" s="138">
        <f t="shared" si="26"/>
        <v>-1.129999999999999</v>
      </c>
    </row>
    <row r="22" spans="1:69">
      <c r="A22" s="8" t="s">
        <v>64</v>
      </c>
      <c r="B22" s="15">
        <f>'[3]26'!B24</f>
        <v>320</v>
      </c>
      <c r="C22" s="16">
        <f>'[3]26'!C24</f>
        <v>0</v>
      </c>
      <c r="D22" s="16">
        <f>'[3]26'!D24</f>
        <v>0</v>
      </c>
      <c r="E22" s="16">
        <f>'[3]26'!E24</f>
        <v>0</v>
      </c>
      <c r="F22" s="16">
        <f>'[3]26'!F24</f>
        <v>900</v>
      </c>
      <c r="G22" s="16">
        <f>'[3]26'!G24</f>
        <v>0</v>
      </c>
      <c r="H22" s="17">
        <f t="shared" si="27"/>
        <v>1220</v>
      </c>
      <c r="I22" s="15">
        <f>'[3]26'!J24</f>
        <v>320</v>
      </c>
      <c r="J22" s="16">
        <f>'[3]26'!K24</f>
        <v>0</v>
      </c>
      <c r="K22" s="16">
        <f>'[3]26'!L24</f>
        <v>0</v>
      </c>
      <c r="L22" s="16">
        <f>'[3]26'!M24</f>
        <v>0</v>
      </c>
      <c r="M22" s="16">
        <f>'[3]26'!N24</f>
        <v>150</v>
      </c>
      <c r="N22" s="16">
        <f>'[3]26'!O24</f>
        <v>0</v>
      </c>
      <c r="O22" s="17">
        <f t="shared" si="28"/>
        <v>470</v>
      </c>
      <c r="P22" s="18">
        <f>frq!C22</f>
        <v>1</v>
      </c>
      <c r="Q22" s="15">
        <f t="shared" si="29"/>
        <v>320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150</v>
      </c>
      <c r="V22" s="16">
        <f t="shared" si="29"/>
        <v>0</v>
      </c>
      <c r="W22" s="17">
        <f t="shared" si="30"/>
        <v>470</v>
      </c>
      <c r="X22" s="8">
        <f t="shared" si="4"/>
        <v>32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32</v>
      </c>
      <c r="AE22" s="8">
        <f t="shared" si="11"/>
        <v>32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32</v>
      </c>
      <c r="AL22" s="8">
        <f t="shared" si="31"/>
        <v>256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150</v>
      </c>
      <c r="AQ22" s="8">
        <f t="shared" si="31"/>
        <v>0</v>
      </c>
      <c r="AR22" s="8">
        <f t="shared" si="18"/>
        <v>406</v>
      </c>
      <c r="AT22" s="8">
        <v>30.87</v>
      </c>
      <c r="AU22" s="8">
        <v>30.87</v>
      </c>
      <c r="AW22" s="203">
        <v>32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32</v>
      </c>
      <c r="BD22" s="203">
        <v>32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32</v>
      </c>
      <c r="BL22" s="8">
        <f t="shared" si="21"/>
        <v>30.87</v>
      </c>
      <c r="BM22" s="8">
        <f t="shared" si="22"/>
        <v>30.87</v>
      </c>
      <c r="BN22" s="8">
        <f t="shared" si="23"/>
        <v>32</v>
      </c>
      <c r="BO22" s="8">
        <f t="shared" si="24"/>
        <v>32</v>
      </c>
      <c r="BP22" s="138">
        <f t="shared" si="25"/>
        <v>-1.129999999999999</v>
      </c>
      <c r="BQ22" s="138">
        <f t="shared" si="26"/>
        <v>-1.129999999999999</v>
      </c>
    </row>
    <row r="23" spans="1:69">
      <c r="A23" s="8" t="s">
        <v>65</v>
      </c>
      <c r="B23" s="15">
        <f>'[3]26'!B25</f>
        <v>320</v>
      </c>
      <c r="C23" s="16">
        <f>'[3]26'!C25</f>
        <v>0</v>
      </c>
      <c r="D23" s="16">
        <f>'[3]26'!D25</f>
        <v>0</v>
      </c>
      <c r="E23" s="16">
        <f>'[3]26'!E25</f>
        <v>0</v>
      </c>
      <c r="F23" s="16">
        <f>'[3]26'!F25</f>
        <v>900</v>
      </c>
      <c r="G23" s="16">
        <f>'[3]26'!G25</f>
        <v>0</v>
      </c>
      <c r="H23" s="17">
        <f t="shared" si="27"/>
        <v>1220</v>
      </c>
      <c r="I23" s="15">
        <f>'[3]26'!J25</f>
        <v>320</v>
      </c>
      <c r="J23" s="16">
        <f>'[3]26'!K25</f>
        <v>0</v>
      </c>
      <c r="K23" s="16">
        <f>'[3]26'!L25</f>
        <v>0</v>
      </c>
      <c r="L23" s="16">
        <f>'[3]26'!M25</f>
        <v>0</v>
      </c>
      <c r="M23" s="16">
        <f>'[3]26'!N25</f>
        <v>150</v>
      </c>
      <c r="N23" s="16">
        <f>'[3]26'!O25</f>
        <v>0</v>
      </c>
      <c r="O23" s="17">
        <f t="shared" si="28"/>
        <v>470</v>
      </c>
      <c r="P23" s="18">
        <f>frq!C23</f>
        <v>1</v>
      </c>
      <c r="Q23" s="15">
        <f t="shared" si="29"/>
        <v>320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150</v>
      </c>
      <c r="V23" s="16">
        <f t="shared" si="29"/>
        <v>0</v>
      </c>
      <c r="W23" s="17">
        <f t="shared" si="30"/>
        <v>470</v>
      </c>
      <c r="X23" s="8">
        <f t="shared" si="4"/>
        <v>32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32</v>
      </c>
      <c r="AE23" s="8">
        <f t="shared" si="11"/>
        <v>32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32</v>
      </c>
      <c r="AL23" s="8">
        <f t="shared" si="31"/>
        <v>256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150</v>
      </c>
      <c r="AQ23" s="8">
        <f t="shared" si="31"/>
        <v>0</v>
      </c>
      <c r="AR23" s="8">
        <f t="shared" si="18"/>
        <v>406</v>
      </c>
      <c r="AT23" s="8">
        <v>30.87</v>
      </c>
      <c r="AU23" s="8">
        <v>30.87</v>
      </c>
      <c r="AW23" s="203">
        <v>32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32</v>
      </c>
      <c r="BD23" s="203">
        <v>32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32</v>
      </c>
      <c r="BL23" s="8">
        <f t="shared" si="21"/>
        <v>30.87</v>
      </c>
      <c r="BM23" s="8">
        <f t="shared" si="22"/>
        <v>30.87</v>
      </c>
      <c r="BN23" s="8">
        <f t="shared" si="23"/>
        <v>32</v>
      </c>
      <c r="BO23" s="8">
        <f t="shared" si="24"/>
        <v>32</v>
      </c>
      <c r="BP23" s="138">
        <f t="shared" si="25"/>
        <v>-1.129999999999999</v>
      </c>
      <c r="BQ23" s="138">
        <f t="shared" si="26"/>
        <v>-1.129999999999999</v>
      </c>
    </row>
    <row r="24" spans="1:69">
      <c r="A24" s="8" t="s">
        <v>66</v>
      </c>
      <c r="B24" s="15">
        <f>'[3]26'!B26</f>
        <v>320</v>
      </c>
      <c r="C24" s="16">
        <f>'[3]26'!C26</f>
        <v>0</v>
      </c>
      <c r="D24" s="16">
        <f>'[3]26'!D26</f>
        <v>0</v>
      </c>
      <c r="E24" s="16">
        <f>'[3]26'!E26</f>
        <v>0</v>
      </c>
      <c r="F24" s="16">
        <f>'[3]26'!F26</f>
        <v>900</v>
      </c>
      <c r="G24" s="16">
        <f>'[3]26'!G26</f>
        <v>0</v>
      </c>
      <c r="H24" s="17">
        <f t="shared" si="27"/>
        <v>1220</v>
      </c>
      <c r="I24" s="15">
        <f>'[3]26'!J26</f>
        <v>320</v>
      </c>
      <c r="J24" s="16">
        <f>'[3]26'!K26</f>
        <v>0</v>
      </c>
      <c r="K24" s="16">
        <f>'[3]26'!L26</f>
        <v>0</v>
      </c>
      <c r="L24" s="16">
        <f>'[3]26'!M26</f>
        <v>0</v>
      </c>
      <c r="M24" s="16">
        <f>'[3]26'!N26</f>
        <v>150</v>
      </c>
      <c r="N24" s="16">
        <f>'[3]26'!O26</f>
        <v>0</v>
      </c>
      <c r="O24" s="17">
        <f t="shared" si="28"/>
        <v>470</v>
      </c>
      <c r="P24" s="18">
        <f>frq!C24</f>
        <v>1</v>
      </c>
      <c r="Q24" s="15">
        <f t="shared" si="29"/>
        <v>320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150</v>
      </c>
      <c r="V24" s="16">
        <f t="shared" si="29"/>
        <v>0</v>
      </c>
      <c r="W24" s="17">
        <f t="shared" si="30"/>
        <v>470</v>
      </c>
      <c r="X24" s="8">
        <f t="shared" si="4"/>
        <v>32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32</v>
      </c>
      <c r="AE24" s="8">
        <f t="shared" si="11"/>
        <v>32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32</v>
      </c>
      <c r="AL24" s="8">
        <f t="shared" si="31"/>
        <v>256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150</v>
      </c>
      <c r="AQ24" s="8">
        <f t="shared" si="31"/>
        <v>0</v>
      </c>
      <c r="AR24" s="8">
        <f t="shared" si="18"/>
        <v>406</v>
      </c>
      <c r="AT24" s="8">
        <v>30.87</v>
      </c>
      <c r="AU24" s="8">
        <v>30.87</v>
      </c>
      <c r="AW24" s="203">
        <v>32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32</v>
      </c>
      <c r="BD24" s="203">
        <v>32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32</v>
      </c>
      <c r="BL24" s="8">
        <f t="shared" si="21"/>
        <v>30.87</v>
      </c>
      <c r="BM24" s="8">
        <f t="shared" si="22"/>
        <v>30.87</v>
      </c>
      <c r="BN24" s="8">
        <f t="shared" si="23"/>
        <v>32</v>
      </c>
      <c r="BO24" s="8">
        <f t="shared" si="24"/>
        <v>32</v>
      </c>
      <c r="BP24" s="138">
        <f t="shared" si="25"/>
        <v>-1.129999999999999</v>
      </c>
      <c r="BQ24" s="138">
        <f t="shared" si="26"/>
        <v>-1.129999999999999</v>
      </c>
    </row>
    <row r="25" spans="1:69">
      <c r="A25" s="8" t="s">
        <v>67</v>
      </c>
      <c r="B25" s="15">
        <f>'[3]26'!B27</f>
        <v>320</v>
      </c>
      <c r="C25" s="16">
        <f>'[3]26'!C27</f>
        <v>0</v>
      </c>
      <c r="D25" s="16">
        <f>'[3]26'!D27</f>
        <v>0</v>
      </c>
      <c r="E25" s="16">
        <f>'[3]26'!E27</f>
        <v>0</v>
      </c>
      <c r="F25" s="16">
        <f>'[3]26'!F27</f>
        <v>900</v>
      </c>
      <c r="G25" s="16">
        <f>'[3]26'!G27</f>
        <v>0</v>
      </c>
      <c r="H25" s="17">
        <f t="shared" si="27"/>
        <v>1220</v>
      </c>
      <c r="I25" s="15">
        <f>'[3]26'!J27</f>
        <v>320</v>
      </c>
      <c r="J25" s="16">
        <f>'[3]26'!K27</f>
        <v>0</v>
      </c>
      <c r="K25" s="16">
        <f>'[3]26'!L27</f>
        <v>0</v>
      </c>
      <c r="L25" s="16">
        <f>'[3]26'!M27</f>
        <v>0</v>
      </c>
      <c r="M25" s="16">
        <f>'[3]26'!N27</f>
        <v>150</v>
      </c>
      <c r="N25" s="16">
        <f>'[3]26'!O27</f>
        <v>0</v>
      </c>
      <c r="O25" s="17">
        <f t="shared" si="28"/>
        <v>470</v>
      </c>
      <c r="P25" s="18">
        <f>frq!C25</f>
        <v>1</v>
      </c>
      <c r="Q25" s="15">
        <f t="shared" si="29"/>
        <v>320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150</v>
      </c>
      <c r="V25" s="16">
        <f t="shared" si="29"/>
        <v>0</v>
      </c>
      <c r="W25" s="17">
        <f t="shared" si="30"/>
        <v>470</v>
      </c>
      <c r="X25" s="8">
        <f t="shared" si="4"/>
        <v>32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32</v>
      </c>
      <c r="AE25" s="8">
        <f t="shared" si="11"/>
        <v>32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32</v>
      </c>
      <c r="AL25" s="8">
        <f t="shared" si="31"/>
        <v>256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150</v>
      </c>
      <c r="AQ25" s="8">
        <f t="shared" si="31"/>
        <v>0</v>
      </c>
      <c r="AR25" s="8">
        <f t="shared" si="18"/>
        <v>406</v>
      </c>
      <c r="AT25" s="8">
        <v>30.87</v>
      </c>
      <c r="AU25" s="8">
        <v>30.87</v>
      </c>
      <c r="AW25" s="203">
        <v>32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32</v>
      </c>
      <c r="BD25" s="203">
        <v>32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32</v>
      </c>
      <c r="BL25" s="8">
        <f t="shared" si="21"/>
        <v>30.87</v>
      </c>
      <c r="BM25" s="8">
        <f t="shared" si="22"/>
        <v>30.87</v>
      </c>
      <c r="BN25" s="8">
        <f t="shared" si="23"/>
        <v>32</v>
      </c>
      <c r="BO25" s="8">
        <f t="shared" si="24"/>
        <v>32</v>
      </c>
      <c r="BP25" s="138">
        <f t="shared" si="25"/>
        <v>-1.129999999999999</v>
      </c>
      <c r="BQ25" s="138">
        <f t="shared" si="26"/>
        <v>-1.129999999999999</v>
      </c>
    </row>
    <row r="26" spans="1:69">
      <c r="A26" s="8" t="s">
        <v>68</v>
      </c>
      <c r="B26" s="15">
        <f>'[3]26'!B28</f>
        <v>320</v>
      </c>
      <c r="C26" s="16">
        <f>'[3]26'!C28</f>
        <v>0</v>
      </c>
      <c r="D26" s="16">
        <f>'[3]26'!D28</f>
        <v>0</v>
      </c>
      <c r="E26" s="16">
        <f>'[3]26'!E28</f>
        <v>0</v>
      </c>
      <c r="F26" s="16">
        <f>'[3]26'!F28</f>
        <v>900</v>
      </c>
      <c r="G26" s="16">
        <f>'[3]26'!G28</f>
        <v>0</v>
      </c>
      <c r="H26" s="17">
        <f t="shared" si="27"/>
        <v>1220</v>
      </c>
      <c r="I26" s="15">
        <f>'[3]26'!J28</f>
        <v>320</v>
      </c>
      <c r="J26" s="16">
        <f>'[3]26'!K28</f>
        <v>0</v>
      </c>
      <c r="K26" s="16">
        <f>'[3]26'!L28</f>
        <v>0</v>
      </c>
      <c r="L26" s="16">
        <f>'[3]26'!M28</f>
        <v>0</v>
      </c>
      <c r="M26" s="16">
        <f>'[3]26'!N28</f>
        <v>150</v>
      </c>
      <c r="N26" s="16">
        <f>'[3]26'!O28</f>
        <v>0</v>
      </c>
      <c r="O26" s="17">
        <f t="shared" si="28"/>
        <v>470</v>
      </c>
      <c r="P26" s="18">
        <f>frq!C26</f>
        <v>1</v>
      </c>
      <c r="Q26" s="15">
        <f t="shared" si="29"/>
        <v>320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150</v>
      </c>
      <c r="V26" s="16">
        <f t="shared" si="29"/>
        <v>0</v>
      </c>
      <c r="W26" s="17">
        <f t="shared" si="30"/>
        <v>470</v>
      </c>
      <c r="X26" s="8">
        <f t="shared" si="4"/>
        <v>32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32</v>
      </c>
      <c r="AE26" s="8">
        <f t="shared" si="11"/>
        <v>32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32</v>
      </c>
      <c r="AL26" s="8">
        <f t="shared" si="31"/>
        <v>256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150</v>
      </c>
      <c r="AQ26" s="8">
        <f t="shared" si="31"/>
        <v>0</v>
      </c>
      <c r="AR26" s="8">
        <f t="shared" si="18"/>
        <v>406</v>
      </c>
      <c r="AT26" s="8">
        <v>30.87</v>
      </c>
      <c r="AU26" s="8">
        <v>30.87</v>
      </c>
      <c r="AW26" s="203">
        <v>32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32</v>
      </c>
      <c r="BD26" s="203">
        <v>32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32</v>
      </c>
      <c r="BL26" s="8">
        <f t="shared" si="21"/>
        <v>30.87</v>
      </c>
      <c r="BM26" s="8">
        <f t="shared" si="22"/>
        <v>30.87</v>
      </c>
      <c r="BN26" s="8">
        <f t="shared" si="23"/>
        <v>32</v>
      </c>
      <c r="BO26" s="8">
        <f t="shared" si="24"/>
        <v>32</v>
      </c>
      <c r="BP26" s="138">
        <f t="shared" si="25"/>
        <v>-1.129999999999999</v>
      </c>
      <c r="BQ26" s="138">
        <f t="shared" si="26"/>
        <v>-1.129999999999999</v>
      </c>
    </row>
    <row r="27" spans="1:69">
      <c r="A27" s="8" t="s">
        <v>69</v>
      </c>
      <c r="B27" s="15">
        <f>'[3]26'!B29</f>
        <v>320</v>
      </c>
      <c r="C27" s="16">
        <f>'[3]26'!C29</f>
        <v>0</v>
      </c>
      <c r="D27" s="16">
        <f>'[3]26'!D29</f>
        <v>0</v>
      </c>
      <c r="E27" s="16">
        <f>'[3]26'!E29</f>
        <v>0</v>
      </c>
      <c r="F27" s="16">
        <f>'[3]26'!F29</f>
        <v>900</v>
      </c>
      <c r="G27" s="16">
        <f>'[3]26'!G29</f>
        <v>0</v>
      </c>
      <c r="H27" s="17">
        <f t="shared" si="27"/>
        <v>1220</v>
      </c>
      <c r="I27" s="15">
        <f>'[3]26'!J29</f>
        <v>320</v>
      </c>
      <c r="J27" s="16">
        <f>'[3]26'!K29</f>
        <v>0</v>
      </c>
      <c r="K27" s="16">
        <f>'[3]26'!L29</f>
        <v>0</v>
      </c>
      <c r="L27" s="16">
        <f>'[3]26'!M29</f>
        <v>0</v>
      </c>
      <c r="M27" s="16">
        <f>'[3]26'!N29</f>
        <v>150</v>
      </c>
      <c r="N27" s="16">
        <f>'[3]26'!O29</f>
        <v>0</v>
      </c>
      <c r="O27" s="17">
        <f t="shared" si="28"/>
        <v>470</v>
      </c>
      <c r="P27" s="18">
        <f>frq!C27</f>
        <v>1</v>
      </c>
      <c r="Q27" s="15">
        <f t="shared" si="29"/>
        <v>320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150</v>
      </c>
      <c r="V27" s="16">
        <f t="shared" si="29"/>
        <v>0</v>
      </c>
      <c r="W27" s="17">
        <f t="shared" si="30"/>
        <v>470</v>
      </c>
      <c r="X27" s="8">
        <f t="shared" si="4"/>
        <v>9.9499999999999993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9.9499999999999993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278.05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150</v>
      </c>
      <c r="AQ27" s="8">
        <f t="shared" si="31"/>
        <v>0</v>
      </c>
      <c r="AR27" s="8">
        <f t="shared" si="18"/>
        <v>428.05</v>
      </c>
      <c r="AT27" s="8">
        <v>9.6</v>
      </c>
      <c r="AU27" s="8">
        <v>30.87</v>
      </c>
      <c r="AW27" s="203">
        <v>9.9499999999999993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9.9499999999999993</v>
      </c>
      <c r="BD27" s="203">
        <v>32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32</v>
      </c>
      <c r="BL27" s="8">
        <f t="shared" si="21"/>
        <v>9.6</v>
      </c>
      <c r="BM27" s="8">
        <f t="shared" si="22"/>
        <v>30.87</v>
      </c>
      <c r="BN27" s="8">
        <f t="shared" si="23"/>
        <v>9.9499999999999993</v>
      </c>
      <c r="BO27" s="8">
        <f t="shared" si="24"/>
        <v>32</v>
      </c>
      <c r="BP27" s="138">
        <f t="shared" si="25"/>
        <v>-0.34999999999999964</v>
      </c>
      <c r="BQ27" s="138">
        <f t="shared" si="26"/>
        <v>-1.129999999999999</v>
      </c>
    </row>
    <row r="28" spans="1:69">
      <c r="A28" s="8" t="s">
        <v>70</v>
      </c>
      <c r="B28" s="15">
        <f>'[3]26'!B30</f>
        <v>320</v>
      </c>
      <c r="C28" s="16">
        <f>'[3]26'!C30</f>
        <v>0</v>
      </c>
      <c r="D28" s="16">
        <f>'[3]26'!D30</f>
        <v>0</v>
      </c>
      <c r="E28" s="16">
        <f>'[3]26'!E30</f>
        <v>0</v>
      </c>
      <c r="F28" s="16">
        <f>'[3]26'!F30</f>
        <v>900</v>
      </c>
      <c r="G28" s="16">
        <f>'[3]26'!G30</f>
        <v>0</v>
      </c>
      <c r="H28" s="17">
        <f t="shared" si="27"/>
        <v>1220</v>
      </c>
      <c r="I28" s="15">
        <f>'[3]26'!J30</f>
        <v>320</v>
      </c>
      <c r="J28" s="16">
        <f>'[3]26'!K30</f>
        <v>0</v>
      </c>
      <c r="K28" s="16">
        <f>'[3]26'!L30</f>
        <v>0</v>
      </c>
      <c r="L28" s="16">
        <f>'[3]26'!M30</f>
        <v>0</v>
      </c>
      <c r="M28" s="16">
        <f>'[3]26'!N30</f>
        <v>150</v>
      </c>
      <c r="N28" s="16">
        <f>'[3]26'!O30</f>
        <v>0</v>
      </c>
      <c r="O28" s="17">
        <f t="shared" si="28"/>
        <v>470</v>
      </c>
      <c r="P28" s="18">
        <f>frq!C28</f>
        <v>1</v>
      </c>
      <c r="Q28" s="15">
        <f t="shared" si="29"/>
        <v>320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150</v>
      </c>
      <c r="V28" s="16">
        <f t="shared" si="29"/>
        <v>0</v>
      </c>
      <c r="W28" s="17">
        <f t="shared" si="30"/>
        <v>470</v>
      </c>
      <c r="X28" s="8">
        <f t="shared" si="4"/>
        <v>9.9499999999999993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9.9499999999999993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278.05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150</v>
      </c>
      <c r="AQ28" s="8">
        <f t="shared" si="31"/>
        <v>0</v>
      </c>
      <c r="AR28" s="8">
        <f t="shared" si="18"/>
        <v>428.05</v>
      </c>
      <c r="AT28" s="8">
        <v>9.6</v>
      </c>
      <c r="AU28" s="8">
        <v>30.87</v>
      </c>
      <c r="AW28" s="203">
        <v>9.9499999999999993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9.9499999999999993</v>
      </c>
      <c r="BD28" s="203">
        <v>32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32</v>
      </c>
      <c r="BL28" s="8">
        <f t="shared" si="21"/>
        <v>9.6</v>
      </c>
      <c r="BM28" s="8">
        <f t="shared" si="22"/>
        <v>30.87</v>
      </c>
      <c r="BN28" s="8">
        <f t="shared" si="23"/>
        <v>9.9499999999999993</v>
      </c>
      <c r="BO28" s="8">
        <f t="shared" si="24"/>
        <v>32</v>
      </c>
      <c r="BP28" s="138">
        <f t="shared" si="25"/>
        <v>-0.34999999999999964</v>
      </c>
      <c r="BQ28" s="138">
        <f t="shared" si="26"/>
        <v>-1.129999999999999</v>
      </c>
    </row>
    <row r="29" spans="1:69">
      <c r="A29" s="8" t="s">
        <v>71</v>
      </c>
      <c r="B29" s="15">
        <f>'[3]26'!B31</f>
        <v>320</v>
      </c>
      <c r="C29" s="16">
        <f>'[3]26'!C31</f>
        <v>0</v>
      </c>
      <c r="D29" s="16">
        <f>'[3]26'!D31</f>
        <v>0</v>
      </c>
      <c r="E29" s="16">
        <f>'[3]26'!E31</f>
        <v>0</v>
      </c>
      <c r="F29" s="16">
        <f>'[3]26'!F31</f>
        <v>900</v>
      </c>
      <c r="G29" s="16">
        <f>'[3]26'!G31</f>
        <v>0</v>
      </c>
      <c r="H29" s="17">
        <f t="shared" si="27"/>
        <v>1220</v>
      </c>
      <c r="I29" s="15">
        <f>'[3]26'!J31</f>
        <v>320</v>
      </c>
      <c r="J29" s="16">
        <f>'[3]26'!K31</f>
        <v>0</v>
      </c>
      <c r="K29" s="16">
        <f>'[3]26'!L31</f>
        <v>0</v>
      </c>
      <c r="L29" s="16">
        <f>'[3]26'!M31</f>
        <v>0</v>
      </c>
      <c r="M29" s="16">
        <f>'[3]26'!N31</f>
        <v>150</v>
      </c>
      <c r="N29" s="16">
        <f>'[3]26'!O31</f>
        <v>0</v>
      </c>
      <c r="O29" s="17">
        <f t="shared" si="28"/>
        <v>470</v>
      </c>
      <c r="P29" s="18">
        <f>frq!C29</f>
        <v>1</v>
      </c>
      <c r="Q29" s="15">
        <f t="shared" si="29"/>
        <v>320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150</v>
      </c>
      <c r="V29" s="16">
        <f t="shared" si="29"/>
        <v>0</v>
      </c>
      <c r="W29" s="17">
        <f t="shared" si="30"/>
        <v>470</v>
      </c>
      <c r="X29" s="8">
        <f t="shared" si="4"/>
        <v>9.9499999999999993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9.9499999999999993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278.05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150</v>
      </c>
      <c r="AQ29" s="8">
        <f t="shared" si="31"/>
        <v>0</v>
      </c>
      <c r="AR29" s="8">
        <f t="shared" si="18"/>
        <v>428.05</v>
      </c>
      <c r="AT29" s="8">
        <v>9.6</v>
      </c>
      <c r="AU29" s="8">
        <v>30.87</v>
      </c>
      <c r="AW29" s="203">
        <v>9.9499999999999993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9.9499999999999993</v>
      </c>
      <c r="BD29" s="203">
        <v>32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32</v>
      </c>
      <c r="BL29" s="8">
        <f t="shared" si="21"/>
        <v>9.6</v>
      </c>
      <c r="BM29" s="8">
        <f t="shared" si="22"/>
        <v>30.87</v>
      </c>
      <c r="BN29" s="8">
        <f t="shared" si="23"/>
        <v>9.9499999999999993</v>
      </c>
      <c r="BO29" s="8">
        <f t="shared" si="24"/>
        <v>32</v>
      </c>
      <c r="BP29" s="138">
        <f t="shared" si="25"/>
        <v>-0.34999999999999964</v>
      </c>
      <c r="BQ29" s="138">
        <f t="shared" si="26"/>
        <v>-1.129999999999999</v>
      </c>
    </row>
    <row r="30" spans="1:69">
      <c r="A30" s="8" t="s">
        <v>72</v>
      </c>
      <c r="B30" s="15">
        <f>'[3]26'!B32</f>
        <v>320</v>
      </c>
      <c r="C30" s="16">
        <f>'[3]26'!C32</f>
        <v>0</v>
      </c>
      <c r="D30" s="16">
        <f>'[3]26'!D32</f>
        <v>0</v>
      </c>
      <c r="E30" s="16">
        <f>'[3]26'!E32</f>
        <v>0</v>
      </c>
      <c r="F30" s="16">
        <f>'[3]26'!F32</f>
        <v>900</v>
      </c>
      <c r="G30" s="16">
        <f>'[3]26'!G32</f>
        <v>0</v>
      </c>
      <c r="H30" s="17">
        <f t="shared" si="27"/>
        <v>1220</v>
      </c>
      <c r="I30" s="15">
        <f>'[3]26'!J32</f>
        <v>320</v>
      </c>
      <c r="J30" s="16">
        <f>'[3]26'!K32</f>
        <v>0</v>
      </c>
      <c r="K30" s="16">
        <f>'[3]26'!L32</f>
        <v>0</v>
      </c>
      <c r="L30" s="16">
        <f>'[3]26'!M32</f>
        <v>0</v>
      </c>
      <c r="M30" s="16">
        <f>'[3]26'!N32</f>
        <v>150</v>
      </c>
      <c r="N30" s="16">
        <f>'[3]26'!O32</f>
        <v>0</v>
      </c>
      <c r="O30" s="17">
        <f t="shared" si="28"/>
        <v>470</v>
      </c>
      <c r="P30" s="18">
        <f>frq!C30</f>
        <v>1</v>
      </c>
      <c r="Q30" s="15">
        <f t="shared" si="29"/>
        <v>320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150</v>
      </c>
      <c r="V30" s="16">
        <f t="shared" si="29"/>
        <v>0</v>
      </c>
      <c r="W30" s="17">
        <f t="shared" si="30"/>
        <v>470</v>
      </c>
      <c r="X30" s="8">
        <f t="shared" si="4"/>
        <v>25.03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25.03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262.97000000000003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150</v>
      </c>
      <c r="AQ30" s="8">
        <f t="shared" si="31"/>
        <v>0</v>
      </c>
      <c r="AR30" s="8">
        <f t="shared" si="18"/>
        <v>412.97</v>
      </c>
      <c r="AT30" s="8">
        <v>24.15</v>
      </c>
      <c r="AU30" s="8">
        <v>30.87</v>
      </c>
      <c r="AW30" s="203">
        <v>25.03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25.03</v>
      </c>
      <c r="BD30" s="203">
        <v>32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32</v>
      </c>
      <c r="BL30" s="8">
        <f t="shared" si="21"/>
        <v>24.15</v>
      </c>
      <c r="BM30" s="8">
        <f t="shared" si="22"/>
        <v>30.87</v>
      </c>
      <c r="BN30" s="8">
        <f t="shared" si="23"/>
        <v>25.03</v>
      </c>
      <c r="BO30" s="8">
        <f t="shared" si="24"/>
        <v>32</v>
      </c>
      <c r="BP30" s="138">
        <f t="shared" si="25"/>
        <v>-0.88000000000000256</v>
      </c>
      <c r="BQ30" s="138">
        <f t="shared" si="26"/>
        <v>-1.129999999999999</v>
      </c>
    </row>
    <row r="31" spans="1:69">
      <c r="A31" s="8" t="s">
        <v>73</v>
      </c>
      <c r="B31" s="15">
        <f>'[3]26'!B33</f>
        <v>320</v>
      </c>
      <c r="C31" s="16">
        <f>'[3]26'!C33</f>
        <v>0</v>
      </c>
      <c r="D31" s="16">
        <f>'[3]26'!D33</f>
        <v>0</v>
      </c>
      <c r="E31" s="16">
        <f>'[3]26'!E33</f>
        <v>0</v>
      </c>
      <c r="F31" s="16">
        <f>'[3]26'!F33</f>
        <v>900</v>
      </c>
      <c r="G31" s="16">
        <f>'[3]26'!G33</f>
        <v>0</v>
      </c>
      <c r="H31" s="17">
        <f t="shared" si="27"/>
        <v>1220</v>
      </c>
      <c r="I31" s="15">
        <f>'[3]26'!J33</f>
        <v>320</v>
      </c>
      <c r="J31" s="16">
        <f>'[3]26'!K33</f>
        <v>0</v>
      </c>
      <c r="K31" s="16">
        <f>'[3]26'!L33</f>
        <v>0</v>
      </c>
      <c r="L31" s="16">
        <f>'[3]26'!M33</f>
        <v>0</v>
      </c>
      <c r="M31" s="16">
        <f>'[3]26'!N33</f>
        <v>150</v>
      </c>
      <c r="N31" s="16">
        <f>'[3]26'!O33</f>
        <v>0</v>
      </c>
      <c r="O31" s="17">
        <f t="shared" si="28"/>
        <v>470</v>
      </c>
      <c r="P31" s="18">
        <f>frq!C31</f>
        <v>1</v>
      </c>
      <c r="Q31" s="15">
        <f t="shared" si="29"/>
        <v>320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150</v>
      </c>
      <c r="V31" s="16">
        <f t="shared" si="29"/>
        <v>0</v>
      </c>
      <c r="W31" s="17">
        <f t="shared" si="30"/>
        <v>470</v>
      </c>
      <c r="X31" s="8">
        <f t="shared" si="4"/>
        <v>25.03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25.03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262.97000000000003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150</v>
      </c>
      <c r="AQ31" s="8">
        <f t="shared" si="31"/>
        <v>0</v>
      </c>
      <c r="AR31" s="8">
        <f t="shared" si="18"/>
        <v>412.97</v>
      </c>
      <c r="AT31" s="8">
        <v>24.15</v>
      </c>
      <c r="AU31" s="8">
        <v>30.87</v>
      </c>
      <c r="AW31" s="203">
        <v>25.03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25.03</v>
      </c>
      <c r="BD31" s="203">
        <v>32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32</v>
      </c>
      <c r="BL31" s="8">
        <f t="shared" si="21"/>
        <v>24.15</v>
      </c>
      <c r="BM31" s="8">
        <f t="shared" si="22"/>
        <v>30.87</v>
      </c>
      <c r="BN31" s="8">
        <f t="shared" si="23"/>
        <v>25.03</v>
      </c>
      <c r="BO31" s="8">
        <f t="shared" si="24"/>
        <v>32</v>
      </c>
      <c r="BP31" s="138">
        <f t="shared" si="25"/>
        <v>-0.88000000000000256</v>
      </c>
      <c r="BQ31" s="138">
        <f t="shared" si="26"/>
        <v>-1.129999999999999</v>
      </c>
    </row>
    <row r="32" spans="1:69">
      <c r="A32" s="8" t="s">
        <v>74</v>
      </c>
      <c r="B32" s="15">
        <f>'[3]26'!B34</f>
        <v>320</v>
      </c>
      <c r="C32" s="16">
        <f>'[3]26'!C34</f>
        <v>0</v>
      </c>
      <c r="D32" s="16">
        <f>'[3]26'!D34</f>
        <v>0</v>
      </c>
      <c r="E32" s="16">
        <f>'[3]26'!E34</f>
        <v>0</v>
      </c>
      <c r="F32" s="16">
        <f>'[3]26'!F34</f>
        <v>900</v>
      </c>
      <c r="G32" s="16">
        <f>'[3]26'!G34</f>
        <v>0</v>
      </c>
      <c r="H32" s="17">
        <f t="shared" si="27"/>
        <v>1220</v>
      </c>
      <c r="I32" s="15">
        <f>'[3]26'!J34</f>
        <v>320</v>
      </c>
      <c r="J32" s="16">
        <f>'[3]26'!K34</f>
        <v>0</v>
      </c>
      <c r="K32" s="16">
        <f>'[3]26'!L34</f>
        <v>0</v>
      </c>
      <c r="L32" s="16">
        <f>'[3]26'!M34</f>
        <v>0</v>
      </c>
      <c r="M32" s="16">
        <f>'[3]26'!N34</f>
        <v>150</v>
      </c>
      <c r="N32" s="16">
        <f>'[3]26'!O34</f>
        <v>0</v>
      </c>
      <c r="O32" s="17">
        <f t="shared" si="28"/>
        <v>470</v>
      </c>
      <c r="P32" s="18">
        <f>frq!C32</f>
        <v>1</v>
      </c>
      <c r="Q32" s="15">
        <f t="shared" si="29"/>
        <v>320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150</v>
      </c>
      <c r="V32" s="16">
        <f t="shared" si="29"/>
        <v>0</v>
      </c>
      <c r="W32" s="17">
        <f t="shared" si="30"/>
        <v>470</v>
      </c>
      <c r="X32" s="8">
        <f t="shared" si="4"/>
        <v>25.03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25.03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262.97000000000003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150</v>
      </c>
      <c r="AQ32" s="8">
        <f t="shared" si="31"/>
        <v>0</v>
      </c>
      <c r="AR32" s="8">
        <f t="shared" si="18"/>
        <v>412.97</v>
      </c>
      <c r="AT32" s="8">
        <v>24.15</v>
      </c>
      <c r="AU32" s="8">
        <v>30.87</v>
      </c>
      <c r="AW32" s="203">
        <v>25.03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25.03</v>
      </c>
      <c r="BD32" s="203">
        <v>32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32</v>
      </c>
      <c r="BL32" s="8">
        <f t="shared" si="21"/>
        <v>24.15</v>
      </c>
      <c r="BM32" s="8">
        <f t="shared" si="22"/>
        <v>30.87</v>
      </c>
      <c r="BN32" s="8">
        <f t="shared" si="23"/>
        <v>25.03</v>
      </c>
      <c r="BO32" s="8">
        <f t="shared" si="24"/>
        <v>32</v>
      </c>
      <c r="BP32" s="138">
        <f t="shared" si="25"/>
        <v>-0.88000000000000256</v>
      </c>
      <c r="BQ32" s="138">
        <f t="shared" si="26"/>
        <v>-1.129999999999999</v>
      </c>
    </row>
    <row r="33" spans="1:69">
      <c r="A33" s="8" t="s">
        <v>75</v>
      </c>
      <c r="B33" s="15">
        <f>'[3]26'!B35</f>
        <v>320</v>
      </c>
      <c r="C33" s="16">
        <f>'[3]26'!C35</f>
        <v>0</v>
      </c>
      <c r="D33" s="16">
        <f>'[3]26'!D35</f>
        <v>0</v>
      </c>
      <c r="E33" s="16">
        <f>'[3]26'!E35</f>
        <v>0</v>
      </c>
      <c r="F33" s="16">
        <f>'[3]26'!F35</f>
        <v>900</v>
      </c>
      <c r="G33" s="16">
        <f>'[3]26'!G35</f>
        <v>0</v>
      </c>
      <c r="H33" s="17">
        <f t="shared" si="27"/>
        <v>1220</v>
      </c>
      <c r="I33" s="15">
        <f>'[3]26'!J35</f>
        <v>320</v>
      </c>
      <c r="J33" s="16">
        <f>'[3]26'!K35</f>
        <v>0</v>
      </c>
      <c r="K33" s="16">
        <f>'[3]26'!L35</f>
        <v>0</v>
      </c>
      <c r="L33" s="16">
        <f>'[3]26'!M35</f>
        <v>0</v>
      </c>
      <c r="M33" s="16">
        <f>'[3]26'!N35</f>
        <v>150</v>
      </c>
      <c r="N33" s="16">
        <f>'[3]26'!O35</f>
        <v>0</v>
      </c>
      <c r="O33" s="17">
        <f t="shared" si="28"/>
        <v>470</v>
      </c>
      <c r="P33" s="18">
        <f>frq!C33</f>
        <v>1</v>
      </c>
      <c r="Q33" s="15">
        <f t="shared" si="29"/>
        <v>320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150</v>
      </c>
      <c r="V33" s="16">
        <f t="shared" si="29"/>
        <v>0</v>
      </c>
      <c r="W33" s="17">
        <f t="shared" si="30"/>
        <v>470</v>
      </c>
      <c r="X33" s="8">
        <f t="shared" si="4"/>
        <v>25.03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25.03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262.97000000000003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150</v>
      </c>
      <c r="AQ33" s="8">
        <f t="shared" si="31"/>
        <v>0</v>
      </c>
      <c r="AR33" s="8">
        <f t="shared" si="18"/>
        <v>412.97</v>
      </c>
      <c r="AT33" s="8">
        <v>24.15</v>
      </c>
      <c r="AU33" s="8">
        <v>30.87</v>
      </c>
      <c r="AW33" s="203">
        <v>25.03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25.03</v>
      </c>
      <c r="BD33" s="203">
        <v>32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32</v>
      </c>
      <c r="BL33" s="8">
        <f t="shared" si="21"/>
        <v>24.15</v>
      </c>
      <c r="BM33" s="8">
        <f t="shared" si="22"/>
        <v>30.87</v>
      </c>
      <c r="BN33" s="8">
        <f t="shared" si="23"/>
        <v>25.03</v>
      </c>
      <c r="BO33" s="8">
        <f t="shared" si="24"/>
        <v>32</v>
      </c>
      <c r="BP33" s="138">
        <f t="shared" si="25"/>
        <v>-0.88000000000000256</v>
      </c>
      <c r="BQ33" s="138">
        <f t="shared" si="26"/>
        <v>-1.129999999999999</v>
      </c>
    </row>
    <row r="34" spans="1:69">
      <c r="A34" s="8" t="s">
        <v>76</v>
      </c>
      <c r="B34" s="15">
        <f>'[3]26'!B36</f>
        <v>320</v>
      </c>
      <c r="C34" s="16">
        <f>'[3]26'!C36</f>
        <v>0</v>
      </c>
      <c r="D34" s="16">
        <f>'[3]26'!D36</f>
        <v>0</v>
      </c>
      <c r="E34" s="16">
        <f>'[3]26'!E36</f>
        <v>0</v>
      </c>
      <c r="F34" s="16">
        <f>'[3]26'!F36</f>
        <v>900</v>
      </c>
      <c r="G34" s="16">
        <f>'[3]26'!G36</f>
        <v>0</v>
      </c>
      <c r="H34" s="17">
        <f t="shared" si="27"/>
        <v>1220</v>
      </c>
      <c r="I34" s="15">
        <f>'[3]26'!J36</f>
        <v>320</v>
      </c>
      <c r="J34" s="16">
        <f>'[3]26'!K36</f>
        <v>0</v>
      </c>
      <c r="K34" s="16">
        <f>'[3]26'!L36</f>
        <v>0</v>
      </c>
      <c r="L34" s="16">
        <f>'[3]26'!M36</f>
        <v>0</v>
      </c>
      <c r="M34" s="16">
        <f>'[3]26'!N36</f>
        <v>150</v>
      </c>
      <c r="N34" s="16">
        <f>'[3]26'!O36</f>
        <v>0</v>
      </c>
      <c r="O34" s="17">
        <f t="shared" si="28"/>
        <v>470</v>
      </c>
      <c r="P34" s="18">
        <f>frq!C34</f>
        <v>1</v>
      </c>
      <c r="Q34" s="15">
        <f t="shared" si="29"/>
        <v>320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150</v>
      </c>
      <c r="V34" s="16">
        <f t="shared" si="29"/>
        <v>0</v>
      </c>
      <c r="W34" s="17">
        <f t="shared" si="30"/>
        <v>470</v>
      </c>
      <c r="X34" s="8">
        <f t="shared" si="4"/>
        <v>25.03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25.03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262.97000000000003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150</v>
      </c>
      <c r="AQ34" s="8">
        <f t="shared" si="31"/>
        <v>0</v>
      </c>
      <c r="AR34" s="8">
        <f t="shared" si="18"/>
        <v>412.97</v>
      </c>
      <c r="AT34" s="8">
        <v>24.15</v>
      </c>
      <c r="AU34" s="8">
        <v>30.87</v>
      </c>
      <c r="AW34" s="203">
        <v>25.03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25.03</v>
      </c>
      <c r="BD34" s="203">
        <v>32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32</v>
      </c>
      <c r="BL34" s="8">
        <f t="shared" si="21"/>
        <v>24.15</v>
      </c>
      <c r="BM34" s="8">
        <f t="shared" si="22"/>
        <v>30.87</v>
      </c>
      <c r="BN34" s="8">
        <f t="shared" si="23"/>
        <v>25.03</v>
      </c>
      <c r="BO34" s="8">
        <f t="shared" si="24"/>
        <v>32</v>
      </c>
      <c r="BP34" s="138">
        <f t="shared" si="25"/>
        <v>-0.88000000000000256</v>
      </c>
      <c r="BQ34" s="138">
        <f t="shared" si="26"/>
        <v>-1.129999999999999</v>
      </c>
    </row>
    <row r="35" spans="1:69">
      <c r="A35" s="8" t="s">
        <v>77</v>
      </c>
      <c r="B35" s="15">
        <f>'[3]26'!B37</f>
        <v>320</v>
      </c>
      <c r="C35" s="16">
        <f>'[3]26'!C37</f>
        <v>0</v>
      </c>
      <c r="D35" s="16">
        <f>'[3]26'!D37</f>
        <v>0</v>
      </c>
      <c r="E35" s="16">
        <f>'[3]26'!E37</f>
        <v>0</v>
      </c>
      <c r="F35" s="16">
        <f>'[3]26'!F37</f>
        <v>900</v>
      </c>
      <c r="G35" s="16">
        <f>'[3]26'!G37</f>
        <v>0</v>
      </c>
      <c r="H35" s="17">
        <f t="shared" si="27"/>
        <v>1220</v>
      </c>
      <c r="I35" s="15">
        <f>'[3]26'!J37</f>
        <v>320</v>
      </c>
      <c r="J35" s="16">
        <f>'[3]26'!K37</f>
        <v>0</v>
      </c>
      <c r="K35" s="16">
        <f>'[3]26'!L37</f>
        <v>0</v>
      </c>
      <c r="L35" s="16">
        <f>'[3]26'!M37</f>
        <v>0</v>
      </c>
      <c r="M35" s="16">
        <f>'[3]26'!N37</f>
        <v>150</v>
      </c>
      <c r="N35" s="16">
        <f>'[3]26'!O37</f>
        <v>0</v>
      </c>
      <c r="O35" s="17">
        <f t="shared" si="28"/>
        <v>470</v>
      </c>
      <c r="P35" s="18">
        <f>frq!C35</f>
        <v>1</v>
      </c>
      <c r="Q35" s="15">
        <f t="shared" si="29"/>
        <v>320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150</v>
      </c>
      <c r="V35" s="16">
        <f t="shared" si="29"/>
        <v>0</v>
      </c>
      <c r="W35" s="17">
        <f t="shared" si="30"/>
        <v>470</v>
      </c>
      <c r="X35" s="8">
        <f t="shared" si="4"/>
        <v>25.86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25.86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262.14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150</v>
      </c>
      <c r="AQ35" s="8">
        <f t="shared" si="31"/>
        <v>0</v>
      </c>
      <c r="AR35" s="8">
        <f t="shared" si="18"/>
        <v>412.14</v>
      </c>
      <c r="AT35" s="8">
        <v>24.15</v>
      </c>
      <c r="AU35" s="8">
        <v>30.87</v>
      </c>
      <c r="AW35" s="203">
        <v>25.86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25.86</v>
      </c>
      <c r="BD35" s="203">
        <v>32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32</v>
      </c>
      <c r="BL35" s="8">
        <f t="shared" si="21"/>
        <v>24.15</v>
      </c>
      <c r="BM35" s="8">
        <f t="shared" si="22"/>
        <v>30.87</v>
      </c>
      <c r="BN35" s="8">
        <f t="shared" si="23"/>
        <v>25.86</v>
      </c>
      <c r="BO35" s="8">
        <f t="shared" si="24"/>
        <v>32</v>
      </c>
      <c r="BP35" s="138">
        <f t="shared" si="25"/>
        <v>-1.7100000000000009</v>
      </c>
      <c r="BQ35" s="138">
        <f t="shared" si="26"/>
        <v>-1.129999999999999</v>
      </c>
    </row>
    <row r="36" spans="1:69">
      <c r="A36" s="8" t="s">
        <v>78</v>
      </c>
      <c r="B36" s="15">
        <f>'[3]26'!B38</f>
        <v>320</v>
      </c>
      <c r="C36" s="16">
        <f>'[3]26'!C38</f>
        <v>0</v>
      </c>
      <c r="D36" s="16">
        <f>'[3]26'!D38</f>
        <v>0</v>
      </c>
      <c r="E36" s="16">
        <f>'[3]26'!E38</f>
        <v>0</v>
      </c>
      <c r="F36" s="16">
        <f>'[3]26'!F38</f>
        <v>900</v>
      </c>
      <c r="G36" s="16">
        <f>'[3]26'!G38</f>
        <v>0</v>
      </c>
      <c r="H36" s="17">
        <f t="shared" si="27"/>
        <v>1220</v>
      </c>
      <c r="I36" s="15">
        <f>'[3]26'!J38</f>
        <v>320</v>
      </c>
      <c r="J36" s="16">
        <f>'[3]26'!K38</f>
        <v>0</v>
      </c>
      <c r="K36" s="16">
        <f>'[3]26'!L38</f>
        <v>0</v>
      </c>
      <c r="L36" s="16">
        <f>'[3]26'!M38</f>
        <v>0</v>
      </c>
      <c r="M36" s="16">
        <f>'[3]26'!N38</f>
        <v>150</v>
      </c>
      <c r="N36" s="16">
        <f>'[3]26'!O38</f>
        <v>0</v>
      </c>
      <c r="O36" s="17">
        <f t="shared" si="28"/>
        <v>470</v>
      </c>
      <c r="P36" s="18">
        <f>frq!C36</f>
        <v>1</v>
      </c>
      <c r="Q36" s="15">
        <f t="shared" si="29"/>
        <v>320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150</v>
      </c>
      <c r="V36" s="16">
        <f t="shared" si="29"/>
        <v>0</v>
      </c>
      <c r="W36" s="17">
        <f t="shared" si="30"/>
        <v>470</v>
      </c>
      <c r="X36" s="8">
        <f t="shared" si="4"/>
        <v>25.86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25.86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262.14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150</v>
      </c>
      <c r="AQ36" s="8">
        <f t="shared" si="31"/>
        <v>0</v>
      </c>
      <c r="AR36" s="8">
        <f t="shared" si="18"/>
        <v>412.14</v>
      </c>
      <c r="AT36" s="8">
        <v>24.15</v>
      </c>
      <c r="AU36" s="8">
        <v>30.87</v>
      </c>
      <c r="AW36" s="203">
        <v>25.86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25.86</v>
      </c>
      <c r="BD36" s="203">
        <v>32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32</v>
      </c>
      <c r="BL36" s="8">
        <f t="shared" si="21"/>
        <v>24.15</v>
      </c>
      <c r="BM36" s="8">
        <f t="shared" si="22"/>
        <v>30.87</v>
      </c>
      <c r="BN36" s="8">
        <f t="shared" si="23"/>
        <v>25.86</v>
      </c>
      <c r="BO36" s="8">
        <f t="shared" si="24"/>
        <v>32</v>
      </c>
      <c r="BP36" s="138">
        <f t="shared" si="25"/>
        <v>-1.7100000000000009</v>
      </c>
      <c r="BQ36" s="138">
        <f t="shared" si="26"/>
        <v>-1.129999999999999</v>
      </c>
    </row>
    <row r="37" spans="1:69">
      <c r="A37" s="8" t="s">
        <v>79</v>
      </c>
      <c r="B37" s="15">
        <f>'[3]26'!B39</f>
        <v>320</v>
      </c>
      <c r="C37" s="16">
        <f>'[3]26'!C39</f>
        <v>0</v>
      </c>
      <c r="D37" s="16">
        <f>'[3]26'!D39</f>
        <v>0</v>
      </c>
      <c r="E37" s="16">
        <f>'[3]26'!E39</f>
        <v>0</v>
      </c>
      <c r="F37" s="16">
        <f>'[3]26'!F39</f>
        <v>900</v>
      </c>
      <c r="G37" s="16">
        <f>'[3]26'!G39</f>
        <v>0</v>
      </c>
      <c r="H37" s="17">
        <f t="shared" si="27"/>
        <v>1220</v>
      </c>
      <c r="I37" s="15">
        <f>'[3]26'!J39</f>
        <v>320</v>
      </c>
      <c r="J37" s="16">
        <f>'[3]26'!K39</f>
        <v>0</v>
      </c>
      <c r="K37" s="16">
        <f>'[3]26'!L39</f>
        <v>0</v>
      </c>
      <c r="L37" s="16">
        <f>'[3]26'!M39</f>
        <v>0</v>
      </c>
      <c r="M37" s="16">
        <f>'[3]26'!N39</f>
        <v>150</v>
      </c>
      <c r="N37" s="16">
        <f>'[3]26'!O39</f>
        <v>0</v>
      </c>
      <c r="O37" s="17">
        <f t="shared" si="28"/>
        <v>470</v>
      </c>
      <c r="P37" s="18">
        <f>frq!C37</f>
        <v>1</v>
      </c>
      <c r="Q37" s="15">
        <f t="shared" si="29"/>
        <v>320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150</v>
      </c>
      <c r="V37" s="16">
        <f t="shared" si="29"/>
        <v>0</v>
      </c>
      <c r="W37" s="17">
        <f t="shared" si="30"/>
        <v>470</v>
      </c>
      <c r="X37" s="8">
        <f t="shared" si="4"/>
        <v>25.86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25.86</v>
      </c>
      <c r="AE37" s="8">
        <f t="shared" si="11"/>
        <v>32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32</v>
      </c>
      <c r="AL37" s="8">
        <f t="shared" si="31"/>
        <v>262.14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150</v>
      </c>
      <c r="AQ37" s="8">
        <f t="shared" si="31"/>
        <v>0</v>
      </c>
      <c r="AR37" s="8">
        <f t="shared" si="18"/>
        <v>412.14</v>
      </c>
      <c r="AT37" s="8">
        <v>24.15</v>
      </c>
      <c r="AU37" s="8">
        <v>30.87</v>
      </c>
      <c r="AW37" s="203">
        <v>25.86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25.86</v>
      </c>
      <c r="BD37" s="203">
        <v>32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32</v>
      </c>
      <c r="BL37" s="8">
        <f t="shared" si="21"/>
        <v>24.15</v>
      </c>
      <c r="BM37" s="8">
        <f t="shared" si="22"/>
        <v>30.87</v>
      </c>
      <c r="BN37" s="8">
        <f t="shared" si="23"/>
        <v>25.86</v>
      </c>
      <c r="BO37" s="8">
        <f t="shared" si="24"/>
        <v>32</v>
      </c>
      <c r="BP37" s="138">
        <f t="shared" si="25"/>
        <v>-1.7100000000000009</v>
      </c>
      <c r="BQ37" s="138">
        <f t="shared" si="26"/>
        <v>-1.129999999999999</v>
      </c>
    </row>
    <row r="38" spans="1:69">
      <c r="A38" s="8" t="s">
        <v>80</v>
      </c>
      <c r="B38" s="15">
        <f>'[3]26'!B40</f>
        <v>320</v>
      </c>
      <c r="C38" s="16">
        <f>'[3]26'!C40</f>
        <v>0</v>
      </c>
      <c r="D38" s="16">
        <f>'[3]26'!D40</f>
        <v>0</v>
      </c>
      <c r="E38" s="16">
        <f>'[3]26'!E40</f>
        <v>0</v>
      </c>
      <c r="F38" s="16">
        <f>'[3]26'!F40</f>
        <v>900</v>
      </c>
      <c r="G38" s="16">
        <f>'[3]26'!G40</f>
        <v>0</v>
      </c>
      <c r="H38" s="17">
        <f t="shared" si="27"/>
        <v>1220</v>
      </c>
      <c r="I38" s="15">
        <f>'[3]26'!J40</f>
        <v>320</v>
      </c>
      <c r="J38" s="16">
        <f>'[3]26'!K40</f>
        <v>0</v>
      </c>
      <c r="K38" s="16">
        <f>'[3]26'!L40</f>
        <v>0</v>
      </c>
      <c r="L38" s="16">
        <f>'[3]26'!M40</f>
        <v>0</v>
      </c>
      <c r="M38" s="16">
        <f>'[3]26'!N40</f>
        <v>150</v>
      </c>
      <c r="N38" s="16">
        <f>'[3]26'!O40</f>
        <v>0</v>
      </c>
      <c r="O38" s="17">
        <f t="shared" si="28"/>
        <v>470</v>
      </c>
      <c r="P38" s="18">
        <f>frq!C38</f>
        <v>1</v>
      </c>
      <c r="Q38" s="15">
        <f t="shared" si="29"/>
        <v>320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150</v>
      </c>
      <c r="V38" s="16">
        <f t="shared" si="29"/>
        <v>0</v>
      </c>
      <c r="W38" s="17">
        <f t="shared" si="30"/>
        <v>470</v>
      </c>
      <c r="X38" s="8">
        <f t="shared" si="4"/>
        <v>25.86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25.86</v>
      </c>
      <c r="AE38" s="8">
        <f t="shared" si="11"/>
        <v>32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32</v>
      </c>
      <c r="AL38" s="8">
        <f t="shared" si="31"/>
        <v>262.14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150</v>
      </c>
      <c r="AQ38" s="8">
        <f t="shared" si="31"/>
        <v>0</v>
      </c>
      <c r="AR38" s="8">
        <f t="shared" si="18"/>
        <v>412.14</v>
      </c>
      <c r="AT38" s="8">
        <v>24.15</v>
      </c>
      <c r="AU38" s="8">
        <v>30.87</v>
      </c>
      <c r="AW38" s="203">
        <v>25.86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25.86</v>
      </c>
      <c r="BD38" s="203">
        <v>32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32</v>
      </c>
      <c r="BL38" s="8">
        <f t="shared" si="21"/>
        <v>24.15</v>
      </c>
      <c r="BM38" s="8">
        <f t="shared" si="22"/>
        <v>30.87</v>
      </c>
      <c r="BN38" s="8">
        <f t="shared" si="23"/>
        <v>25.86</v>
      </c>
      <c r="BO38" s="8">
        <f t="shared" si="24"/>
        <v>32</v>
      </c>
      <c r="BP38" s="138">
        <f t="shared" si="25"/>
        <v>-1.7100000000000009</v>
      </c>
      <c r="BQ38" s="138">
        <f t="shared" si="26"/>
        <v>-1.129999999999999</v>
      </c>
    </row>
    <row r="39" spans="1:69">
      <c r="A39" s="8" t="s">
        <v>81</v>
      </c>
      <c r="B39" s="15">
        <f>'[3]26'!B41</f>
        <v>320</v>
      </c>
      <c r="C39" s="16">
        <f>'[3]26'!C41</f>
        <v>0</v>
      </c>
      <c r="D39" s="16">
        <f>'[3]26'!D41</f>
        <v>0</v>
      </c>
      <c r="E39" s="16">
        <f>'[3]26'!E41</f>
        <v>0</v>
      </c>
      <c r="F39" s="16">
        <f>'[3]26'!F41</f>
        <v>880</v>
      </c>
      <c r="G39" s="16">
        <f>'[3]26'!G41</f>
        <v>0</v>
      </c>
      <c r="H39" s="17">
        <f t="shared" si="27"/>
        <v>1200</v>
      </c>
      <c r="I39" s="15">
        <f>'[3]26'!J41</f>
        <v>320</v>
      </c>
      <c r="J39" s="16">
        <f>'[3]26'!K41</f>
        <v>0</v>
      </c>
      <c r="K39" s="16">
        <f>'[3]26'!L41</f>
        <v>0</v>
      </c>
      <c r="L39" s="16">
        <f>'[3]26'!M41</f>
        <v>0</v>
      </c>
      <c r="M39" s="16">
        <f>'[3]26'!N41</f>
        <v>290</v>
      </c>
      <c r="N39" s="16">
        <f>'[3]26'!O41</f>
        <v>0</v>
      </c>
      <c r="O39" s="17">
        <f t="shared" si="28"/>
        <v>610</v>
      </c>
      <c r="P39" s="18">
        <f>frq!C39</f>
        <v>1</v>
      </c>
      <c r="Q39" s="15">
        <f t="shared" si="29"/>
        <v>320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290</v>
      </c>
      <c r="V39" s="16">
        <f t="shared" si="29"/>
        <v>0</v>
      </c>
      <c r="W39" s="17">
        <f t="shared" si="30"/>
        <v>610</v>
      </c>
      <c r="X39" s="8">
        <f t="shared" si="4"/>
        <v>25.86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25.86</v>
      </c>
      <c r="AE39" s="8">
        <f t="shared" si="11"/>
        <v>32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32</v>
      </c>
      <c r="AL39" s="8">
        <f t="shared" si="31"/>
        <v>262.14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290</v>
      </c>
      <c r="AQ39" s="8">
        <f t="shared" si="31"/>
        <v>0</v>
      </c>
      <c r="AR39" s="8">
        <f t="shared" si="18"/>
        <v>552.14</v>
      </c>
      <c r="AT39" s="8">
        <v>24.95</v>
      </c>
      <c r="AU39" s="8">
        <v>30.87</v>
      </c>
      <c r="AW39" s="203">
        <v>25.86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25.86</v>
      </c>
      <c r="BD39" s="203">
        <v>32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32</v>
      </c>
      <c r="BL39" s="8">
        <f t="shared" si="21"/>
        <v>24.95</v>
      </c>
      <c r="BM39" s="8">
        <f t="shared" si="22"/>
        <v>30.87</v>
      </c>
      <c r="BN39" s="8">
        <f t="shared" si="23"/>
        <v>25.86</v>
      </c>
      <c r="BO39" s="8">
        <f t="shared" si="24"/>
        <v>32</v>
      </c>
      <c r="BP39" s="138">
        <f t="shared" si="25"/>
        <v>-0.91000000000000014</v>
      </c>
      <c r="BQ39" s="138">
        <f t="shared" si="26"/>
        <v>-1.129999999999999</v>
      </c>
    </row>
    <row r="40" spans="1:69">
      <c r="A40" s="8" t="s">
        <v>82</v>
      </c>
      <c r="B40" s="15">
        <f>'[3]26'!B42</f>
        <v>320</v>
      </c>
      <c r="C40" s="16">
        <f>'[3]26'!C42</f>
        <v>0</v>
      </c>
      <c r="D40" s="16">
        <f>'[3]26'!D42</f>
        <v>0</v>
      </c>
      <c r="E40" s="16">
        <f>'[3]26'!E42</f>
        <v>0</v>
      </c>
      <c r="F40" s="16">
        <f>'[3]26'!F42</f>
        <v>880</v>
      </c>
      <c r="G40" s="16">
        <f>'[3]26'!G42</f>
        <v>0</v>
      </c>
      <c r="H40" s="17">
        <f t="shared" si="27"/>
        <v>1200</v>
      </c>
      <c r="I40" s="15">
        <f>'[3]26'!J42</f>
        <v>320</v>
      </c>
      <c r="J40" s="16">
        <f>'[3]26'!K42</f>
        <v>0</v>
      </c>
      <c r="K40" s="16">
        <f>'[3]26'!L42</f>
        <v>0</v>
      </c>
      <c r="L40" s="16">
        <f>'[3]26'!M42</f>
        <v>0</v>
      </c>
      <c r="M40" s="16">
        <f>'[3]26'!N42</f>
        <v>290</v>
      </c>
      <c r="N40" s="16">
        <f>'[3]26'!O42</f>
        <v>0</v>
      </c>
      <c r="O40" s="17">
        <f t="shared" si="28"/>
        <v>610</v>
      </c>
      <c r="P40" s="18">
        <f>frq!C40</f>
        <v>1</v>
      </c>
      <c r="Q40" s="15">
        <f t="shared" si="29"/>
        <v>320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290</v>
      </c>
      <c r="V40" s="16">
        <f t="shared" si="29"/>
        <v>0</v>
      </c>
      <c r="W40" s="17">
        <f t="shared" si="30"/>
        <v>610</v>
      </c>
      <c r="X40" s="8">
        <f t="shared" si="4"/>
        <v>25.86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25.86</v>
      </c>
      <c r="AE40" s="8">
        <f t="shared" si="11"/>
        <v>32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32</v>
      </c>
      <c r="AL40" s="8">
        <f t="shared" si="31"/>
        <v>262.14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290</v>
      </c>
      <c r="AQ40" s="8">
        <f t="shared" si="31"/>
        <v>0</v>
      </c>
      <c r="AR40" s="8">
        <f t="shared" si="18"/>
        <v>552.14</v>
      </c>
      <c r="AT40" s="8">
        <v>24.95</v>
      </c>
      <c r="AU40" s="8">
        <v>30.87</v>
      </c>
      <c r="AW40" s="203">
        <v>25.86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25.86</v>
      </c>
      <c r="BD40" s="203">
        <v>32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32</v>
      </c>
      <c r="BL40" s="8">
        <f t="shared" si="21"/>
        <v>24.95</v>
      </c>
      <c r="BM40" s="8">
        <f t="shared" si="22"/>
        <v>30.87</v>
      </c>
      <c r="BN40" s="8">
        <f t="shared" si="23"/>
        <v>25.86</v>
      </c>
      <c r="BO40" s="8">
        <f t="shared" si="24"/>
        <v>32</v>
      </c>
      <c r="BP40" s="138">
        <f t="shared" si="25"/>
        <v>-0.91000000000000014</v>
      </c>
      <c r="BQ40" s="138">
        <f t="shared" si="26"/>
        <v>-1.129999999999999</v>
      </c>
    </row>
    <row r="41" spans="1:69">
      <c r="A41" s="8" t="s">
        <v>83</v>
      </c>
      <c r="B41" s="15">
        <f>'[3]26'!B43</f>
        <v>320</v>
      </c>
      <c r="C41" s="16">
        <f>'[3]26'!C43</f>
        <v>0</v>
      </c>
      <c r="D41" s="16">
        <f>'[3]26'!D43</f>
        <v>0</v>
      </c>
      <c r="E41" s="16">
        <f>'[3]26'!E43</f>
        <v>0</v>
      </c>
      <c r="F41" s="16">
        <f>'[3]26'!F43</f>
        <v>880</v>
      </c>
      <c r="G41" s="16">
        <f>'[3]26'!G43</f>
        <v>0</v>
      </c>
      <c r="H41" s="17">
        <f t="shared" si="27"/>
        <v>1200</v>
      </c>
      <c r="I41" s="15">
        <f>'[3]26'!J43</f>
        <v>320</v>
      </c>
      <c r="J41" s="16">
        <f>'[3]26'!K43</f>
        <v>0</v>
      </c>
      <c r="K41" s="16">
        <f>'[3]26'!L43</f>
        <v>0</v>
      </c>
      <c r="L41" s="16">
        <f>'[3]26'!M43</f>
        <v>0</v>
      </c>
      <c r="M41" s="16">
        <f>'[3]26'!N43</f>
        <v>290</v>
      </c>
      <c r="N41" s="16">
        <f>'[3]26'!O43</f>
        <v>0</v>
      </c>
      <c r="O41" s="17">
        <f t="shared" si="28"/>
        <v>610</v>
      </c>
      <c r="P41" s="18">
        <f>frq!C41</f>
        <v>1</v>
      </c>
      <c r="Q41" s="15">
        <f t="shared" si="29"/>
        <v>320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290</v>
      </c>
      <c r="V41" s="16">
        <f t="shared" si="29"/>
        <v>0</v>
      </c>
      <c r="W41" s="17">
        <f t="shared" si="30"/>
        <v>610</v>
      </c>
      <c r="X41" s="8">
        <f t="shared" si="4"/>
        <v>25.86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25.86</v>
      </c>
      <c r="AE41" s="8">
        <f t="shared" si="11"/>
        <v>32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32</v>
      </c>
      <c r="AL41" s="8">
        <f t="shared" si="31"/>
        <v>262.14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290</v>
      </c>
      <c r="AQ41" s="8">
        <f t="shared" si="31"/>
        <v>0</v>
      </c>
      <c r="AR41" s="8">
        <f t="shared" si="18"/>
        <v>552.14</v>
      </c>
      <c r="AT41" s="8">
        <v>24.95</v>
      </c>
      <c r="AU41" s="8">
        <v>30.87</v>
      </c>
      <c r="AW41" s="203">
        <v>25.86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25.86</v>
      </c>
      <c r="BD41" s="203">
        <v>32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32</v>
      </c>
      <c r="BL41" s="8">
        <f t="shared" si="21"/>
        <v>24.95</v>
      </c>
      <c r="BM41" s="8">
        <f t="shared" si="22"/>
        <v>30.87</v>
      </c>
      <c r="BN41" s="8">
        <f t="shared" si="23"/>
        <v>25.86</v>
      </c>
      <c r="BO41" s="8">
        <f t="shared" si="24"/>
        <v>32</v>
      </c>
      <c r="BP41" s="138">
        <f t="shared" si="25"/>
        <v>-0.91000000000000014</v>
      </c>
      <c r="BQ41" s="138">
        <f t="shared" si="26"/>
        <v>-1.129999999999999</v>
      </c>
    </row>
    <row r="42" spans="1:69">
      <c r="A42" s="8" t="s">
        <v>84</v>
      </c>
      <c r="B42" s="15">
        <f>'[3]26'!B44</f>
        <v>320</v>
      </c>
      <c r="C42" s="16">
        <f>'[3]26'!C44</f>
        <v>0</v>
      </c>
      <c r="D42" s="16">
        <f>'[3]26'!D44</f>
        <v>0</v>
      </c>
      <c r="E42" s="16">
        <f>'[3]26'!E44</f>
        <v>0</v>
      </c>
      <c r="F42" s="16">
        <f>'[3]26'!F44</f>
        <v>880</v>
      </c>
      <c r="G42" s="16">
        <f>'[3]26'!G44</f>
        <v>0</v>
      </c>
      <c r="H42" s="17">
        <f t="shared" si="27"/>
        <v>1200</v>
      </c>
      <c r="I42" s="15">
        <f>'[3]26'!J44</f>
        <v>320</v>
      </c>
      <c r="J42" s="16">
        <f>'[3]26'!K44</f>
        <v>0</v>
      </c>
      <c r="K42" s="16">
        <f>'[3]26'!L44</f>
        <v>0</v>
      </c>
      <c r="L42" s="16">
        <f>'[3]26'!M44</f>
        <v>0</v>
      </c>
      <c r="M42" s="16">
        <f>'[3]26'!N44</f>
        <v>290</v>
      </c>
      <c r="N42" s="16">
        <f>'[3]26'!O44</f>
        <v>0</v>
      </c>
      <c r="O42" s="17">
        <f t="shared" si="28"/>
        <v>610</v>
      </c>
      <c r="P42" s="18">
        <f>frq!C42</f>
        <v>1</v>
      </c>
      <c r="Q42" s="15">
        <f t="shared" si="29"/>
        <v>320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290</v>
      </c>
      <c r="V42" s="16">
        <f t="shared" si="29"/>
        <v>0</v>
      </c>
      <c r="W42" s="17">
        <f t="shared" si="30"/>
        <v>610</v>
      </c>
      <c r="X42" s="8">
        <f t="shared" si="4"/>
        <v>25.86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25.86</v>
      </c>
      <c r="AE42" s="8">
        <f t="shared" si="11"/>
        <v>32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32</v>
      </c>
      <c r="AL42" s="8">
        <f t="shared" si="31"/>
        <v>262.14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290</v>
      </c>
      <c r="AQ42" s="8">
        <f t="shared" si="31"/>
        <v>0</v>
      </c>
      <c r="AR42" s="8">
        <f t="shared" si="18"/>
        <v>552.14</v>
      </c>
      <c r="AT42" s="8">
        <v>24.95</v>
      </c>
      <c r="AU42" s="8">
        <v>30.87</v>
      </c>
      <c r="AW42" s="203">
        <v>25.86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25.86</v>
      </c>
      <c r="BD42" s="203">
        <v>32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32</v>
      </c>
      <c r="BL42" s="8">
        <f t="shared" si="21"/>
        <v>24.95</v>
      </c>
      <c r="BM42" s="8">
        <f t="shared" si="22"/>
        <v>30.87</v>
      </c>
      <c r="BN42" s="8">
        <f t="shared" si="23"/>
        <v>25.86</v>
      </c>
      <c r="BO42" s="8">
        <f t="shared" si="24"/>
        <v>32</v>
      </c>
      <c r="BP42" s="138">
        <f t="shared" si="25"/>
        <v>-0.91000000000000014</v>
      </c>
      <c r="BQ42" s="138">
        <f t="shared" si="26"/>
        <v>-1.129999999999999</v>
      </c>
    </row>
    <row r="43" spans="1:69">
      <c r="A43" s="8" t="s">
        <v>85</v>
      </c>
      <c r="B43" s="15">
        <f>'[3]26'!B45</f>
        <v>320</v>
      </c>
      <c r="C43" s="16">
        <f>'[3]26'!C45</f>
        <v>0</v>
      </c>
      <c r="D43" s="16">
        <f>'[3]26'!D45</f>
        <v>0</v>
      </c>
      <c r="E43" s="16">
        <f>'[3]26'!E45</f>
        <v>0</v>
      </c>
      <c r="F43" s="16">
        <f>'[3]26'!F45</f>
        <v>880</v>
      </c>
      <c r="G43" s="16">
        <f>'[3]26'!G45</f>
        <v>0</v>
      </c>
      <c r="H43" s="17">
        <f t="shared" si="27"/>
        <v>1200</v>
      </c>
      <c r="I43" s="15">
        <f>'[3]26'!J45</f>
        <v>320</v>
      </c>
      <c r="J43" s="16">
        <f>'[3]26'!K45</f>
        <v>0</v>
      </c>
      <c r="K43" s="16">
        <f>'[3]26'!L45</f>
        <v>0</v>
      </c>
      <c r="L43" s="16">
        <f>'[3]26'!M45</f>
        <v>0</v>
      </c>
      <c r="M43" s="16">
        <f>'[3]26'!N45</f>
        <v>150</v>
      </c>
      <c r="N43" s="16">
        <f>'[3]26'!O45</f>
        <v>0</v>
      </c>
      <c r="O43" s="17">
        <f t="shared" si="28"/>
        <v>470</v>
      </c>
      <c r="P43" s="18">
        <f>frq!C43</f>
        <v>1</v>
      </c>
      <c r="Q43" s="15">
        <f t="shared" si="29"/>
        <v>320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150</v>
      </c>
      <c r="V43" s="16">
        <f t="shared" si="29"/>
        <v>0</v>
      </c>
      <c r="W43" s="17">
        <f t="shared" si="30"/>
        <v>470</v>
      </c>
      <c r="X43" s="8">
        <f t="shared" si="4"/>
        <v>25.86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25.86</v>
      </c>
      <c r="AE43" s="8">
        <f t="shared" si="11"/>
        <v>32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32</v>
      </c>
      <c r="AL43" s="8">
        <f t="shared" si="31"/>
        <v>262.14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150</v>
      </c>
      <c r="AQ43" s="8">
        <f t="shared" si="31"/>
        <v>0</v>
      </c>
      <c r="AR43" s="8">
        <f t="shared" si="18"/>
        <v>412.14</v>
      </c>
      <c r="AT43" s="8">
        <v>24.95</v>
      </c>
      <c r="AU43" s="8">
        <v>30.87</v>
      </c>
      <c r="AW43" s="203">
        <v>25.86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25.86</v>
      </c>
      <c r="BD43" s="203">
        <v>32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32</v>
      </c>
      <c r="BL43" s="8">
        <f t="shared" si="21"/>
        <v>24.95</v>
      </c>
      <c r="BM43" s="8">
        <f t="shared" si="22"/>
        <v>30.87</v>
      </c>
      <c r="BN43" s="8">
        <f t="shared" si="23"/>
        <v>25.86</v>
      </c>
      <c r="BO43" s="8">
        <f t="shared" si="24"/>
        <v>32</v>
      </c>
      <c r="BP43" s="138">
        <f t="shared" si="25"/>
        <v>-0.91000000000000014</v>
      </c>
      <c r="BQ43" s="138">
        <f t="shared" si="26"/>
        <v>-1.129999999999999</v>
      </c>
    </row>
    <row r="44" spans="1:69">
      <c r="A44" s="8" t="s">
        <v>86</v>
      </c>
      <c r="B44" s="15">
        <f>'[3]26'!B46</f>
        <v>320</v>
      </c>
      <c r="C44" s="16">
        <f>'[3]26'!C46</f>
        <v>0</v>
      </c>
      <c r="D44" s="16">
        <f>'[3]26'!D46</f>
        <v>0</v>
      </c>
      <c r="E44" s="16">
        <f>'[3]26'!E46</f>
        <v>0</v>
      </c>
      <c r="F44" s="16">
        <f>'[3]26'!F46</f>
        <v>880</v>
      </c>
      <c r="G44" s="16">
        <f>'[3]26'!G46</f>
        <v>0</v>
      </c>
      <c r="H44" s="17">
        <f t="shared" si="27"/>
        <v>1200</v>
      </c>
      <c r="I44" s="15">
        <f>'[3]26'!J46</f>
        <v>320</v>
      </c>
      <c r="J44" s="16">
        <f>'[3]26'!K46</f>
        <v>0</v>
      </c>
      <c r="K44" s="16">
        <f>'[3]26'!L46</f>
        <v>0</v>
      </c>
      <c r="L44" s="16">
        <f>'[3]26'!M46</f>
        <v>0</v>
      </c>
      <c r="M44" s="16">
        <f>'[3]26'!N46</f>
        <v>150</v>
      </c>
      <c r="N44" s="16">
        <f>'[3]26'!O46</f>
        <v>0</v>
      </c>
      <c r="O44" s="17">
        <f t="shared" si="28"/>
        <v>470</v>
      </c>
      <c r="P44" s="18">
        <f>frq!C44</f>
        <v>1</v>
      </c>
      <c r="Q44" s="15">
        <f t="shared" si="29"/>
        <v>320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150</v>
      </c>
      <c r="V44" s="16">
        <f t="shared" si="29"/>
        <v>0</v>
      </c>
      <c r="W44" s="17">
        <f t="shared" si="30"/>
        <v>470</v>
      </c>
      <c r="X44" s="8">
        <f t="shared" si="4"/>
        <v>25.86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25.86</v>
      </c>
      <c r="AE44" s="8">
        <f t="shared" si="11"/>
        <v>32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32</v>
      </c>
      <c r="AL44" s="8">
        <f t="shared" si="31"/>
        <v>262.14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150</v>
      </c>
      <c r="AQ44" s="8">
        <f t="shared" si="31"/>
        <v>0</v>
      </c>
      <c r="AR44" s="8">
        <f t="shared" si="18"/>
        <v>412.14</v>
      </c>
      <c r="AT44" s="8">
        <v>24.95</v>
      </c>
      <c r="AU44" s="8">
        <v>30.87</v>
      </c>
      <c r="AW44" s="203">
        <v>25.86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25.86</v>
      </c>
      <c r="BD44" s="203">
        <v>32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32</v>
      </c>
      <c r="BL44" s="8">
        <f t="shared" si="21"/>
        <v>24.95</v>
      </c>
      <c r="BM44" s="8">
        <f t="shared" si="22"/>
        <v>30.87</v>
      </c>
      <c r="BN44" s="8">
        <f t="shared" si="23"/>
        <v>25.86</v>
      </c>
      <c r="BO44" s="8">
        <f t="shared" si="24"/>
        <v>32</v>
      </c>
      <c r="BP44" s="138">
        <f t="shared" si="25"/>
        <v>-0.91000000000000014</v>
      </c>
      <c r="BQ44" s="138">
        <f t="shared" si="26"/>
        <v>-1.129999999999999</v>
      </c>
    </row>
    <row r="45" spans="1:69">
      <c r="A45" s="8" t="s">
        <v>87</v>
      </c>
      <c r="B45" s="15">
        <f>'[3]26'!B47</f>
        <v>320</v>
      </c>
      <c r="C45" s="16">
        <f>'[3]26'!C47</f>
        <v>0</v>
      </c>
      <c r="D45" s="16">
        <f>'[3]26'!D47</f>
        <v>0</v>
      </c>
      <c r="E45" s="16">
        <f>'[3]26'!E47</f>
        <v>0</v>
      </c>
      <c r="F45" s="16">
        <f>'[3]26'!F47</f>
        <v>880</v>
      </c>
      <c r="G45" s="16">
        <f>'[3]26'!G47</f>
        <v>0</v>
      </c>
      <c r="H45" s="17">
        <f t="shared" si="27"/>
        <v>1200</v>
      </c>
      <c r="I45" s="15">
        <f>'[3]26'!J47</f>
        <v>320</v>
      </c>
      <c r="J45" s="16">
        <f>'[3]26'!K47</f>
        <v>0</v>
      </c>
      <c r="K45" s="16">
        <f>'[3]26'!L47</f>
        <v>0</v>
      </c>
      <c r="L45" s="16">
        <f>'[3]26'!M47</f>
        <v>0</v>
      </c>
      <c r="M45" s="16">
        <f>'[3]26'!N47</f>
        <v>150</v>
      </c>
      <c r="N45" s="16">
        <f>'[3]26'!O47</f>
        <v>0</v>
      </c>
      <c r="O45" s="17">
        <f t="shared" si="28"/>
        <v>470</v>
      </c>
      <c r="P45" s="18">
        <f>frq!C45</f>
        <v>1</v>
      </c>
      <c r="Q45" s="15">
        <f t="shared" si="29"/>
        <v>320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150</v>
      </c>
      <c r="V45" s="16">
        <f t="shared" si="29"/>
        <v>0</v>
      </c>
      <c r="W45" s="17">
        <f t="shared" si="30"/>
        <v>470</v>
      </c>
      <c r="X45" s="8">
        <f t="shared" si="4"/>
        <v>25.86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25.86</v>
      </c>
      <c r="AE45" s="8">
        <f t="shared" si="11"/>
        <v>32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32</v>
      </c>
      <c r="AL45" s="8">
        <f t="shared" si="31"/>
        <v>262.14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150</v>
      </c>
      <c r="AQ45" s="8">
        <f t="shared" si="31"/>
        <v>0</v>
      </c>
      <c r="AR45" s="8">
        <f t="shared" si="18"/>
        <v>412.14</v>
      </c>
      <c r="AT45" s="8">
        <v>24.95</v>
      </c>
      <c r="AU45" s="8">
        <v>30.87</v>
      </c>
      <c r="AW45" s="203">
        <v>25.86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25.86</v>
      </c>
      <c r="BD45" s="203">
        <v>32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32</v>
      </c>
      <c r="BL45" s="8">
        <f t="shared" si="21"/>
        <v>24.95</v>
      </c>
      <c r="BM45" s="8">
        <f t="shared" si="22"/>
        <v>30.87</v>
      </c>
      <c r="BN45" s="8">
        <f t="shared" si="23"/>
        <v>25.86</v>
      </c>
      <c r="BO45" s="8">
        <f t="shared" si="24"/>
        <v>32</v>
      </c>
      <c r="BP45" s="138">
        <f t="shared" si="25"/>
        <v>-0.91000000000000014</v>
      </c>
      <c r="BQ45" s="138">
        <f t="shared" si="26"/>
        <v>-1.129999999999999</v>
      </c>
    </row>
    <row r="46" spans="1:69">
      <c r="A46" s="8" t="s">
        <v>88</v>
      </c>
      <c r="B46" s="15">
        <f>'[3]26'!B48</f>
        <v>320</v>
      </c>
      <c r="C46" s="16">
        <f>'[3]26'!C48</f>
        <v>0</v>
      </c>
      <c r="D46" s="16">
        <f>'[3]26'!D48</f>
        <v>0</v>
      </c>
      <c r="E46" s="16">
        <f>'[3]26'!E48</f>
        <v>0</v>
      </c>
      <c r="F46" s="16">
        <f>'[3]26'!F48</f>
        <v>880</v>
      </c>
      <c r="G46" s="16">
        <f>'[3]26'!G48</f>
        <v>0</v>
      </c>
      <c r="H46" s="17">
        <f t="shared" si="27"/>
        <v>1200</v>
      </c>
      <c r="I46" s="15">
        <f>'[3]26'!J48</f>
        <v>320</v>
      </c>
      <c r="J46" s="16">
        <f>'[3]26'!K48</f>
        <v>0</v>
      </c>
      <c r="K46" s="16">
        <f>'[3]26'!L48</f>
        <v>0</v>
      </c>
      <c r="L46" s="16">
        <f>'[3]26'!M48</f>
        <v>0</v>
      </c>
      <c r="M46" s="16">
        <f>'[3]26'!N48</f>
        <v>150</v>
      </c>
      <c r="N46" s="16">
        <f>'[3]26'!O48</f>
        <v>0</v>
      </c>
      <c r="O46" s="17">
        <f t="shared" si="28"/>
        <v>470</v>
      </c>
      <c r="P46" s="18">
        <f>frq!C46</f>
        <v>1</v>
      </c>
      <c r="Q46" s="15">
        <f t="shared" si="29"/>
        <v>320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150</v>
      </c>
      <c r="V46" s="16">
        <f t="shared" si="29"/>
        <v>0</v>
      </c>
      <c r="W46" s="17">
        <f t="shared" si="30"/>
        <v>470</v>
      </c>
      <c r="X46" s="8">
        <f t="shared" si="4"/>
        <v>25.86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25.86</v>
      </c>
      <c r="AE46" s="8">
        <f t="shared" si="11"/>
        <v>32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32</v>
      </c>
      <c r="AL46" s="8">
        <f t="shared" si="31"/>
        <v>262.14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150</v>
      </c>
      <c r="AQ46" s="8">
        <f t="shared" si="31"/>
        <v>0</v>
      </c>
      <c r="AR46" s="8">
        <f t="shared" si="18"/>
        <v>412.14</v>
      </c>
      <c r="AT46" s="8">
        <v>24.95</v>
      </c>
      <c r="AU46" s="8">
        <v>30.87</v>
      </c>
      <c r="AW46" s="203">
        <v>25.86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25.86</v>
      </c>
      <c r="BD46" s="203">
        <v>32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32</v>
      </c>
      <c r="BL46" s="8">
        <f t="shared" si="21"/>
        <v>24.95</v>
      </c>
      <c r="BM46" s="8">
        <f t="shared" si="22"/>
        <v>30.87</v>
      </c>
      <c r="BN46" s="8">
        <f t="shared" si="23"/>
        <v>25.86</v>
      </c>
      <c r="BO46" s="8">
        <f t="shared" si="24"/>
        <v>32</v>
      </c>
      <c r="BP46" s="138">
        <f t="shared" si="25"/>
        <v>-0.91000000000000014</v>
      </c>
      <c r="BQ46" s="138">
        <f t="shared" si="26"/>
        <v>-1.129999999999999</v>
      </c>
    </row>
    <row r="47" spans="1:69">
      <c r="A47" s="8" t="s">
        <v>89</v>
      </c>
      <c r="B47" s="15">
        <f>'[3]26'!B49</f>
        <v>320</v>
      </c>
      <c r="C47" s="16">
        <f>'[3]26'!C49</f>
        <v>0</v>
      </c>
      <c r="D47" s="16">
        <f>'[3]26'!D49</f>
        <v>0</v>
      </c>
      <c r="E47" s="16">
        <f>'[3]26'!E49</f>
        <v>0</v>
      </c>
      <c r="F47" s="16">
        <f>'[3]26'!F49</f>
        <v>880</v>
      </c>
      <c r="G47" s="16">
        <f>'[3]26'!G49</f>
        <v>0</v>
      </c>
      <c r="H47" s="17">
        <f t="shared" si="27"/>
        <v>1200</v>
      </c>
      <c r="I47" s="15">
        <f>'[3]26'!J49</f>
        <v>320</v>
      </c>
      <c r="J47" s="16">
        <f>'[3]26'!K49</f>
        <v>0</v>
      </c>
      <c r="K47" s="16">
        <f>'[3]26'!L49</f>
        <v>0</v>
      </c>
      <c r="L47" s="16">
        <f>'[3]26'!M49</f>
        <v>0</v>
      </c>
      <c r="M47" s="16">
        <f>'[3]26'!N49</f>
        <v>150</v>
      </c>
      <c r="N47" s="16">
        <f>'[3]26'!O49</f>
        <v>0</v>
      </c>
      <c r="O47" s="17">
        <f t="shared" si="28"/>
        <v>470</v>
      </c>
      <c r="P47" s="18">
        <f>frq!C47</f>
        <v>1</v>
      </c>
      <c r="Q47" s="15">
        <f t="shared" si="29"/>
        <v>320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150</v>
      </c>
      <c r="V47" s="16">
        <f t="shared" si="29"/>
        <v>0</v>
      </c>
      <c r="W47" s="17">
        <f t="shared" si="30"/>
        <v>470</v>
      </c>
      <c r="X47" s="8">
        <f t="shared" si="4"/>
        <v>25.86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25.86</v>
      </c>
      <c r="AE47" s="8">
        <f t="shared" si="11"/>
        <v>32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32</v>
      </c>
      <c r="AL47" s="8">
        <f t="shared" si="31"/>
        <v>262.14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150</v>
      </c>
      <c r="AQ47" s="8">
        <f t="shared" si="31"/>
        <v>0</v>
      </c>
      <c r="AR47" s="8">
        <f t="shared" si="18"/>
        <v>412.14</v>
      </c>
      <c r="AT47" s="8">
        <v>24.95</v>
      </c>
      <c r="AU47" s="8">
        <v>30.87</v>
      </c>
      <c r="AW47" s="203">
        <v>25.86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25.86</v>
      </c>
      <c r="BD47" s="203">
        <v>32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32</v>
      </c>
      <c r="BL47" s="8">
        <f t="shared" si="21"/>
        <v>24.95</v>
      </c>
      <c r="BM47" s="8">
        <f t="shared" si="22"/>
        <v>30.87</v>
      </c>
      <c r="BN47" s="8">
        <f t="shared" si="23"/>
        <v>25.86</v>
      </c>
      <c r="BO47" s="8">
        <f t="shared" si="24"/>
        <v>32</v>
      </c>
      <c r="BP47" s="138">
        <f t="shared" si="25"/>
        <v>-0.91000000000000014</v>
      </c>
      <c r="BQ47" s="138">
        <f t="shared" si="26"/>
        <v>-1.129999999999999</v>
      </c>
    </row>
    <row r="48" spans="1:69">
      <c r="A48" s="8" t="s">
        <v>90</v>
      </c>
      <c r="B48" s="15">
        <f>'[3]26'!B50</f>
        <v>320</v>
      </c>
      <c r="C48" s="16">
        <f>'[3]26'!C50</f>
        <v>0</v>
      </c>
      <c r="D48" s="16">
        <f>'[3]26'!D50</f>
        <v>0</v>
      </c>
      <c r="E48" s="16">
        <f>'[3]26'!E50</f>
        <v>0</v>
      </c>
      <c r="F48" s="16">
        <f>'[3]26'!F50</f>
        <v>880</v>
      </c>
      <c r="G48" s="16">
        <f>'[3]26'!G50</f>
        <v>0</v>
      </c>
      <c r="H48" s="17">
        <f t="shared" si="27"/>
        <v>1200</v>
      </c>
      <c r="I48" s="15">
        <f>'[3]26'!J50</f>
        <v>320</v>
      </c>
      <c r="J48" s="16">
        <f>'[3]26'!K50</f>
        <v>0</v>
      </c>
      <c r="K48" s="16">
        <f>'[3]26'!L50</f>
        <v>0</v>
      </c>
      <c r="L48" s="16">
        <f>'[3]26'!M50</f>
        <v>0</v>
      </c>
      <c r="M48" s="16">
        <f>'[3]26'!N50</f>
        <v>150</v>
      </c>
      <c r="N48" s="16">
        <f>'[3]26'!O50</f>
        <v>0</v>
      </c>
      <c r="O48" s="17">
        <f t="shared" si="28"/>
        <v>470</v>
      </c>
      <c r="P48" s="18">
        <f>frq!C48</f>
        <v>1</v>
      </c>
      <c r="Q48" s="15">
        <f t="shared" si="29"/>
        <v>320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150</v>
      </c>
      <c r="V48" s="16">
        <f t="shared" si="29"/>
        <v>0</v>
      </c>
      <c r="W48" s="17">
        <f t="shared" si="30"/>
        <v>470</v>
      </c>
      <c r="X48" s="8">
        <f t="shared" si="4"/>
        <v>25.86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25.86</v>
      </c>
      <c r="AE48" s="8">
        <f t="shared" si="11"/>
        <v>32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32</v>
      </c>
      <c r="AL48" s="8">
        <f t="shared" si="31"/>
        <v>262.14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150</v>
      </c>
      <c r="AQ48" s="8">
        <f t="shared" si="31"/>
        <v>0</v>
      </c>
      <c r="AR48" s="8">
        <f t="shared" si="18"/>
        <v>412.14</v>
      </c>
      <c r="AT48" s="8">
        <v>24.95</v>
      </c>
      <c r="AU48" s="8">
        <v>30.87</v>
      </c>
      <c r="AW48" s="203">
        <v>25.86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25.86</v>
      </c>
      <c r="BD48" s="203">
        <v>32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32</v>
      </c>
      <c r="BL48" s="8">
        <f t="shared" si="21"/>
        <v>24.95</v>
      </c>
      <c r="BM48" s="8">
        <f t="shared" si="22"/>
        <v>30.87</v>
      </c>
      <c r="BN48" s="8">
        <f t="shared" si="23"/>
        <v>25.86</v>
      </c>
      <c r="BO48" s="8">
        <f t="shared" si="24"/>
        <v>32</v>
      </c>
      <c r="BP48" s="138">
        <f t="shared" si="25"/>
        <v>-0.91000000000000014</v>
      </c>
      <c r="BQ48" s="138">
        <f t="shared" si="26"/>
        <v>-1.129999999999999</v>
      </c>
    </row>
    <row r="49" spans="1:69">
      <c r="A49" s="8" t="s">
        <v>91</v>
      </c>
      <c r="B49" s="15">
        <f>'[3]26'!B51</f>
        <v>320</v>
      </c>
      <c r="C49" s="16">
        <f>'[3]26'!C51</f>
        <v>0</v>
      </c>
      <c r="D49" s="16">
        <f>'[3]26'!D51</f>
        <v>0</v>
      </c>
      <c r="E49" s="16">
        <f>'[3]26'!E51</f>
        <v>0</v>
      </c>
      <c r="F49" s="16">
        <f>'[3]26'!F51</f>
        <v>880</v>
      </c>
      <c r="G49" s="16">
        <f>'[3]26'!G51</f>
        <v>0</v>
      </c>
      <c r="H49" s="17">
        <f t="shared" si="27"/>
        <v>1200</v>
      </c>
      <c r="I49" s="15">
        <f>'[3]26'!J51</f>
        <v>320</v>
      </c>
      <c r="J49" s="16">
        <f>'[3]26'!K51</f>
        <v>0</v>
      </c>
      <c r="K49" s="16">
        <f>'[3]26'!L51</f>
        <v>0</v>
      </c>
      <c r="L49" s="16">
        <f>'[3]26'!M51</f>
        <v>0</v>
      </c>
      <c r="M49" s="16">
        <f>'[3]26'!N51</f>
        <v>150</v>
      </c>
      <c r="N49" s="16">
        <f>'[3]26'!O51</f>
        <v>0</v>
      </c>
      <c r="O49" s="17">
        <f t="shared" si="28"/>
        <v>470</v>
      </c>
      <c r="P49" s="18">
        <f>frq!C49</f>
        <v>1</v>
      </c>
      <c r="Q49" s="15">
        <f t="shared" si="29"/>
        <v>320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150</v>
      </c>
      <c r="V49" s="16">
        <f t="shared" si="29"/>
        <v>0</v>
      </c>
      <c r="W49" s="17">
        <f t="shared" si="30"/>
        <v>470</v>
      </c>
      <c r="X49" s="8">
        <f t="shared" si="4"/>
        <v>25.86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25.86</v>
      </c>
      <c r="AE49" s="8">
        <f t="shared" si="11"/>
        <v>32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32</v>
      </c>
      <c r="AL49" s="8">
        <f t="shared" si="31"/>
        <v>262.14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150</v>
      </c>
      <c r="AQ49" s="8">
        <f t="shared" si="31"/>
        <v>0</v>
      </c>
      <c r="AR49" s="8">
        <f t="shared" si="18"/>
        <v>412.14</v>
      </c>
      <c r="AT49" s="8">
        <v>24.95</v>
      </c>
      <c r="AU49" s="8">
        <v>30.87</v>
      </c>
      <c r="AW49" s="203">
        <v>25.86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25.86</v>
      </c>
      <c r="BD49" s="203">
        <v>32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32</v>
      </c>
      <c r="BL49" s="8">
        <f t="shared" si="21"/>
        <v>24.95</v>
      </c>
      <c r="BM49" s="8">
        <f t="shared" si="22"/>
        <v>30.87</v>
      </c>
      <c r="BN49" s="8">
        <f t="shared" si="23"/>
        <v>25.86</v>
      </c>
      <c r="BO49" s="8">
        <f t="shared" si="24"/>
        <v>32</v>
      </c>
      <c r="BP49" s="138">
        <f t="shared" si="25"/>
        <v>-0.91000000000000014</v>
      </c>
      <c r="BQ49" s="138">
        <f t="shared" si="26"/>
        <v>-1.129999999999999</v>
      </c>
    </row>
    <row r="50" spans="1:69">
      <c r="A50" s="8" t="s">
        <v>92</v>
      </c>
      <c r="B50" s="15">
        <f>'[3]26'!B52</f>
        <v>320</v>
      </c>
      <c r="C50" s="16">
        <f>'[3]26'!C52</f>
        <v>0</v>
      </c>
      <c r="D50" s="16">
        <f>'[3]26'!D52</f>
        <v>0</v>
      </c>
      <c r="E50" s="16">
        <f>'[3]26'!E52</f>
        <v>0</v>
      </c>
      <c r="F50" s="16">
        <f>'[3]26'!F52</f>
        <v>880</v>
      </c>
      <c r="G50" s="16">
        <f>'[3]26'!G52</f>
        <v>0</v>
      </c>
      <c r="H50" s="17">
        <f t="shared" si="27"/>
        <v>1200</v>
      </c>
      <c r="I50" s="15">
        <f>'[3]26'!J52</f>
        <v>320</v>
      </c>
      <c r="J50" s="16">
        <f>'[3]26'!K52</f>
        <v>0</v>
      </c>
      <c r="K50" s="16">
        <f>'[3]26'!L52</f>
        <v>0</v>
      </c>
      <c r="L50" s="16">
        <f>'[3]26'!M52</f>
        <v>0</v>
      </c>
      <c r="M50" s="16">
        <f>'[3]26'!N52</f>
        <v>150</v>
      </c>
      <c r="N50" s="16">
        <f>'[3]26'!O52</f>
        <v>0</v>
      </c>
      <c r="O50" s="17">
        <f t="shared" si="28"/>
        <v>470</v>
      </c>
      <c r="P50" s="18">
        <f>frq!C50</f>
        <v>1</v>
      </c>
      <c r="Q50" s="15">
        <f t="shared" si="29"/>
        <v>320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150</v>
      </c>
      <c r="V50" s="16">
        <f t="shared" si="29"/>
        <v>0</v>
      </c>
      <c r="W50" s="17">
        <f t="shared" si="30"/>
        <v>470</v>
      </c>
      <c r="X50" s="8">
        <f t="shared" si="4"/>
        <v>25.86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25.86</v>
      </c>
      <c r="AE50" s="8">
        <f t="shared" si="11"/>
        <v>32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32</v>
      </c>
      <c r="AL50" s="8">
        <f t="shared" si="31"/>
        <v>262.14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150</v>
      </c>
      <c r="AQ50" s="8">
        <f t="shared" si="31"/>
        <v>0</v>
      </c>
      <c r="AR50" s="8">
        <f t="shared" si="18"/>
        <v>412.14</v>
      </c>
      <c r="AT50" s="8">
        <v>24.95</v>
      </c>
      <c r="AU50" s="8">
        <v>30.87</v>
      </c>
      <c r="AW50" s="203">
        <v>25.86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25.86</v>
      </c>
      <c r="BD50" s="203">
        <v>32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32</v>
      </c>
      <c r="BL50" s="8">
        <f t="shared" si="21"/>
        <v>24.95</v>
      </c>
      <c r="BM50" s="8">
        <f t="shared" si="22"/>
        <v>30.87</v>
      </c>
      <c r="BN50" s="8">
        <f t="shared" si="23"/>
        <v>25.86</v>
      </c>
      <c r="BO50" s="8">
        <f t="shared" si="24"/>
        <v>32</v>
      </c>
      <c r="BP50" s="138">
        <f t="shared" si="25"/>
        <v>-0.91000000000000014</v>
      </c>
      <c r="BQ50" s="138">
        <f t="shared" si="26"/>
        <v>-1.129999999999999</v>
      </c>
    </row>
    <row r="51" spans="1:69">
      <c r="A51" s="8" t="s">
        <v>93</v>
      </c>
      <c r="B51" s="15">
        <f>'[3]26'!B53</f>
        <v>320</v>
      </c>
      <c r="C51" s="16">
        <f>'[3]26'!C53</f>
        <v>0</v>
      </c>
      <c r="D51" s="16">
        <f>'[3]26'!D53</f>
        <v>0</v>
      </c>
      <c r="E51" s="16">
        <f>'[3]26'!E53</f>
        <v>0</v>
      </c>
      <c r="F51" s="16">
        <f>'[3]26'!F53</f>
        <v>880</v>
      </c>
      <c r="G51" s="16">
        <f>'[3]26'!G53</f>
        <v>0</v>
      </c>
      <c r="H51" s="17">
        <f t="shared" si="27"/>
        <v>1200</v>
      </c>
      <c r="I51" s="15">
        <f>'[3]26'!J53</f>
        <v>320</v>
      </c>
      <c r="J51" s="16">
        <f>'[3]26'!K53</f>
        <v>0</v>
      </c>
      <c r="K51" s="16">
        <f>'[3]26'!L53</f>
        <v>0</v>
      </c>
      <c r="L51" s="16">
        <f>'[3]26'!M53</f>
        <v>0</v>
      </c>
      <c r="M51" s="16">
        <f>'[3]26'!N53</f>
        <v>150</v>
      </c>
      <c r="N51" s="16">
        <f>'[3]26'!O53</f>
        <v>0</v>
      </c>
      <c r="O51" s="17">
        <f t="shared" si="28"/>
        <v>470</v>
      </c>
      <c r="P51" s="18">
        <f>frq!C51</f>
        <v>1</v>
      </c>
      <c r="Q51" s="15">
        <f t="shared" si="29"/>
        <v>320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150</v>
      </c>
      <c r="V51" s="16">
        <f t="shared" si="29"/>
        <v>0</v>
      </c>
      <c r="W51" s="17">
        <f t="shared" si="30"/>
        <v>470</v>
      </c>
      <c r="X51" s="8">
        <f t="shared" si="4"/>
        <v>25.86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25.86</v>
      </c>
      <c r="AE51" s="8">
        <f t="shared" si="11"/>
        <v>32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32</v>
      </c>
      <c r="AL51" s="8">
        <f t="shared" si="31"/>
        <v>262.14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150</v>
      </c>
      <c r="AQ51" s="8">
        <f t="shared" si="31"/>
        <v>0</v>
      </c>
      <c r="AR51" s="8">
        <f t="shared" si="18"/>
        <v>412.14</v>
      </c>
      <c r="AT51" s="8">
        <v>24.95</v>
      </c>
      <c r="AU51" s="8">
        <v>30.87</v>
      </c>
      <c r="AW51" s="203">
        <v>25.86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25.86</v>
      </c>
      <c r="BD51" s="203">
        <v>32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32</v>
      </c>
      <c r="BL51" s="8">
        <f t="shared" si="21"/>
        <v>24.95</v>
      </c>
      <c r="BM51" s="8">
        <f t="shared" si="22"/>
        <v>30.87</v>
      </c>
      <c r="BN51" s="8">
        <f t="shared" si="23"/>
        <v>25.86</v>
      </c>
      <c r="BO51" s="8">
        <f t="shared" si="24"/>
        <v>32</v>
      </c>
      <c r="BP51" s="138">
        <f t="shared" si="25"/>
        <v>-0.91000000000000014</v>
      </c>
      <c r="BQ51" s="138">
        <f t="shared" si="26"/>
        <v>-1.129999999999999</v>
      </c>
    </row>
    <row r="52" spans="1:69">
      <c r="A52" s="8" t="s">
        <v>94</v>
      </c>
      <c r="B52" s="15">
        <f>'[3]26'!B54</f>
        <v>320</v>
      </c>
      <c r="C52" s="16">
        <f>'[3]26'!C54</f>
        <v>0</v>
      </c>
      <c r="D52" s="16">
        <f>'[3]26'!D54</f>
        <v>0</v>
      </c>
      <c r="E52" s="16">
        <f>'[3]26'!E54</f>
        <v>0</v>
      </c>
      <c r="F52" s="16">
        <f>'[3]26'!F54</f>
        <v>880</v>
      </c>
      <c r="G52" s="16">
        <f>'[3]26'!G54</f>
        <v>0</v>
      </c>
      <c r="H52" s="17">
        <f t="shared" si="27"/>
        <v>1200</v>
      </c>
      <c r="I52" s="15">
        <f>'[3]26'!J54</f>
        <v>320</v>
      </c>
      <c r="J52" s="16">
        <f>'[3]26'!K54</f>
        <v>0</v>
      </c>
      <c r="K52" s="16">
        <f>'[3]26'!L54</f>
        <v>0</v>
      </c>
      <c r="L52" s="16">
        <f>'[3]26'!M54</f>
        <v>0</v>
      </c>
      <c r="M52" s="16">
        <f>'[3]26'!N54</f>
        <v>150</v>
      </c>
      <c r="N52" s="16">
        <f>'[3]26'!O54</f>
        <v>0</v>
      </c>
      <c r="O52" s="17">
        <f t="shared" si="28"/>
        <v>470</v>
      </c>
      <c r="P52" s="18">
        <f>frq!C52</f>
        <v>1</v>
      </c>
      <c r="Q52" s="15">
        <f t="shared" si="29"/>
        <v>320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150</v>
      </c>
      <c r="V52" s="16">
        <f t="shared" si="29"/>
        <v>0</v>
      </c>
      <c r="W52" s="17">
        <f t="shared" si="30"/>
        <v>470</v>
      </c>
      <c r="X52" s="8">
        <f t="shared" si="4"/>
        <v>25.86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25.86</v>
      </c>
      <c r="AE52" s="8">
        <f t="shared" si="11"/>
        <v>32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32</v>
      </c>
      <c r="AL52" s="8">
        <f t="shared" si="31"/>
        <v>262.14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150</v>
      </c>
      <c r="AQ52" s="8">
        <f t="shared" si="31"/>
        <v>0</v>
      </c>
      <c r="AR52" s="8">
        <f t="shared" si="18"/>
        <v>412.14</v>
      </c>
      <c r="AT52" s="8">
        <v>24.95</v>
      </c>
      <c r="AU52" s="8">
        <v>30.87</v>
      </c>
      <c r="AW52" s="203">
        <v>25.86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25.86</v>
      </c>
      <c r="BD52" s="203">
        <v>32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32</v>
      </c>
      <c r="BL52" s="8">
        <f t="shared" si="21"/>
        <v>24.95</v>
      </c>
      <c r="BM52" s="8">
        <f t="shared" si="22"/>
        <v>30.87</v>
      </c>
      <c r="BN52" s="8">
        <f t="shared" si="23"/>
        <v>25.86</v>
      </c>
      <c r="BO52" s="8">
        <f t="shared" si="24"/>
        <v>32</v>
      </c>
      <c r="BP52" s="138">
        <f t="shared" si="25"/>
        <v>-0.91000000000000014</v>
      </c>
      <c r="BQ52" s="138">
        <f t="shared" si="26"/>
        <v>-1.129999999999999</v>
      </c>
    </row>
    <row r="53" spans="1:69">
      <c r="A53" s="8" t="s">
        <v>95</v>
      </c>
      <c r="B53" s="15">
        <f>'[3]26'!B55</f>
        <v>320</v>
      </c>
      <c r="C53" s="16">
        <f>'[3]26'!C55</f>
        <v>0</v>
      </c>
      <c r="D53" s="16">
        <f>'[3]26'!D55</f>
        <v>0</v>
      </c>
      <c r="E53" s="16">
        <f>'[3]26'!E55</f>
        <v>0</v>
      </c>
      <c r="F53" s="16">
        <f>'[3]26'!F55</f>
        <v>880</v>
      </c>
      <c r="G53" s="16">
        <f>'[3]26'!G55</f>
        <v>0</v>
      </c>
      <c r="H53" s="17">
        <f t="shared" si="27"/>
        <v>1200</v>
      </c>
      <c r="I53" s="15">
        <f>'[3]26'!J55</f>
        <v>320</v>
      </c>
      <c r="J53" s="16">
        <f>'[3]26'!K55</f>
        <v>0</v>
      </c>
      <c r="K53" s="16">
        <f>'[3]26'!L55</f>
        <v>0</v>
      </c>
      <c r="L53" s="16">
        <f>'[3]26'!M55</f>
        <v>0</v>
      </c>
      <c r="M53" s="16">
        <f>'[3]26'!N55</f>
        <v>150</v>
      </c>
      <c r="N53" s="16">
        <f>'[3]26'!O55</f>
        <v>0</v>
      </c>
      <c r="O53" s="17">
        <f t="shared" si="28"/>
        <v>470</v>
      </c>
      <c r="P53" s="18">
        <f>frq!C53</f>
        <v>1</v>
      </c>
      <c r="Q53" s="15">
        <f t="shared" si="29"/>
        <v>320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150</v>
      </c>
      <c r="V53" s="16">
        <f t="shared" si="29"/>
        <v>0</v>
      </c>
      <c r="W53" s="17">
        <f t="shared" si="30"/>
        <v>470</v>
      </c>
      <c r="X53" s="8">
        <f t="shared" si="4"/>
        <v>25.86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25.86</v>
      </c>
      <c r="AE53" s="8">
        <f t="shared" si="11"/>
        <v>32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32</v>
      </c>
      <c r="AL53" s="8">
        <f t="shared" si="31"/>
        <v>262.14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150</v>
      </c>
      <c r="AQ53" s="8">
        <f t="shared" si="31"/>
        <v>0</v>
      </c>
      <c r="AR53" s="8">
        <f t="shared" si="18"/>
        <v>412.14</v>
      </c>
      <c r="AT53" s="8">
        <v>24.95</v>
      </c>
      <c r="AU53" s="8">
        <v>30.87</v>
      </c>
      <c r="AW53" s="203">
        <v>25.86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25.86</v>
      </c>
      <c r="BD53" s="203">
        <v>32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32</v>
      </c>
      <c r="BL53" s="8">
        <f t="shared" si="21"/>
        <v>24.95</v>
      </c>
      <c r="BM53" s="8">
        <f t="shared" si="22"/>
        <v>30.87</v>
      </c>
      <c r="BN53" s="8">
        <f t="shared" si="23"/>
        <v>25.86</v>
      </c>
      <c r="BO53" s="8">
        <f t="shared" si="24"/>
        <v>32</v>
      </c>
      <c r="BP53" s="138">
        <f t="shared" si="25"/>
        <v>-0.91000000000000014</v>
      </c>
      <c r="BQ53" s="138">
        <f t="shared" si="26"/>
        <v>-1.129999999999999</v>
      </c>
    </row>
    <row r="54" spans="1:69">
      <c r="A54" s="8" t="s">
        <v>96</v>
      </c>
      <c r="B54" s="15">
        <f>'[3]26'!B56</f>
        <v>320</v>
      </c>
      <c r="C54" s="16">
        <f>'[3]26'!C56</f>
        <v>0</v>
      </c>
      <c r="D54" s="16">
        <f>'[3]26'!D56</f>
        <v>0</v>
      </c>
      <c r="E54" s="16">
        <f>'[3]26'!E56</f>
        <v>0</v>
      </c>
      <c r="F54" s="16">
        <f>'[3]26'!F56</f>
        <v>880</v>
      </c>
      <c r="G54" s="16">
        <f>'[3]26'!G56</f>
        <v>0</v>
      </c>
      <c r="H54" s="17">
        <f t="shared" si="27"/>
        <v>1200</v>
      </c>
      <c r="I54" s="15">
        <f>'[3]26'!J56</f>
        <v>320</v>
      </c>
      <c r="J54" s="16">
        <f>'[3]26'!K56</f>
        <v>0</v>
      </c>
      <c r="K54" s="16">
        <f>'[3]26'!L56</f>
        <v>0</v>
      </c>
      <c r="L54" s="16">
        <f>'[3]26'!M56</f>
        <v>0</v>
      </c>
      <c r="M54" s="16">
        <f>'[3]26'!N56</f>
        <v>150</v>
      </c>
      <c r="N54" s="16">
        <f>'[3]26'!O56</f>
        <v>0</v>
      </c>
      <c r="O54" s="17">
        <f t="shared" si="28"/>
        <v>470</v>
      </c>
      <c r="P54" s="18">
        <f>frq!C54</f>
        <v>1</v>
      </c>
      <c r="Q54" s="15">
        <f t="shared" si="29"/>
        <v>320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150</v>
      </c>
      <c r="V54" s="16">
        <f t="shared" si="29"/>
        <v>0</v>
      </c>
      <c r="W54" s="17">
        <f t="shared" si="30"/>
        <v>470</v>
      </c>
      <c r="X54" s="8">
        <f t="shared" si="4"/>
        <v>23.04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23.04</v>
      </c>
      <c r="AE54" s="8">
        <f t="shared" si="11"/>
        <v>32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32</v>
      </c>
      <c r="AL54" s="8">
        <f t="shared" si="31"/>
        <v>264.95999999999998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150</v>
      </c>
      <c r="AQ54" s="8">
        <f t="shared" si="31"/>
        <v>0</v>
      </c>
      <c r="AR54" s="8">
        <f t="shared" si="18"/>
        <v>414.96</v>
      </c>
      <c r="AT54" s="8">
        <v>24.95</v>
      </c>
      <c r="AU54" s="8">
        <v>30.87</v>
      </c>
      <c r="AW54" s="203">
        <v>23.04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23.04</v>
      </c>
      <c r="BD54" s="203">
        <v>32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32</v>
      </c>
      <c r="BL54" s="8">
        <f t="shared" si="21"/>
        <v>24.95</v>
      </c>
      <c r="BM54" s="8">
        <f t="shared" si="22"/>
        <v>30.87</v>
      </c>
      <c r="BN54" s="8">
        <f t="shared" si="23"/>
        <v>23.04</v>
      </c>
      <c r="BO54" s="8">
        <f t="shared" si="24"/>
        <v>32</v>
      </c>
      <c r="BP54" s="138">
        <f t="shared" si="25"/>
        <v>1.9100000000000001</v>
      </c>
      <c r="BQ54" s="138">
        <f t="shared" si="26"/>
        <v>-1.129999999999999</v>
      </c>
    </row>
    <row r="55" spans="1:69">
      <c r="A55" s="8" t="s">
        <v>97</v>
      </c>
      <c r="B55" s="15">
        <f>'[3]26'!B57</f>
        <v>320</v>
      </c>
      <c r="C55" s="16">
        <f>'[3]26'!C57</f>
        <v>0</v>
      </c>
      <c r="D55" s="16">
        <f>'[3]26'!D57</f>
        <v>0</v>
      </c>
      <c r="E55" s="16">
        <f>'[3]26'!E57</f>
        <v>0</v>
      </c>
      <c r="F55" s="16">
        <f>'[3]26'!F57</f>
        <v>880</v>
      </c>
      <c r="G55" s="16">
        <f>'[3]26'!G57</f>
        <v>0</v>
      </c>
      <c r="H55" s="17">
        <f t="shared" si="27"/>
        <v>1200</v>
      </c>
      <c r="I55" s="15">
        <f>'[3]26'!J57</f>
        <v>320</v>
      </c>
      <c r="J55" s="16">
        <f>'[3]26'!K57</f>
        <v>0</v>
      </c>
      <c r="K55" s="16">
        <f>'[3]26'!L57</f>
        <v>0</v>
      </c>
      <c r="L55" s="16">
        <f>'[3]26'!M57</f>
        <v>0</v>
      </c>
      <c r="M55" s="16">
        <f>'[3]26'!N57</f>
        <v>150</v>
      </c>
      <c r="N55" s="16">
        <f>'[3]26'!O57</f>
        <v>0</v>
      </c>
      <c r="O55" s="17">
        <f t="shared" si="28"/>
        <v>470</v>
      </c>
      <c r="P55" s="18">
        <f>frq!C55</f>
        <v>1</v>
      </c>
      <c r="Q55" s="15">
        <f t="shared" si="29"/>
        <v>320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150</v>
      </c>
      <c r="V55" s="16">
        <f t="shared" si="29"/>
        <v>0</v>
      </c>
      <c r="W55" s="17">
        <f t="shared" si="30"/>
        <v>470</v>
      </c>
      <c r="X55" s="8">
        <f t="shared" si="4"/>
        <v>23.04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23.04</v>
      </c>
      <c r="AE55" s="8">
        <f t="shared" si="11"/>
        <v>32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32</v>
      </c>
      <c r="AL55" s="8">
        <f t="shared" si="31"/>
        <v>264.95999999999998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150</v>
      </c>
      <c r="AQ55" s="8">
        <f t="shared" si="31"/>
        <v>0</v>
      </c>
      <c r="AR55" s="8">
        <f t="shared" si="18"/>
        <v>414.96</v>
      </c>
      <c r="AT55" s="8">
        <v>22.23</v>
      </c>
      <c r="AU55" s="8">
        <v>30.87</v>
      </c>
      <c r="AW55" s="203">
        <v>23.04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23.04</v>
      </c>
      <c r="BD55" s="203">
        <v>32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32</v>
      </c>
      <c r="BL55" s="8">
        <f t="shared" si="21"/>
        <v>22.23</v>
      </c>
      <c r="BM55" s="8">
        <f t="shared" si="22"/>
        <v>30.87</v>
      </c>
      <c r="BN55" s="8">
        <f t="shared" si="23"/>
        <v>23.04</v>
      </c>
      <c r="BO55" s="8">
        <f t="shared" si="24"/>
        <v>32</v>
      </c>
      <c r="BP55" s="138">
        <f t="shared" si="25"/>
        <v>-0.80999999999999872</v>
      </c>
      <c r="BQ55" s="138">
        <f t="shared" si="26"/>
        <v>-1.129999999999999</v>
      </c>
    </row>
    <row r="56" spans="1:69">
      <c r="A56" s="8" t="s">
        <v>98</v>
      </c>
      <c r="B56" s="15">
        <f>'[3]26'!B58</f>
        <v>320</v>
      </c>
      <c r="C56" s="16">
        <f>'[3]26'!C58</f>
        <v>0</v>
      </c>
      <c r="D56" s="16">
        <f>'[3]26'!D58</f>
        <v>0</v>
      </c>
      <c r="E56" s="16">
        <f>'[3]26'!E58</f>
        <v>0</v>
      </c>
      <c r="F56" s="16">
        <f>'[3]26'!F58</f>
        <v>880</v>
      </c>
      <c r="G56" s="16">
        <f>'[3]26'!G58</f>
        <v>0</v>
      </c>
      <c r="H56" s="17">
        <f t="shared" si="27"/>
        <v>1200</v>
      </c>
      <c r="I56" s="15">
        <f>'[3]26'!J58</f>
        <v>320</v>
      </c>
      <c r="J56" s="16">
        <f>'[3]26'!K58</f>
        <v>0</v>
      </c>
      <c r="K56" s="16">
        <f>'[3]26'!L58</f>
        <v>0</v>
      </c>
      <c r="L56" s="16">
        <f>'[3]26'!M58</f>
        <v>0</v>
      </c>
      <c r="M56" s="16">
        <f>'[3]26'!N58</f>
        <v>150</v>
      </c>
      <c r="N56" s="16">
        <f>'[3]26'!O58</f>
        <v>0</v>
      </c>
      <c r="O56" s="17">
        <f t="shared" si="28"/>
        <v>470</v>
      </c>
      <c r="P56" s="18">
        <f>frq!C56</f>
        <v>1</v>
      </c>
      <c r="Q56" s="15">
        <f t="shared" si="29"/>
        <v>320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150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470</v>
      </c>
      <c r="X56" s="8">
        <f t="shared" si="4"/>
        <v>23.04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23.04</v>
      </c>
      <c r="AE56" s="8">
        <f t="shared" si="11"/>
        <v>32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32</v>
      </c>
      <c r="AL56" s="8">
        <f t="shared" si="31"/>
        <v>264.95999999999998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150</v>
      </c>
      <c r="AQ56" s="8">
        <f t="shared" si="31"/>
        <v>0</v>
      </c>
      <c r="AR56" s="8">
        <f t="shared" si="18"/>
        <v>414.96</v>
      </c>
      <c r="AT56" s="8">
        <v>22.23</v>
      </c>
      <c r="AU56" s="8">
        <v>30.87</v>
      </c>
      <c r="AW56" s="203">
        <v>23.04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23.04</v>
      </c>
      <c r="BD56" s="203">
        <v>32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32</v>
      </c>
      <c r="BL56" s="8">
        <f t="shared" si="21"/>
        <v>22.23</v>
      </c>
      <c r="BM56" s="8">
        <f t="shared" si="22"/>
        <v>30.87</v>
      </c>
      <c r="BN56" s="8">
        <f t="shared" si="23"/>
        <v>23.04</v>
      </c>
      <c r="BO56" s="8">
        <f t="shared" si="24"/>
        <v>32</v>
      </c>
      <c r="BP56" s="138">
        <f t="shared" si="25"/>
        <v>-0.80999999999999872</v>
      </c>
      <c r="BQ56" s="138">
        <f t="shared" si="26"/>
        <v>-1.129999999999999</v>
      </c>
    </row>
    <row r="57" spans="1:69">
      <c r="A57" s="8" t="s">
        <v>99</v>
      </c>
      <c r="B57" s="15">
        <f>'[3]26'!B59</f>
        <v>320</v>
      </c>
      <c r="C57" s="16">
        <f>'[3]26'!C59</f>
        <v>0</v>
      </c>
      <c r="D57" s="16">
        <f>'[3]26'!D59</f>
        <v>0</v>
      </c>
      <c r="E57" s="16">
        <f>'[3]26'!E59</f>
        <v>0</v>
      </c>
      <c r="F57" s="16">
        <f>'[3]26'!F59</f>
        <v>880</v>
      </c>
      <c r="G57" s="16">
        <f>'[3]26'!G59</f>
        <v>0</v>
      </c>
      <c r="H57" s="17">
        <f t="shared" si="27"/>
        <v>1200</v>
      </c>
      <c r="I57" s="15">
        <f>'[3]26'!J59</f>
        <v>320</v>
      </c>
      <c r="J57" s="16">
        <f>'[3]26'!K59</f>
        <v>0</v>
      </c>
      <c r="K57" s="16">
        <f>'[3]26'!L59</f>
        <v>0</v>
      </c>
      <c r="L57" s="16">
        <f>'[3]26'!M59</f>
        <v>0</v>
      </c>
      <c r="M57" s="16">
        <f>'[3]26'!N59</f>
        <v>150</v>
      </c>
      <c r="N57" s="16">
        <f>'[3]26'!O59</f>
        <v>0</v>
      </c>
      <c r="O57" s="17">
        <f t="shared" si="28"/>
        <v>470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320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150</v>
      </c>
      <c r="V57" s="16">
        <f t="shared" si="32"/>
        <v>0</v>
      </c>
      <c r="W57" s="17">
        <f t="shared" si="30"/>
        <v>470</v>
      </c>
      <c r="X57" s="8">
        <f t="shared" si="4"/>
        <v>25.86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25.86</v>
      </c>
      <c r="AE57" s="8">
        <f t="shared" si="11"/>
        <v>32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32</v>
      </c>
      <c r="AL57" s="8">
        <f t="shared" si="31"/>
        <v>262.14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150</v>
      </c>
      <c r="AQ57" s="8">
        <f t="shared" si="31"/>
        <v>0</v>
      </c>
      <c r="AR57" s="8">
        <f t="shared" si="18"/>
        <v>412.14</v>
      </c>
      <c r="AT57" s="8">
        <v>24.95</v>
      </c>
      <c r="AU57" s="8">
        <v>30.87</v>
      </c>
      <c r="AW57" s="203">
        <v>25.86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25.86</v>
      </c>
      <c r="BD57" s="203">
        <v>32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32</v>
      </c>
      <c r="BL57" s="8">
        <f t="shared" si="21"/>
        <v>24.95</v>
      </c>
      <c r="BM57" s="8">
        <f t="shared" si="22"/>
        <v>30.87</v>
      </c>
      <c r="BN57" s="8">
        <f t="shared" si="23"/>
        <v>25.86</v>
      </c>
      <c r="BO57" s="8">
        <f t="shared" si="24"/>
        <v>32</v>
      </c>
      <c r="BP57" s="138">
        <f t="shared" si="25"/>
        <v>-0.91000000000000014</v>
      </c>
      <c r="BQ57" s="138">
        <f t="shared" si="26"/>
        <v>-1.129999999999999</v>
      </c>
    </row>
    <row r="58" spans="1:69">
      <c r="A58" s="8" t="s">
        <v>100</v>
      </c>
      <c r="B58" s="15">
        <f>'[3]26'!B60</f>
        <v>320</v>
      </c>
      <c r="C58" s="16">
        <f>'[3]26'!C60</f>
        <v>0</v>
      </c>
      <c r="D58" s="16">
        <f>'[3]26'!D60</f>
        <v>0</v>
      </c>
      <c r="E58" s="16">
        <f>'[3]26'!E60</f>
        <v>0</v>
      </c>
      <c r="F58" s="16">
        <f>'[3]26'!F60</f>
        <v>880</v>
      </c>
      <c r="G58" s="16">
        <f>'[3]26'!G60</f>
        <v>0</v>
      </c>
      <c r="H58" s="17">
        <f t="shared" si="27"/>
        <v>1200</v>
      </c>
      <c r="I58" s="15">
        <f>'[3]26'!J60</f>
        <v>320</v>
      </c>
      <c r="J58" s="16">
        <f>'[3]26'!K60</f>
        <v>0</v>
      </c>
      <c r="K58" s="16">
        <f>'[3]26'!L60</f>
        <v>0</v>
      </c>
      <c r="L58" s="16">
        <f>'[3]26'!M60</f>
        <v>0</v>
      </c>
      <c r="M58" s="16">
        <f>'[3]26'!N60</f>
        <v>150</v>
      </c>
      <c r="N58" s="16">
        <f>'[3]26'!O60</f>
        <v>0</v>
      </c>
      <c r="O58" s="17">
        <f t="shared" si="28"/>
        <v>470</v>
      </c>
      <c r="P58" s="18">
        <f>frq!C58</f>
        <v>1</v>
      </c>
      <c r="Q58" s="15">
        <f t="shared" si="33"/>
        <v>320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150</v>
      </c>
      <c r="V58" s="16">
        <f t="shared" si="32"/>
        <v>0</v>
      </c>
      <c r="W58" s="17">
        <f t="shared" si="30"/>
        <v>470</v>
      </c>
      <c r="X58" s="8">
        <f t="shared" si="4"/>
        <v>25.86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25.86</v>
      </c>
      <c r="AE58" s="8">
        <f t="shared" si="11"/>
        <v>32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32</v>
      </c>
      <c r="AL58" s="8">
        <f t="shared" si="31"/>
        <v>262.14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150</v>
      </c>
      <c r="AQ58" s="8">
        <f t="shared" si="31"/>
        <v>0</v>
      </c>
      <c r="AR58" s="8">
        <f t="shared" si="18"/>
        <v>412.14</v>
      </c>
      <c r="AT58" s="8">
        <v>24.95</v>
      </c>
      <c r="AU58" s="8">
        <v>30.87</v>
      </c>
      <c r="AW58" s="203">
        <v>25.86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25.86</v>
      </c>
      <c r="BD58" s="203">
        <v>32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32</v>
      </c>
      <c r="BL58" s="8">
        <f t="shared" si="21"/>
        <v>24.95</v>
      </c>
      <c r="BM58" s="8">
        <f t="shared" si="22"/>
        <v>30.87</v>
      </c>
      <c r="BN58" s="8">
        <f t="shared" si="23"/>
        <v>25.86</v>
      </c>
      <c r="BO58" s="8">
        <f t="shared" si="24"/>
        <v>32</v>
      </c>
      <c r="BP58" s="138">
        <f t="shared" si="25"/>
        <v>-0.91000000000000014</v>
      </c>
      <c r="BQ58" s="138">
        <f t="shared" si="26"/>
        <v>-1.129999999999999</v>
      </c>
    </row>
    <row r="59" spans="1:69">
      <c r="A59" s="8" t="s">
        <v>101</v>
      </c>
      <c r="B59" s="15">
        <f>'[3]26'!B61</f>
        <v>320</v>
      </c>
      <c r="C59" s="16">
        <f>'[3]26'!C61</f>
        <v>0</v>
      </c>
      <c r="D59" s="16">
        <f>'[3]26'!D61</f>
        <v>0</v>
      </c>
      <c r="E59" s="16">
        <f>'[3]26'!E61</f>
        <v>0</v>
      </c>
      <c r="F59" s="16">
        <f>'[3]26'!F61</f>
        <v>880</v>
      </c>
      <c r="G59" s="16">
        <f>'[3]26'!G61</f>
        <v>0</v>
      </c>
      <c r="H59" s="17">
        <f t="shared" si="27"/>
        <v>1200</v>
      </c>
      <c r="I59" s="15">
        <f>'[3]26'!J61</f>
        <v>320</v>
      </c>
      <c r="J59" s="16">
        <f>'[3]26'!K61</f>
        <v>0</v>
      </c>
      <c r="K59" s="16">
        <f>'[3]26'!L61</f>
        <v>0</v>
      </c>
      <c r="L59" s="16">
        <f>'[3]26'!M61</f>
        <v>0</v>
      </c>
      <c r="M59" s="16">
        <f>'[3]26'!N61</f>
        <v>150</v>
      </c>
      <c r="N59" s="16">
        <f>'[3]26'!O61</f>
        <v>0</v>
      </c>
      <c r="O59" s="17">
        <f t="shared" si="28"/>
        <v>470</v>
      </c>
      <c r="P59" s="18">
        <f>frq!C59</f>
        <v>1</v>
      </c>
      <c r="Q59" s="15">
        <f t="shared" si="33"/>
        <v>320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150</v>
      </c>
      <c r="V59" s="16">
        <f t="shared" si="32"/>
        <v>0</v>
      </c>
      <c r="W59" s="17">
        <f t="shared" si="30"/>
        <v>470</v>
      </c>
      <c r="X59" s="8">
        <f t="shared" si="4"/>
        <v>25.86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25.86</v>
      </c>
      <c r="AE59" s="8">
        <f t="shared" si="11"/>
        <v>32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32</v>
      </c>
      <c r="AL59" s="8">
        <f t="shared" si="31"/>
        <v>262.14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150</v>
      </c>
      <c r="AQ59" s="8">
        <f t="shared" si="31"/>
        <v>0</v>
      </c>
      <c r="AR59" s="8">
        <f t="shared" si="18"/>
        <v>412.14</v>
      </c>
      <c r="AT59" s="8">
        <v>24.95</v>
      </c>
      <c r="AU59" s="8">
        <v>30.87</v>
      </c>
      <c r="AW59" s="203">
        <v>25.86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25.86</v>
      </c>
      <c r="BD59" s="203">
        <v>32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32</v>
      </c>
      <c r="BL59" s="8">
        <f t="shared" si="21"/>
        <v>24.95</v>
      </c>
      <c r="BM59" s="8">
        <f t="shared" si="22"/>
        <v>30.87</v>
      </c>
      <c r="BN59" s="8">
        <f t="shared" si="23"/>
        <v>25.86</v>
      </c>
      <c r="BO59" s="8">
        <f t="shared" si="24"/>
        <v>32</v>
      </c>
      <c r="BP59" s="138">
        <f t="shared" si="25"/>
        <v>-0.91000000000000014</v>
      </c>
      <c r="BQ59" s="138">
        <f t="shared" si="26"/>
        <v>-1.129999999999999</v>
      </c>
    </row>
    <row r="60" spans="1:69">
      <c r="A60" s="8" t="s">
        <v>102</v>
      </c>
      <c r="B60" s="15">
        <f>'[3]26'!B62</f>
        <v>320</v>
      </c>
      <c r="C60" s="16">
        <f>'[3]26'!C62</f>
        <v>0</v>
      </c>
      <c r="D60" s="16">
        <f>'[3]26'!D62</f>
        <v>0</v>
      </c>
      <c r="E60" s="16">
        <f>'[3]26'!E62</f>
        <v>0</v>
      </c>
      <c r="F60" s="16">
        <f>'[3]26'!F62</f>
        <v>880</v>
      </c>
      <c r="G60" s="16">
        <f>'[3]26'!G62</f>
        <v>0</v>
      </c>
      <c r="H60" s="17">
        <f t="shared" si="27"/>
        <v>1200</v>
      </c>
      <c r="I60" s="15">
        <f>'[3]26'!J62</f>
        <v>320</v>
      </c>
      <c r="J60" s="16">
        <f>'[3]26'!K62</f>
        <v>0</v>
      </c>
      <c r="K60" s="16">
        <f>'[3]26'!L62</f>
        <v>0</v>
      </c>
      <c r="L60" s="16">
        <f>'[3]26'!M62</f>
        <v>0</v>
      </c>
      <c r="M60" s="16">
        <f>'[3]26'!N62</f>
        <v>150</v>
      </c>
      <c r="N60" s="16">
        <f>'[3]26'!O62</f>
        <v>0</v>
      </c>
      <c r="O60" s="17">
        <f t="shared" si="28"/>
        <v>470</v>
      </c>
      <c r="P60" s="18">
        <f>frq!C60</f>
        <v>1</v>
      </c>
      <c r="Q60" s="15">
        <f t="shared" si="33"/>
        <v>320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150</v>
      </c>
      <c r="V60" s="16">
        <f t="shared" si="32"/>
        <v>0</v>
      </c>
      <c r="W60" s="17">
        <f t="shared" si="30"/>
        <v>470</v>
      </c>
      <c r="X60" s="8">
        <f t="shared" si="4"/>
        <v>25.86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25.86</v>
      </c>
      <c r="AE60" s="8">
        <f t="shared" si="11"/>
        <v>32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32</v>
      </c>
      <c r="AL60" s="8">
        <f t="shared" si="31"/>
        <v>262.14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150</v>
      </c>
      <c r="AQ60" s="8">
        <f t="shared" si="31"/>
        <v>0</v>
      </c>
      <c r="AR60" s="8">
        <f t="shared" si="18"/>
        <v>412.14</v>
      </c>
      <c r="AT60" s="8">
        <v>24.95</v>
      </c>
      <c r="AU60" s="8">
        <v>30.87</v>
      </c>
      <c r="AW60" s="203">
        <v>25.86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25.86</v>
      </c>
      <c r="BD60" s="203">
        <v>32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32</v>
      </c>
      <c r="BL60" s="8">
        <f t="shared" si="21"/>
        <v>24.95</v>
      </c>
      <c r="BM60" s="8">
        <f t="shared" si="22"/>
        <v>30.87</v>
      </c>
      <c r="BN60" s="8">
        <f t="shared" si="23"/>
        <v>25.86</v>
      </c>
      <c r="BO60" s="8">
        <f t="shared" si="24"/>
        <v>32</v>
      </c>
      <c r="BP60" s="138">
        <f t="shared" si="25"/>
        <v>-0.91000000000000014</v>
      </c>
      <c r="BQ60" s="138">
        <f t="shared" si="26"/>
        <v>-1.129999999999999</v>
      </c>
    </row>
    <row r="61" spans="1:69">
      <c r="A61" s="8" t="s">
        <v>103</v>
      </c>
      <c r="B61" s="15">
        <f>'[3]26'!B63</f>
        <v>320</v>
      </c>
      <c r="C61" s="16">
        <f>'[3]26'!C63</f>
        <v>0</v>
      </c>
      <c r="D61" s="16">
        <f>'[3]26'!D63</f>
        <v>0</v>
      </c>
      <c r="E61" s="16">
        <f>'[3]26'!E63</f>
        <v>0</v>
      </c>
      <c r="F61" s="16">
        <f>'[3]26'!F63</f>
        <v>880</v>
      </c>
      <c r="G61" s="16">
        <f>'[3]26'!G63</f>
        <v>0</v>
      </c>
      <c r="H61" s="17">
        <f t="shared" si="27"/>
        <v>1200</v>
      </c>
      <c r="I61" s="15">
        <f>'[3]26'!J63</f>
        <v>320</v>
      </c>
      <c r="J61" s="16">
        <f>'[3]26'!K63</f>
        <v>0</v>
      </c>
      <c r="K61" s="16">
        <f>'[3]26'!L63</f>
        <v>0</v>
      </c>
      <c r="L61" s="16">
        <f>'[3]26'!M63</f>
        <v>0</v>
      </c>
      <c r="M61" s="16">
        <f>'[3]26'!N63</f>
        <v>280</v>
      </c>
      <c r="N61" s="16">
        <f>'[3]26'!O63</f>
        <v>0</v>
      </c>
      <c r="O61" s="17">
        <f t="shared" si="28"/>
        <v>600</v>
      </c>
      <c r="P61" s="18">
        <f>frq!C61</f>
        <v>1</v>
      </c>
      <c r="Q61" s="15">
        <f t="shared" si="33"/>
        <v>320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280</v>
      </c>
      <c r="V61" s="16">
        <f t="shared" si="32"/>
        <v>0</v>
      </c>
      <c r="W61" s="17">
        <f t="shared" si="30"/>
        <v>600</v>
      </c>
      <c r="X61" s="8">
        <f t="shared" si="4"/>
        <v>25.86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25.86</v>
      </c>
      <c r="AE61" s="8">
        <f t="shared" si="11"/>
        <v>32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32</v>
      </c>
      <c r="AL61" s="8">
        <f t="shared" si="31"/>
        <v>262.14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280</v>
      </c>
      <c r="AQ61" s="8">
        <f t="shared" si="34"/>
        <v>0</v>
      </c>
      <c r="AR61" s="8">
        <f t="shared" si="18"/>
        <v>542.14</v>
      </c>
      <c r="AT61" s="8">
        <v>24.95</v>
      </c>
      <c r="AU61" s="8">
        <v>30.87</v>
      </c>
      <c r="AW61" s="203">
        <v>25.86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25.86</v>
      </c>
      <c r="BD61" s="203">
        <v>32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32</v>
      </c>
      <c r="BL61" s="8">
        <f t="shared" si="21"/>
        <v>24.95</v>
      </c>
      <c r="BM61" s="8">
        <f t="shared" si="22"/>
        <v>30.87</v>
      </c>
      <c r="BN61" s="8">
        <f t="shared" si="23"/>
        <v>25.86</v>
      </c>
      <c r="BO61" s="8">
        <f t="shared" si="24"/>
        <v>32</v>
      </c>
      <c r="BP61" s="138">
        <f t="shared" si="25"/>
        <v>-0.91000000000000014</v>
      </c>
      <c r="BQ61" s="138">
        <f t="shared" si="26"/>
        <v>-1.129999999999999</v>
      </c>
    </row>
    <row r="62" spans="1:69">
      <c r="A62" s="8" t="s">
        <v>104</v>
      </c>
      <c r="B62" s="15">
        <f>'[3]26'!B64</f>
        <v>320</v>
      </c>
      <c r="C62" s="16">
        <f>'[3]26'!C64</f>
        <v>0</v>
      </c>
      <c r="D62" s="16">
        <f>'[3]26'!D64</f>
        <v>0</v>
      </c>
      <c r="E62" s="16">
        <f>'[3]26'!E64</f>
        <v>0</v>
      </c>
      <c r="F62" s="16">
        <f>'[3]26'!F64</f>
        <v>880</v>
      </c>
      <c r="G62" s="16">
        <f>'[3]26'!G64</f>
        <v>0</v>
      </c>
      <c r="H62" s="17">
        <f t="shared" si="27"/>
        <v>1200</v>
      </c>
      <c r="I62" s="15">
        <f>'[3]26'!J64</f>
        <v>320</v>
      </c>
      <c r="J62" s="16">
        <f>'[3]26'!K64</f>
        <v>0</v>
      </c>
      <c r="K62" s="16">
        <f>'[3]26'!L64</f>
        <v>0</v>
      </c>
      <c r="L62" s="16">
        <f>'[3]26'!M64</f>
        <v>0</v>
      </c>
      <c r="M62" s="16">
        <f>'[3]26'!N64</f>
        <v>280</v>
      </c>
      <c r="N62" s="16">
        <f>'[3]26'!O64</f>
        <v>0</v>
      </c>
      <c r="O62" s="17">
        <f t="shared" si="28"/>
        <v>600</v>
      </c>
      <c r="P62" s="18">
        <f>frq!C62</f>
        <v>1</v>
      </c>
      <c r="Q62" s="15">
        <f t="shared" si="33"/>
        <v>320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280</v>
      </c>
      <c r="V62" s="16">
        <f t="shared" si="32"/>
        <v>0</v>
      </c>
      <c r="W62" s="17">
        <f t="shared" si="30"/>
        <v>600</v>
      </c>
      <c r="X62" s="8">
        <f t="shared" si="4"/>
        <v>25.86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25.86</v>
      </c>
      <c r="AE62" s="8">
        <f t="shared" si="11"/>
        <v>32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32</v>
      </c>
      <c r="AL62" s="8">
        <f t="shared" ref="AL62:AN98" si="35">Q62-X62-AE62</f>
        <v>262.14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280</v>
      </c>
      <c r="AQ62" s="8">
        <f t="shared" si="34"/>
        <v>0</v>
      </c>
      <c r="AR62" s="8">
        <f t="shared" si="18"/>
        <v>542.14</v>
      </c>
      <c r="AT62" s="8">
        <v>24.95</v>
      </c>
      <c r="AU62" s="8">
        <v>30.87</v>
      </c>
      <c r="AW62" s="203">
        <v>25.86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25.86</v>
      </c>
      <c r="BD62" s="203">
        <v>32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32</v>
      </c>
      <c r="BL62" s="8">
        <f t="shared" si="21"/>
        <v>24.95</v>
      </c>
      <c r="BM62" s="8">
        <f t="shared" si="22"/>
        <v>30.87</v>
      </c>
      <c r="BN62" s="8">
        <f t="shared" si="23"/>
        <v>25.86</v>
      </c>
      <c r="BO62" s="8">
        <f t="shared" si="24"/>
        <v>32</v>
      </c>
      <c r="BP62" s="138">
        <f t="shared" si="25"/>
        <v>-0.91000000000000014</v>
      </c>
      <c r="BQ62" s="138">
        <f t="shared" si="26"/>
        <v>-1.129999999999999</v>
      </c>
    </row>
    <row r="63" spans="1:69">
      <c r="A63" s="8" t="s">
        <v>105</v>
      </c>
      <c r="B63" s="15">
        <f>'[3]26'!B65</f>
        <v>320</v>
      </c>
      <c r="C63" s="16">
        <f>'[3]26'!C65</f>
        <v>0</v>
      </c>
      <c r="D63" s="16">
        <f>'[3]26'!D65</f>
        <v>0</v>
      </c>
      <c r="E63" s="16">
        <f>'[3]26'!E65</f>
        <v>0</v>
      </c>
      <c r="F63" s="16">
        <f>'[3]26'!F65</f>
        <v>880</v>
      </c>
      <c r="G63" s="16">
        <f>'[3]26'!G65</f>
        <v>0</v>
      </c>
      <c r="H63" s="17">
        <f t="shared" si="27"/>
        <v>1200</v>
      </c>
      <c r="I63" s="15">
        <f>'[3]26'!J65</f>
        <v>320</v>
      </c>
      <c r="J63" s="16">
        <f>'[3]26'!K65</f>
        <v>0</v>
      </c>
      <c r="K63" s="16">
        <f>'[3]26'!L65</f>
        <v>0</v>
      </c>
      <c r="L63" s="16">
        <f>'[3]26'!M65</f>
        <v>0</v>
      </c>
      <c r="M63" s="16">
        <f>'[3]26'!N65</f>
        <v>150</v>
      </c>
      <c r="N63" s="16">
        <f>'[3]26'!O65</f>
        <v>0</v>
      </c>
      <c r="O63" s="17">
        <f t="shared" si="28"/>
        <v>470</v>
      </c>
      <c r="P63" s="18">
        <f>frq!C63</f>
        <v>1</v>
      </c>
      <c r="Q63" s="15">
        <f t="shared" si="33"/>
        <v>320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150</v>
      </c>
      <c r="V63" s="16">
        <f t="shared" si="32"/>
        <v>0</v>
      </c>
      <c r="W63" s="17">
        <f t="shared" si="30"/>
        <v>470</v>
      </c>
      <c r="X63" s="8">
        <f t="shared" si="4"/>
        <v>25.86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25.86</v>
      </c>
      <c r="AE63" s="8">
        <f t="shared" si="11"/>
        <v>32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32</v>
      </c>
      <c r="AL63" s="8">
        <f t="shared" si="35"/>
        <v>262.14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150</v>
      </c>
      <c r="AQ63" s="8">
        <f t="shared" si="34"/>
        <v>0</v>
      </c>
      <c r="AR63" s="8">
        <f t="shared" si="18"/>
        <v>412.14</v>
      </c>
      <c r="AT63" s="8">
        <v>24.95</v>
      </c>
      <c r="AU63" s="8">
        <v>30.87</v>
      </c>
      <c r="AW63" s="203">
        <v>25.86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25.86</v>
      </c>
      <c r="BD63" s="203">
        <v>32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32</v>
      </c>
      <c r="BL63" s="8">
        <f t="shared" si="21"/>
        <v>24.95</v>
      </c>
      <c r="BM63" s="8">
        <f t="shared" si="22"/>
        <v>30.87</v>
      </c>
      <c r="BN63" s="8">
        <f t="shared" si="23"/>
        <v>25.86</v>
      </c>
      <c r="BO63" s="8">
        <f t="shared" si="24"/>
        <v>32</v>
      </c>
      <c r="BP63" s="138">
        <f t="shared" si="25"/>
        <v>-0.91000000000000014</v>
      </c>
      <c r="BQ63" s="138">
        <f t="shared" si="26"/>
        <v>-1.129999999999999</v>
      </c>
    </row>
    <row r="64" spans="1:69">
      <c r="A64" s="8" t="s">
        <v>106</v>
      </c>
      <c r="B64" s="15">
        <f>'[3]26'!B66</f>
        <v>320</v>
      </c>
      <c r="C64" s="16">
        <f>'[3]26'!C66</f>
        <v>0</v>
      </c>
      <c r="D64" s="16">
        <f>'[3]26'!D66</f>
        <v>0</v>
      </c>
      <c r="E64" s="16">
        <f>'[3]26'!E66</f>
        <v>0</v>
      </c>
      <c r="F64" s="16">
        <f>'[3]26'!F66</f>
        <v>880</v>
      </c>
      <c r="G64" s="16">
        <f>'[3]26'!G66</f>
        <v>0</v>
      </c>
      <c r="H64" s="17">
        <f t="shared" si="27"/>
        <v>1200</v>
      </c>
      <c r="I64" s="15">
        <f>'[3]26'!J66</f>
        <v>320</v>
      </c>
      <c r="J64" s="16">
        <f>'[3]26'!K66</f>
        <v>0</v>
      </c>
      <c r="K64" s="16">
        <f>'[3]26'!L66</f>
        <v>0</v>
      </c>
      <c r="L64" s="16">
        <f>'[3]26'!M66</f>
        <v>0</v>
      </c>
      <c r="M64" s="16">
        <f>'[3]26'!N66</f>
        <v>150</v>
      </c>
      <c r="N64" s="16">
        <f>'[3]26'!O66</f>
        <v>0</v>
      </c>
      <c r="O64" s="17">
        <f t="shared" si="28"/>
        <v>470</v>
      </c>
      <c r="P64" s="18">
        <f>frq!C64</f>
        <v>1</v>
      </c>
      <c r="Q64" s="15">
        <f t="shared" si="33"/>
        <v>320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150</v>
      </c>
      <c r="V64" s="16">
        <f t="shared" si="32"/>
        <v>0</v>
      </c>
      <c r="W64" s="17">
        <f t="shared" si="30"/>
        <v>470</v>
      </c>
      <c r="X64" s="8">
        <f t="shared" si="4"/>
        <v>23.04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23.04</v>
      </c>
      <c r="AE64" s="8">
        <f t="shared" si="11"/>
        <v>32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32</v>
      </c>
      <c r="AL64" s="8">
        <f t="shared" si="35"/>
        <v>264.95999999999998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150</v>
      </c>
      <c r="AQ64" s="8">
        <f t="shared" si="34"/>
        <v>0</v>
      </c>
      <c r="AR64" s="8">
        <f t="shared" si="18"/>
        <v>414.96</v>
      </c>
      <c r="AT64" s="8">
        <v>24.95</v>
      </c>
      <c r="AU64" s="8">
        <v>30.87</v>
      </c>
      <c r="AW64" s="203">
        <v>23.04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23.04</v>
      </c>
      <c r="BD64" s="203">
        <v>32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32</v>
      </c>
      <c r="BL64" s="8">
        <f t="shared" si="21"/>
        <v>24.95</v>
      </c>
      <c r="BM64" s="8">
        <f t="shared" si="22"/>
        <v>30.87</v>
      </c>
      <c r="BN64" s="8">
        <f t="shared" si="23"/>
        <v>23.04</v>
      </c>
      <c r="BO64" s="8">
        <f t="shared" si="24"/>
        <v>32</v>
      </c>
      <c r="BP64" s="138">
        <f t="shared" si="25"/>
        <v>1.9100000000000001</v>
      </c>
      <c r="BQ64" s="138">
        <f t="shared" si="26"/>
        <v>-1.129999999999999</v>
      </c>
    </row>
    <row r="65" spans="1:69">
      <c r="A65" s="8" t="s">
        <v>107</v>
      </c>
      <c r="B65" s="15">
        <f>'[3]26'!B67</f>
        <v>320</v>
      </c>
      <c r="C65" s="16">
        <f>'[3]26'!C67</f>
        <v>0</v>
      </c>
      <c r="D65" s="16">
        <f>'[3]26'!D67</f>
        <v>0</v>
      </c>
      <c r="E65" s="16">
        <f>'[3]26'!E67</f>
        <v>0</v>
      </c>
      <c r="F65" s="16">
        <f>'[3]26'!F67</f>
        <v>880</v>
      </c>
      <c r="G65" s="16">
        <f>'[3]26'!G67</f>
        <v>0</v>
      </c>
      <c r="H65" s="17">
        <f t="shared" si="27"/>
        <v>1200</v>
      </c>
      <c r="I65" s="15">
        <f>'[3]26'!J67</f>
        <v>320</v>
      </c>
      <c r="J65" s="16">
        <f>'[3]26'!K67</f>
        <v>0</v>
      </c>
      <c r="K65" s="16">
        <f>'[3]26'!L67</f>
        <v>0</v>
      </c>
      <c r="L65" s="16">
        <f>'[3]26'!M67</f>
        <v>0</v>
      </c>
      <c r="M65" s="16">
        <f>'[3]26'!N67</f>
        <v>220</v>
      </c>
      <c r="N65" s="16">
        <f>'[3]26'!O67</f>
        <v>0</v>
      </c>
      <c r="O65" s="17">
        <f t="shared" si="28"/>
        <v>540</v>
      </c>
      <c r="P65" s="18">
        <f>frq!C65</f>
        <v>1</v>
      </c>
      <c r="Q65" s="15">
        <f t="shared" si="33"/>
        <v>320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220</v>
      </c>
      <c r="V65" s="16">
        <f t="shared" si="32"/>
        <v>0</v>
      </c>
      <c r="W65" s="17">
        <f t="shared" si="30"/>
        <v>540</v>
      </c>
      <c r="X65" s="8">
        <f t="shared" si="4"/>
        <v>23.04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23.04</v>
      </c>
      <c r="AE65" s="8">
        <f t="shared" si="11"/>
        <v>32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32</v>
      </c>
      <c r="AL65" s="8">
        <f t="shared" si="35"/>
        <v>264.95999999999998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220</v>
      </c>
      <c r="AQ65" s="8">
        <f t="shared" si="34"/>
        <v>0</v>
      </c>
      <c r="AR65" s="8">
        <f t="shared" si="18"/>
        <v>484.96</v>
      </c>
      <c r="AT65" s="8">
        <v>24.95</v>
      </c>
      <c r="AU65" s="8">
        <v>30.87</v>
      </c>
      <c r="AW65" s="203">
        <v>23.04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23.04</v>
      </c>
      <c r="BD65" s="203">
        <v>32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32</v>
      </c>
      <c r="BL65" s="8">
        <f t="shared" si="21"/>
        <v>24.95</v>
      </c>
      <c r="BM65" s="8">
        <f t="shared" si="22"/>
        <v>30.87</v>
      </c>
      <c r="BN65" s="8">
        <f t="shared" si="23"/>
        <v>23.04</v>
      </c>
      <c r="BO65" s="8">
        <f t="shared" si="24"/>
        <v>32</v>
      </c>
      <c r="BP65" s="138">
        <f t="shared" si="25"/>
        <v>1.9100000000000001</v>
      </c>
      <c r="BQ65" s="138">
        <f t="shared" si="26"/>
        <v>-1.129999999999999</v>
      </c>
    </row>
    <row r="66" spans="1:69">
      <c r="A66" s="8" t="s">
        <v>108</v>
      </c>
      <c r="B66" s="15">
        <f>'[3]26'!B68</f>
        <v>320</v>
      </c>
      <c r="C66" s="16">
        <f>'[3]26'!C68</f>
        <v>0</v>
      </c>
      <c r="D66" s="16">
        <f>'[3]26'!D68</f>
        <v>0</v>
      </c>
      <c r="E66" s="16">
        <f>'[3]26'!E68</f>
        <v>0</v>
      </c>
      <c r="F66" s="16">
        <f>'[3]26'!F68</f>
        <v>880</v>
      </c>
      <c r="G66" s="16">
        <f>'[3]26'!G68</f>
        <v>0</v>
      </c>
      <c r="H66" s="17">
        <f t="shared" si="27"/>
        <v>1200</v>
      </c>
      <c r="I66" s="15">
        <f>'[3]26'!J68</f>
        <v>320</v>
      </c>
      <c r="J66" s="16">
        <f>'[3]26'!K68</f>
        <v>0</v>
      </c>
      <c r="K66" s="16">
        <f>'[3]26'!L68</f>
        <v>0</v>
      </c>
      <c r="L66" s="16">
        <f>'[3]26'!M68</f>
        <v>0</v>
      </c>
      <c r="M66" s="16">
        <f>'[3]26'!N68</f>
        <v>280</v>
      </c>
      <c r="N66" s="16">
        <f>'[3]26'!O68</f>
        <v>0</v>
      </c>
      <c r="O66" s="17">
        <f t="shared" si="28"/>
        <v>600</v>
      </c>
      <c r="P66" s="18">
        <f>frq!C66</f>
        <v>1</v>
      </c>
      <c r="Q66" s="15">
        <f t="shared" si="33"/>
        <v>320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280</v>
      </c>
      <c r="V66" s="16">
        <f t="shared" si="32"/>
        <v>0</v>
      </c>
      <c r="W66" s="17">
        <f t="shared" si="30"/>
        <v>600</v>
      </c>
      <c r="X66" s="8">
        <f t="shared" si="4"/>
        <v>23.04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23.04</v>
      </c>
      <c r="AE66" s="8">
        <f t="shared" si="11"/>
        <v>32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32</v>
      </c>
      <c r="AL66" s="8">
        <f t="shared" si="35"/>
        <v>264.95999999999998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280</v>
      </c>
      <c r="AQ66" s="8">
        <f t="shared" si="34"/>
        <v>0</v>
      </c>
      <c r="AR66" s="8">
        <f t="shared" si="18"/>
        <v>544.96</v>
      </c>
      <c r="AT66" s="8">
        <v>24.95</v>
      </c>
      <c r="AU66" s="8">
        <v>30.87</v>
      </c>
      <c r="AW66" s="203">
        <v>23.04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23.04</v>
      </c>
      <c r="BD66" s="203">
        <v>32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32</v>
      </c>
      <c r="BL66" s="8">
        <f t="shared" si="21"/>
        <v>24.95</v>
      </c>
      <c r="BM66" s="8">
        <f t="shared" si="22"/>
        <v>30.87</v>
      </c>
      <c r="BN66" s="8">
        <f t="shared" si="23"/>
        <v>23.04</v>
      </c>
      <c r="BO66" s="8">
        <f t="shared" si="24"/>
        <v>32</v>
      </c>
      <c r="BP66" s="138">
        <f t="shared" si="25"/>
        <v>1.9100000000000001</v>
      </c>
      <c r="BQ66" s="138">
        <f t="shared" si="26"/>
        <v>-1.129999999999999</v>
      </c>
    </row>
    <row r="67" spans="1:69">
      <c r="A67" s="8" t="s">
        <v>109</v>
      </c>
      <c r="B67" s="15">
        <f>'[3]26'!B69</f>
        <v>320</v>
      </c>
      <c r="C67" s="16">
        <f>'[3]26'!C69</f>
        <v>0</v>
      </c>
      <c r="D67" s="16">
        <f>'[3]26'!D69</f>
        <v>0</v>
      </c>
      <c r="E67" s="16">
        <f>'[3]26'!E69</f>
        <v>0</v>
      </c>
      <c r="F67" s="16">
        <f>'[3]26'!F69</f>
        <v>880</v>
      </c>
      <c r="G67" s="16">
        <f>'[3]26'!G69</f>
        <v>0</v>
      </c>
      <c r="H67" s="17">
        <f t="shared" si="27"/>
        <v>1200</v>
      </c>
      <c r="I67" s="15">
        <f>'[3]26'!J69</f>
        <v>320</v>
      </c>
      <c r="J67" s="16">
        <f>'[3]26'!K69</f>
        <v>0</v>
      </c>
      <c r="K67" s="16">
        <f>'[3]26'!L69</f>
        <v>0</v>
      </c>
      <c r="L67" s="16">
        <f>'[3]26'!M69</f>
        <v>0</v>
      </c>
      <c r="M67" s="16">
        <f>'[3]26'!N69</f>
        <v>280</v>
      </c>
      <c r="N67" s="16">
        <f>'[3]26'!O69</f>
        <v>0</v>
      </c>
      <c r="O67" s="17">
        <f t="shared" si="28"/>
        <v>600</v>
      </c>
      <c r="P67" s="18">
        <f>frq!C67</f>
        <v>1</v>
      </c>
      <c r="Q67" s="15">
        <f t="shared" si="33"/>
        <v>320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280</v>
      </c>
      <c r="V67" s="16">
        <f t="shared" si="32"/>
        <v>0</v>
      </c>
      <c r="W67" s="17">
        <f t="shared" si="30"/>
        <v>600</v>
      </c>
      <c r="X67" s="8">
        <f t="shared" si="4"/>
        <v>25.86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25.86</v>
      </c>
      <c r="AE67" s="8">
        <f t="shared" si="11"/>
        <v>32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32</v>
      </c>
      <c r="AL67" s="8">
        <f t="shared" si="35"/>
        <v>262.14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280</v>
      </c>
      <c r="AQ67" s="8">
        <f t="shared" si="34"/>
        <v>0</v>
      </c>
      <c r="AR67" s="8">
        <f t="shared" si="18"/>
        <v>542.14</v>
      </c>
      <c r="AT67" s="8">
        <v>24.95</v>
      </c>
      <c r="AU67" s="8">
        <v>30.87</v>
      </c>
      <c r="AW67" s="203">
        <v>25.86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25.86</v>
      </c>
      <c r="BD67" s="203">
        <v>32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32</v>
      </c>
      <c r="BL67" s="8">
        <f t="shared" si="21"/>
        <v>24.95</v>
      </c>
      <c r="BM67" s="8">
        <f t="shared" si="22"/>
        <v>30.87</v>
      </c>
      <c r="BN67" s="8">
        <f t="shared" si="23"/>
        <v>25.86</v>
      </c>
      <c r="BO67" s="8">
        <f t="shared" si="24"/>
        <v>32</v>
      </c>
      <c r="BP67" s="138">
        <f t="shared" si="25"/>
        <v>-0.91000000000000014</v>
      </c>
      <c r="BQ67" s="138">
        <f t="shared" si="26"/>
        <v>-1.129999999999999</v>
      </c>
    </row>
    <row r="68" spans="1:69">
      <c r="A68" s="8" t="s">
        <v>110</v>
      </c>
      <c r="B68" s="15">
        <f>'[3]26'!B70</f>
        <v>320</v>
      </c>
      <c r="C68" s="16">
        <f>'[3]26'!C70</f>
        <v>0</v>
      </c>
      <c r="D68" s="16">
        <f>'[3]26'!D70</f>
        <v>0</v>
      </c>
      <c r="E68" s="16">
        <f>'[3]26'!E70</f>
        <v>0</v>
      </c>
      <c r="F68" s="16">
        <f>'[3]26'!F70</f>
        <v>880</v>
      </c>
      <c r="G68" s="16">
        <f>'[3]26'!G70</f>
        <v>0</v>
      </c>
      <c r="H68" s="17">
        <f t="shared" si="27"/>
        <v>1200</v>
      </c>
      <c r="I68" s="15">
        <f>'[3]26'!J70</f>
        <v>320</v>
      </c>
      <c r="J68" s="16">
        <f>'[3]26'!K70</f>
        <v>0</v>
      </c>
      <c r="K68" s="16">
        <f>'[3]26'!L70</f>
        <v>0</v>
      </c>
      <c r="L68" s="16">
        <f>'[3]26'!M70</f>
        <v>0</v>
      </c>
      <c r="M68" s="16">
        <f>'[3]26'!N70</f>
        <v>280</v>
      </c>
      <c r="N68" s="16">
        <f>'[3]26'!O70</f>
        <v>0</v>
      </c>
      <c r="O68" s="17">
        <f t="shared" si="28"/>
        <v>600</v>
      </c>
      <c r="P68" s="18">
        <f>frq!C68</f>
        <v>1</v>
      </c>
      <c r="Q68" s="15">
        <f t="shared" si="33"/>
        <v>320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280</v>
      </c>
      <c r="V68" s="16">
        <f t="shared" si="32"/>
        <v>0</v>
      </c>
      <c r="W68" s="17">
        <f t="shared" si="30"/>
        <v>600</v>
      </c>
      <c r="X68" s="8">
        <f t="shared" ref="X68:X98" si="36">AW68</f>
        <v>25.86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25.86</v>
      </c>
      <c r="AE68" s="8">
        <f t="shared" ref="AE68:AE98" si="43">BD68</f>
        <v>32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32</v>
      </c>
      <c r="AL68" s="8">
        <f t="shared" si="35"/>
        <v>262.14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280</v>
      </c>
      <c r="AQ68" s="8">
        <f t="shared" si="34"/>
        <v>0</v>
      </c>
      <c r="AR68" s="8">
        <f t="shared" ref="AR68:AR98" si="50">SUM(AL68:AQ68)</f>
        <v>542.14</v>
      </c>
      <c r="AT68" s="8">
        <v>24.95</v>
      </c>
      <c r="AU68" s="8">
        <v>30.87</v>
      </c>
      <c r="AW68" s="203">
        <v>25.86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25.86</v>
      </c>
      <c r="BD68" s="203">
        <v>32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32</v>
      </c>
      <c r="BL68" s="8">
        <f t="shared" ref="BL68:BL98" si="53">AT68</f>
        <v>24.95</v>
      </c>
      <c r="BM68" s="8">
        <f t="shared" ref="BM68:BM98" si="54">AU68</f>
        <v>30.87</v>
      </c>
      <c r="BN68" s="8">
        <f t="shared" ref="BN68:BN98" si="55">BC68</f>
        <v>25.86</v>
      </c>
      <c r="BO68" s="8">
        <f t="shared" ref="BO68:BO98" si="56">BJ68</f>
        <v>32</v>
      </c>
      <c r="BP68" s="138">
        <f t="shared" ref="BP68:BP98" si="57">BL68-BN68</f>
        <v>-0.91000000000000014</v>
      </c>
      <c r="BQ68" s="138">
        <f t="shared" ref="BQ68:BQ98" si="58">BM68-BO68</f>
        <v>-1.129999999999999</v>
      </c>
    </row>
    <row r="69" spans="1:69">
      <c r="A69" s="8" t="s">
        <v>111</v>
      </c>
      <c r="B69" s="15">
        <f>'[3]26'!B71</f>
        <v>320</v>
      </c>
      <c r="C69" s="16">
        <f>'[3]26'!C71</f>
        <v>0</v>
      </c>
      <c r="D69" s="16">
        <f>'[3]26'!D71</f>
        <v>0</v>
      </c>
      <c r="E69" s="16">
        <f>'[3]26'!E71</f>
        <v>0</v>
      </c>
      <c r="F69" s="16">
        <f>'[3]26'!F71</f>
        <v>880</v>
      </c>
      <c r="G69" s="16">
        <f>'[3]26'!G71</f>
        <v>0</v>
      </c>
      <c r="H69" s="17">
        <f t="shared" ref="H69:H98" si="59">SUM(B69:G69)</f>
        <v>1200</v>
      </c>
      <c r="I69" s="15">
        <f>'[3]26'!J71</f>
        <v>320</v>
      </c>
      <c r="J69" s="16">
        <f>'[3]26'!K71</f>
        <v>0</v>
      </c>
      <c r="K69" s="16">
        <f>'[3]26'!L71</f>
        <v>0</v>
      </c>
      <c r="L69" s="16">
        <f>'[3]26'!M71</f>
        <v>0</v>
      </c>
      <c r="M69" s="16">
        <f>'[3]26'!N71</f>
        <v>220</v>
      </c>
      <c r="N69" s="16">
        <f>'[3]26'!O71</f>
        <v>0</v>
      </c>
      <c r="O69" s="17">
        <f t="shared" ref="O69:O98" si="60">SUM(I69:N69)</f>
        <v>540</v>
      </c>
      <c r="P69" s="18">
        <f>frq!C69</f>
        <v>1</v>
      </c>
      <c r="Q69" s="15">
        <f t="shared" si="33"/>
        <v>320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220</v>
      </c>
      <c r="V69" s="16">
        <f t="shared" si="32"/>
        <v>0</v>
      </c>
      <c r="W69" s="17">
        <f t="shared" ref="W69:W98" si="61">SUM(Q69:V69)</f>
        <v>540</v>
      </c>
      <c r="X69" s="8">
        <f t="shared" si="36"/>
        <v>25.86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25.86</v>
      </c>
      <c r="AE69" s="8">
        <f t="shared" si="43"/>
        <v>32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32</v>
      </c>
      <c r="AL69" s="8">
        <f t="shared" si="35"/>
        <v>262.14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220</v>
      </c>
      <c r="AQ69" s="8">
        <f t="shared" si="34"/>
        <v>0</v>
      </c>
      <c r="AR69" s="8">
        <f t="shared" si="50"/>
        <v>482.14</v>
      </c>
      <c r="AT69" s="8">
        <v>24.95</v>
      </c>
      <c r="AU69" s="8">
        <v>30.87</v>
      </c>
      <c r="AW69" s="203">
        <v>25.86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25.86</v>
      </c>
      <c r="BD69" s="203">
        <v>32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32</v>
      </c>
      <c r="BL69" s="8">
        <f t="shared" si="53"/>
        <v>24.95</v>
      </c>
      <c r="BM69" s="8">
        <f t="shared" si="54"/>
        <v>30.87</v>
      </c>
      <c r="BN69" s="8">
        <f t="shared" si="55"/>
        <v>25.86</v>
      </c>
      <c r="BO69" s="8">
        <f t="shared" si="56"/>
        <v>32</v>
      </c>
      <c r="BP69" s="138">
        <f t="shared" si="57"/>
        <v>-0.91000000000000014</v>
      </c>
      <c r="BQ69" s="138">
        <f t="shared" si="58"/>
        <v>-1.129999999999999</v>
      </c>
    </row>
    <row r="70" spans="1:69">
      <c r="A70" s="8" t="s">
        <v>112</v>
      </c>
      <c r="B70" s="15">
        <f>'[3]26'!B72</f>
        <v>320</v>
      </c>
      <c r="C70" s="16">
        <f>'[3]26'!C72</f>
        <v>0</v>
      </c>
      <c r="D70" s="16">
        <f>'[3]26'!D72</f>
        <v>0</v>
      </c>
      <c r="E70" s="16">
        <f>'[3]26'!E72</f>
        <v>0</v>
      </c>
      <c r="F70" s="16">
        <f>'[3]26'!F72</f>
        <v>880</v>
      </c>
      <c r="G70" s="16">
        <f>'[3]26'!G72</f>
        <v>0</v>
      </c>
      <c r="H70" s="17">
        <f t="shared" si="59"/>
        <v>1200</v>
      </c>
      <c r="I70" s="15">
        <f>'[3]26'!J72</f>
        <v>320</v>
      </c>
      <c r="J70" s="16">
        <f>'[3]26'!K72</f>
        <v>0</v>
      </c>
      <c r="K70" s="16">
        <f>'[3]26'!L72</f>
        <v>0</v>
      </c>
      <c r="L70" s="16">
        <f>'[3]26'!M72</f>
        <v>0</v>
      </c>
      <c r="M70" s="16">
        <f>'[3]26'!N72</f>
        <v>150</v>
      </c>
      <c r="N70" s="16">
        <f>'[3]26'!O72</f>
        <v>0</v>
      </c>
      <c r="O70" s="17">
        <f t="shared" si="60"/>
        <v>470</v>
      </c>
      <c r="P70" s="18">
        <f>frq!C70</f>
        <v>1</v>
      </c>
      <c r="Q70" s="15">
        <f t="shared" si="33"/>
        <v>320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150</v>
      </c>
      <c r="V70" s="16">
        <f t="shared" si="32"/>
        <v>0</v>
      </c>
      <c r="W70" s="17">
        <f t="shared" si="61"/>
        <v>470</v>
      </c>
      <c r="X70" s="8">
        <f t="shared" si="36"/>
        <v>25.86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25.86</v>
      </c>
      <c r="AE70" s="8">
        <f t="shared" si="43"/>
        <v>32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32</v>
      </c>
      <c r="AL70" s="8">
        <f t="shared" si="35"/>
        <v>262.14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150</v>
      </c>
      <c r="AQ70" s="8">
        <f t="shared" si="34"/>
        <v>0</v>
      </c>
      <c r="AR70" s="8">
        <f t="shared" si="50"/>
        <v>412.14</v>
      </c>
      <c r="AT70" s="8">
        <v>24.95</v>
      </c>
      <c r="AU70" s="8">
        <v>30.87</v>
      </c>
      <c r="AW70" s="203">
        <v>25.86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25.86</v>
      </c>
      <c r="BD70" s="203">
        <v>32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32</v>
      </c>
      <c r="BL70" s="8">
        <f t="shared" si="53"/>
        <v>24.95</v>
      </c>
      <c r="BM70" s="8">
        <f t="shared" si="54"/>
        <v>30.87</v>
      </c>
      <c r="BN70" s="8">
        <f t="shared" si="55"/>
        <v>25.86</v>
      </c>
      <c r="BO70" s="8">
        <f t="shared" si="56"/>
        <v>32</v>
      </c>
      <c r="BP70" s="138">
        <f t="shared" si="57"/>
        <v>-0.91000000000000014</v>
      </c>
      <c r="BQ70" s="138">
        <f t="shared" si="58"/>
        <v>-1.129999999999999</v>
      </c>
    </row>
    <row r="71" spans="1:69">
      <c r="A71" s="8" t="s">
        <v>113</v>
      </c>
      <c r="B71" s="15">
        <f>'[3]26'!B73</f>
        <v>320</v>
      </c>
      <c r="C71" s="16">
        <f>'[3]26'!C73</f>
        <v>0</v>
      </c>
      <c r="D71" s="16">
        <f>'[3]26'!D73</f>
        <v>0</v>
      </c>
      <c r="E71" s="16">
        <f>'[3]26'!E73</f>
        <v>0</v>
      </c>
      <c r="F71" s="16">
        <f>'[3]26'!F73</f>
        <v>880</v>
      </c>
      <c r="G71" s="16">
        <f>'[3]26'!G73</f>
        <v>0</v>
      </c>
      <c r="H71" s="17">
        <f t="shared" si="59"/>
        <v>1200</v>
      </c>
      <c r="I71" s="15">
        <f>'[3]26'!J73</f>
        <v>320</v>
      </c>
      <c r="J71" s="16">
        <f>'[3]26'!K73</f>
        <v>0</v>
      </c>
      <c r="K71" s="16">
        <f>'[3]26'!L73</f>
        <v>0</v>
      </c>
      <c r="L71" s="16">
        <f>'[3]26'!M73</f>
        <v>0</v>
      </c>
      <c r="M71" s="16">
        <f>'[3]26'!N73</f>
        <v>150</v>
      </c>
      <c r="N71" s="16">
        <f>'[3]26'!O73</f>
        <v>0</v>
      </c>
      <c r="O71" s="17">
        <f t="shared" si="60"/>
        <v>470</v>
      </c>
      <c r="P71" s="18">
        <f>frq!C71</f>
        <v>1</v>
      </c>
      <c r="Q71" s="15">
        <f t="shared" si="33"/>
        <v>320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150</v>
      </c>
      <c r="V71" s="16">
        <f t="shared" si="32"/>
        <v>0</v>
      </c>
      <c r="W71" s="17">
        <f t="shared" si="61"/>
        <v>470</v>
      </c>
      <c r="X71" s="8">
        <f t="shared" si="36"/>
        <v>25.03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25.03</v>
      </c>
      <c r="AE71" s="8">
        <f t="shared" si="43"/>
        <v>32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32</v>
      </c>
      <c r="AL71" s="8">
        <f t="shared" si="35"/>
        <v>262.97000000000003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150</v>
      </c>
      <c r="AQ71" s="8">
        <f t="shared" si="34"/>
        <v>0</v>
      </c>
      <c r="AR71" s="8">
        <f t="shared" si="50"/>
        <v>412.97</v>
      </c>
      <c r="AT71" s="8">
        <v>24.16</v>
      </c>
      <c r="AU71" s="8">
        <v>30.87</v>
      </c>
      <c r="AW71" s="203">
        <v>25.03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25.03</v>
      </c>
      <c r="BD71" s="203">
        <v>32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32</v>
      </c>
      <c r="BL71" s="8">
        <f t="shared" si="53"/>
        <v>24.16</v>
      </c>
      <c r="BM71" s="8">
        <f t="shared" si="54"/>
        <v>30.87</v>
      </c>
      <c r="BN71" s="8">
        <f t="shared" si="55"/>
        <v>25.03</v>
      </c>
      <c r="BO71" s="8">
        <f t="shared" si="56"/>
        <v>32</v>
      </c>
      <c r="BP71" s="138">
        <f t="shared" si="57"/>
        <v>-0.87000000000000099</v>
      </c>
      <c r="BQ71" s="138">
        <f t="shared" si="58"/>
        <v>-1.129999999999999</v>
      </c>
    </row>
    <row r="72" spans="1:69">
      <c r="A72" s="8" t="s">
        <v>114</v>
      </c>
      <c r="B72" s="15">
        <f>'[3]26'!B74</f>
        <v>320</v>
      </c>
      <c r="C72" s="16">
        <f>'[3]26'!C74</f>
        <v>0</v>
      </c>
      <c r="D72" s="16">
        <f>'[3]26'!D74</f>
        <v>0</v>
      </c>
      <c r="E72" s="16">
        <f>'[3]26'!E74</f>
        <v>0</v>
      </c>
      <c r="F72" s="16">
        <f>'[3]26'!F74</f>
        <v>880</v>
      </c>
      <c r="G72" s="16">
        <f>'[3]26'!G74</f>
        <v>0</v>
      </c>
      <c r="H72" s="17">
        <f t="shared" si="59"/>
        <v>1200</v>
      </c>
      <c r="I72" s="15">
        <f>'[3]26'!J74</f>
        <v>320</v>
      </c>
      <c r="J72" s="16">
        <f>'[3]26'!K74</f>
        <v>0</v>
      </c>
      <c r="K72" s="16">
        <f>'[3]26'!L74</f>
        <v>0</v>
      </c>
      <c r="L72" s="16">
        <f>'[3]26'!M74</f>
        <v>0</v>
      </c>
      <c r="M72" s="16">
        <f>'[3]26'!N74</f>
        <v>150</v>
      </c>
      <c r="N72" s="16">
        <f>'[3]26'!O74</f>
        <v>0</v>
      </c>
      <c r="O72" s="17">
        <f t="shared" si="60"/>
        <v>470</v>
      </c>
      <c r="P72" s="18">
        <f>frq!C72</f>
        <v>1</v>
      </c>
      <c r="Q72" s="15">
        <f t="shared" si="33"/>
        <v>320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150</v>
      </c>
      <c r="V72" s="16">
        <f t="shared" si="32"/>
        <v>0</v>
      </c>
      <c r="W72" s="17">
        <f t="shared" si="61"/>
        <v>470</v>
      </c>
      <c r="X72" s="8">
        <f t="shared" si="36"/>
        <v>25.03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25.03</v>
      </c>
      <c r="AE72" s="8">
        <f t="shared" si="43"/>
        <v>32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32</v>
      </c>
      <c r="AL72" s="8">
        <f t="shared" si="35"/>
        <v>262.97000000000003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150</v>
      </c>
      <c r="AQ72" s="8">
        <f t="shared" si="34"/>
        <v>0</v>
      </c>
      <c r="AR72" s="8">
        <f t="shared" si="50"/>
        <v>412.97</v>
      </c>
      <c r="AT72" s="8">
        <v>24.16</v>
      </c>
      <c r="AU72" s="8">
        <v>30.87</v>
      </c>
      <c r="AW72" s="203">
        <v>25.03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25.03</v>
      </c>
      <c r="BD72" s="203">
        <v>32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32</v>
      </c>
      <c r="BL72" s="8">
        <f t="shared" si="53"/>
        <v>24.16</v>
      </c>
      <c r="BM72" s="8">
        <f t="shared" si="54"/>
        <v>30.87</v>
      </c>
      <c r="BN72" s="8">
        <f t="shared" si="55"/>
        <v>25.03</v>
      </c>
      <c r="BO72" s="8">
        <f t="shared" si="56"/>
        <v>32</v>
      </c>
      <c r="BP72" s="138">
        <f t="shared" si="57"/>
        <v>-0.87000000000000099</v>
      </c>
      <c r="BQ72" s="138">
        <f t="shared" si="58"/>
        <v>-1.129999999999999</v>
      </c>
    </row>
    <row r="73" spans="1:69">
      <c r="A73" s="8" t="s">
        <v>115</v>
      </c>
      <c r="B73" s="15">
        <f>'[3]26'!B75</f>
        <v>320</v>
      </c>
      <c r="C73" s="16">
        <f>'[3]26'!C75</f>
        <v>0</v>
      </c>
      <c r="D73" s="16">
        <f>'[3]26'!D75</f>
        <v>0</v>
      </c>
      <c r="E73" s="16">
        <f>'[3]26'!E75</f>
        <v>0</v>
      </c>
      <c r="F73" s="16">
        <f>'[3]26'!F75</f>
        <v>880</v>
      </c>
      <c r="G73" s="16">
        <f>'[3]26'!G75</f>
        <v>0</v>
      </c>
      <c r="H73" s="17">
        <f t="shared" si="59"/>
        <v>1200</v>
      </c>
      <c r="I73" s="15">
        <f>'[3]26'!J75</f>
        <v>320</v>
      </c>
      <c r="J73" s="16">
        <f>'[3]26'!K75</f>
        <v>0</v>
      </c>
      <c r="K73" s="16">
        <f>'[3]26'!L75</f>
        <v>0</v>
      </c>
      <c r="L73" s="16">
        <f>'[3]26'!M75</f>
        <v>0</v>
      </c>
      <c r="M73" s="16">
        <f>'[3]26'!N75</f>
        <v>150</v>
      </c>
      <c r="N73" s="16">
        <f>'[3]26'!O75</f>
        <v>0</v>
      </c>
      <c r="O73" s="17">
        <f t="shared" si="60"/>
        <v>470</v>
      </c>
      <c r="P73" s="18">
        <f>frq!C73</f>
        <v>1</v>
      </c>
      <c r="Q73" s="15">
        <f t="shared" si="33"/>
        <v>320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150</v>
      </c>
      <c r="V73" s="16">
        <f t="shared" si="32"/>
        <v>0</v>
      </c>
      <c r="W73" s="17">
        <f t="shared" si="61"/>
        <v>470</v>
      </c>
      <c r="X73" s="8">
        <f t="shared" si="36"/>
        <v>25.03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25.03</v>
      </c>
      <c r="AE73" s="8">
        <f t="shared" si="43"/>
        <v>32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32</v>
      </c>
      <c r="AL73" s="8">
        <f t="shared" si="35"/>
        <v>262.97000000000003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150</v>
      </c>
      <c r="AQ73" s="8">
        <f t="shared" si="34"/>
        <v>0</v>
      </c>
      <c r="AR73" s="8">
        <f t="shared" si="50"/>
        <v>412.97</v>
      </c>
      <c r="AT73" s="8">
        <v>24.16</v>
      </c>
      <c r="AU73" s="8">
        <v>30.87</v>
      </c>
      <c r="AW73" s="203">
        <v>25.03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25.03</v>
      </c>
      <c r="BD73" s="203">
        <v>32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32</v>
      </c>
      <c r="BL73" s="8">
        <f t="shared" si="53"/>
        <v>24.16</v>
      </c>
      <c r="BM73" s="8">
        <f t="shared" si="54"/>
        <v>30.87</v>
      </c>
      <c r="BN73" s="8">
        <f t="shared" si="55"/>
        <v>25.03</v>
      </c>
      <c r="BO73" s="8">
        <f t="shared" si="56"/>
        <v>32</v>
      </c>
      <c r="BP73" s="138">
        <f t="shared" si="57"/>
        <v>-0.87000000000000099</v>
      </c>
      <c r="BQ73" s="138">
        <f t="shared" si="58"/>
        <v>-1.129999999999999</v>
      </c>
    </row>
    <row r="74" spans="1:69">
      <c r="A74" s="8" t="s">
        <v>116</v>
      </c>
      <c r="B74" s="15">
        <f>'[3]26'!B76</f>
        <v>320</v>
      </c>
      <c r="C74" s="16">
        <f>'[3]26'!C76</f>
        <v>0</v>
      </c>
      <c r="D74" s="16">
        <f>'[3]26'!D76</f>
        <v>0</v>
      </c>
      <c r="E74" s="16">
        <f>'[3]26'!E76</f>
        <v>0</v>
      </c>
      <c r="F74" s="16">
        <f>'[3]26'!F76</f>
        <v>880</v>
      </c>
      <c r="G74" s="16">
        <f>'[3]26'!G76</f>
        <v>0</v>
      </c>
      <c r="H74" s="17">
        <f t="shared" si="59"/>
        <v>1200</v>
      </c>
      <c r="I74" s="15">
        <f>'[3]26'!J76</f>
        <v>320</v>
      </c>
      <c r="J74" s="16">
        <f>'[3]26'!K76</f>
        <v>0</v>
      </c>
      <c r="K74" s="16">
        <f>'[3]26'!L76</f>
        <v>0</v>
      </c>
      <c r="L74" s="16">
        <f>'[3]26'!M76</f>
        <v>0</v>
      </c>
      <c r="M74" s="16">
        <f>'[3]26'!N76</f>
        <v>150</v>
      </c>
      <c r="N74" s="16">
        <f>'[3]26'!O76</f>
        <v>0</v>
      </c>
      <c r="O74" s="17">
        <f t="shared" si="60"/>
        <v>470</v>
      </c>
      <c r="P74" s="18">
        <f>frq!C74</f>
        <v>1</v>
      </c>
      <c r="Q74" s="15">
        <f t="shared" si="33"/>
        <v>320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150</v>
      </c>
      <c r="V74" s="16">
        <f t="shared" si="32"/>
        <v>0</v>
      </c>
      <c r="W74" s="17">
        <f t="shared" si="61"/>
        <v>470</v>
      </c>
      <c r="X74" s="8">
        <f t="shared" si="36"/>
        <v>25.03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25.03</v>
      </c>
      <c r="AE74" s="8">
        <f t="shared" si="43"/>
        <v>32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32</v>
      </c>
      <c r="AL74" s="8">
        <f t="shared" si="35"/>
        <v>262.97000000000003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150</v>
      </c>
      <c r="AQ74" s="8">
        <f t="shared" si="34"/>
        <v>0</v>
      </c>
      <c r="AR74" s="8">
        <f t="shared" si="50"/>
        <v>412.97</v>
      </c>
      <c r="AT74" s="8">
        <v>24.16</v>
      </c>
      <c r="AU74" s="8">
        <v>30.87</v>
      </c>
      <c r="AW74" s="203">
        <v>25.03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25.03</v>
      </c>
      <c r="BD74" s="203">
        <v>32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32</v>
      </c>
      <c r="BL74" s="8">
        <f t="shared" si="53"/>
        <v>24.16</v>
      </c>
      <c r="BM74" s="8">
        <f t="shared" si="54"/>
        <v>30.87</v>
      </c>
      <c r="BN74" s="8">
        <f t="shared" si="55"/>
        <v>25.03</v>
      </c>
      <c r="BO74" s="8">
        <f t="shared" si="56"/>
        <v>32</v>
      </c>
      <c r="BP74" s="138">
        <f t="shared" si="57"/>
        <v>-0.87000000000000099</v>
      </c>
      <c r="BQ74" s="138">
        <f t="shared" si="58"/>
        <v>-1.129999999999999</v>
      </c>
    </row>
    <row r="75" spans="1:69">
      <c r="A75" s="8" t="s">
        <v>117</v>
      </c>
      <c r="B75" s="15">
        <f>'[3]26'!B77</f>
        <v>320</v>
      </c>
      <c r="C75" s="16">
        <f>'[3]26'!C77</f>
        <v>0</v>
      </c>
      <c r="D75" s="16">
        <f>'[3]26'!D77</f>
        <v>0</v>
      </c>
      <c r="E75" s="16">
        <f>'[3]26'!E77</f>
        <v>0</v>
      </c>
      <c r="F75" s="16">
        <f>'[3]26'!F77</f>
        <v>890</v>
      </c>
      <c r="G75" s="16">
        <f>'[3]26'!G77</f>
        <v>0</v>
      </c>
      <c r="H75" s="17">
        <f t="shared" si="59"/>
        <v>1210</v>
      </c>
      <c r="I75" s="15">
        <f>'[3]26'!J77</f>
        <v>320</v>
      </c>
      <c r="J75" s="16">
        <f>'[3]26'!K77</f>
        <v>0</v>
      </c>
      <c r="K75" s="16">
        <f>'[3]26'!L77</f>
        <v>0</v>
      </c>
      <c r="L75" s="16">
        <f>'[3]26'!M77</f>
        <v>0</v>
      </c>
      <c r="M75" s="16">
        <f>'[3]26'!N77</f>
        <v>150</v>
      </c>
      <c r="N75" s="16">
        <f>'[3]26'!O77</f>
        <v>0</v>
      </c>
      <c r="O75" s="17">
        <f t="shared" si="60"/>
        <v>470</v>
      </c>
      <c r="P75" s="18">
        <f>frq!C75</f>
        <v>1</v>
      </c>
      <c r="Q75" s="15">
        <f t="shared" si="33"/>
        <v>320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150</v>
      </c>
      <c r="V75" s="16">
        <f t="shared" si="32"/>
        <v>0</v>
      </c>
      <c r="W75" s="17">
        <f t="shared" si="61"/>
        <v>470</v>
      </c>
      <c r="X75" s="8">
        <f t="shared" si="36"/>
        <v>16.95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16.95</v>
      </c>
      <c r="AE75" s="8">
        <f t="shared" si="43"/>
        <v>32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32</v>
      </c>
      <c r="AL75" s="8">
        <f t="shared" si="35"/>
        <v>271.05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150</v>
      </c>
      <c r="AQ75" s="8">
        <f t="shared" si="34"/>
        <v>0</v>
      </c>
      <c r="AR75" s="8">
        <f t="shared" si="50"/>
        <v>421.05</v>
      </c>
      <c r="AT75" s="8">
        <v>16.350000000000001</v>
      </c>
      <c r="AU75" s="8">
        <v>30.87</v>
      </c>
      <c r="AW75" s="203">
        <v>16.95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16.95</v>
      </c>
      <c r="BD75" s="203">
        <v>32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32</v>
      </c>
      <c r="BL75" s="8">
        <f t="shared" si="53"/>
        <v>16.350000000000001</v>
      </c>
      <c r="BM75" s="8">
        <f t="shared" si="54"/>
        <v>30.87</v>
      </c>
      <c r="BN75" s="8">
        <f t="shared" si="55"/>
        <v>16.95</v>
      </c>
      <c r="BO75" s="8">
        <f t="shared" si="56"/>
        <v>32</v>
      </c>
      <c r="BP75" s="138">
        <f t="shared" si="57"/>
        <v>-0.59999999999999787</v>
      </c>
      <c r="BQ75" s="138">
        <f t="shared" si="58"/>
        <v>-1.129999999999999</v>
      </c>
    </row>
    <row r="76" spans="1:69">
      <c r="A76" s="8" t="s">
        <v>118</v>
      </c>
      <c r="B76" s="15">
        <f>'[3]26'!B78</f>
        <v>320</v>
      </c>
      <c r="C76" s="16">
        <f>'[3]26'!C78</f>
        <v>0</v>
      </c>
      <c r="D76" s="16">
        <f>'[3]26'!D78</f>
        <v>0</v>
      </c>
      <c r="E76" s="16">
        <f>'[3]26'!E78</f>
        <v>0</v>
      </c>
      <c r="F76" s="16">
        <f>'[3]26'!F78</f>
        <v>890</v>
      </c>
      <c r="G76" s="16">
        <f>'[3]26'!G78</f>
        <v>0</v>
      </c>
      <c r="H76" s="17">
        <f t="shared" si="59"/>
        <v>1210</v>
      </c>
      <c r="I76" s="15">
        <f>'[3]26'!J78</f>
        <v>320</v>
      </c>
      <c r="J76" s="16">
        <f>'[3]26'!K78</f>
        <v>0</v>
      </c>
      <c r="K76" s="16">
        <f>'[3]26'!L78</f>
        <v>0</v>
      </c>
      <c r="L76" s="16">
        <f>'[3]26'!M78</f>
        <v>0</v>
      </c>
      <c r="M76" s="16">
        <f>'[3]26'!N78</f>
        <v>150</v>
      </c>
      <c r="N76" s="16">
        <f>'[3]26'!O78</f>
        <v>0</v>
      </c>
      <c r="O76" s="17">
        <f t="shared" si="60"/>
        <v>470</v>
      </c>
      <c r="P76" s="18">
        <f>frq!C76</f>
        <v>1</v>
      </c>
      <c r="Q76" s="15">
        <f t="shared" si="33"/>
        <v>320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150</v>
      </c>
      <c r="V76" s="16">
        <f t="shared" si="32"/>
        <v>0</v>
      </c>
      <c r="W76" s="17">
        <f t="shared" si="61"/>
        <v>470</v>
      </c>
      <c r="X76" s="8">
        <f t="shared" si="36"/>
        <v>16.95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16.95</v>
      </c>
      <c r="AE76" s="8">
        <f t="shared" si="43"/>
        <v>32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32</v>
      </c>
      <c r="AL76" s="8">
        <f t="shared" si="35"/>
        <v>271.05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150</v>
      </c>
      <c r="AQ76" s="8">
        <f t="shared" si="34"/>
        <v>0</v>
      </c>
      <c r="AR76" s="8">
        <f t="shared" si="50"/>
        <v>421.05</v>
      </c>
      <c r="AT76" s="8">
        <v>16.350000000000001</v>
      </c>
      <c r="AU76" s="8">
        <v>30.87</v>
      </c>
      <c r="AW76" s="203">
        <v>16.95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16.95</v>
      </c>
      <c r="BD76" s="203">
        <v>32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32</v>
      </c>
      <c r="BL76" s="8">
        <f t="shared" si="53"/>
        <v>16.350000000000001</v>
      </c>
      <c r="BM76" s="8">
        <f t="shared" si="54"/>
        <v>30.87</v>
      </c>
      <c r="BN76" s="8">
        <f t="shared" si="55"/>
        <v>16.95</v>
      </c>
      <c r="BO76" s="8">
        <f t="shared" si="56"/>
        <v>32</v>
      </c>
      <c r="BP76" s="138">
        <f t="shared" si="57"/>
        <v>-0.59999999999999787</v>
      </c>
      <c r="BQ76" s="138">
        <f t="shared" si="58"/>
        <v>-1.129999999999999</v>
      </c>
    </row>
    <row r="77" spans="1:69">
      <c r="A77" s="8" t="s">
        <v>119</v>
      </c>
      <c r="B77" s="15">
        <f>'[3]26'!B79</f>
        <v>320</v>
      </c>
      <c r="C77" s="16">
        <f>'[3]26'!C79</f>
        <v>0</v>
      </c>
      <c r="D77" s="16">
        <f>'[3]26'!D79</f>
        <v>0</v>
      </c>
      <c r="E77" s="16">
        <f>'[3]26'!E79</f>
        <v>0</v>
      </c>
      <c r="F77" s="16">
        <f>'[3]26'!F79</f>
        <v>890</v>
      </c>
      <c r="G77" s="16">
        <f>'[3]26'!G79</f>
        <v>0</v>
      </c>
      <c r="H77" s="17">
        <f t="shared" si="59"/>
        <v>1210</v>
      </c>
      <c r="I77" s="15">
        <f>'[3]26'!J79</f>
        <v>320</v>
      </c>
      <c r="J77" s="16">
        <f>'[3]26'!K79</f>
        <v>0</v>
      </c>
      <c r="K77" s="16">
        <f>'[3]26'!L79</f>
        <v>0</v>
      </c>
      <c r="L77" s="16">
        <f>'[3]26'!M79</f>
        <v>0</v>
      </c>
      <c r="M77" s="16">
        <f>'[3]26'!N79</f>
        <v>150</v>
      </c>
      <c r="N77" s="16">
        <f>'[3]26'!O79</f>
        <v>0</v>
      </c>
      <c r="O77" s="17">
        <f t="shared" si="60"/>
        <v>470</v>
      </c>
      <c r="P77" s="18">
        <f>frq!C77</f>
        <v>1</v>
      </c>
      <c r="Q77" s="15">
        <f t="shared" si="33"/>
        <v>320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150</v>
      </c>
      <c r="V77" s="16">
        <f t="shared" si="32"/>
        <v>0</v>
      </c>
      <c r="W77" s="17">
        <f t="shared" si="61"/>
        <v>470</v>
      </c>
      <c r="X77" s="8">
        <f t="shared" si="36"/>
        <v>25.03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25.03</v>
      </c>
      <c r="AE77" s="8">
        <f t="shared" si="43"/>
        <v>32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32</v>
      </c>
      <c r="AL77" s="8">
        <f t="shared" si="35"/>
        <v>262.97000000000003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150</v>
      </c>
      <c r="AQ77" s="8">
        <f t="shared" si="34"/>
        <v>0</v>
      </c>
      <c r="AR77" s="8">
        <f t="shared" si="50"/>
        <v>412.97</v>
      </c>
      <c r="AT77" s="8">
        <v>16.350000000000001</v>
      </c>
      <c r="AU77" s="8">
        <v>30.87</v>
      </c>
      <c r="AW77" s="203">
        <v>25.03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25.03</v>
      </c>
      <c r="BD77" s="203">
        <v>32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32</v>
      </c>
      <c r="BL77" s="8">
        <f t="shared" si="53"/>
        <v>16.350000000000001</v>
      </c>
      <c r="BM77" s="8">
        <f t="shared" si="54"/>
        <v>30.87</v>
      </c>
      <c r="BN77" s="8">
        <f t="shared" si="55"/>
        <v>25.03</v>
      </c>
      <c r="BO77" s="8">
        <f t="shared" si="56"/>
        <v>32</v>
      </c>
      <c r="BP77" s="138">
        <f t="shared" si="57"/>
        <v>-8.68</v>
      </c>
      <c r="BQ77" s="138">
        <f t="shared" si="58"/>
        <v>-1.129999999999999</v>
      </c>
    </row>
    <row r="78" spans="1:69">
      <c r="A78" s="8" t="s">
        <v>120</v>
      </c>
      <c r="B78" s="15">
        <f>'[3]26'!B80</f>
        <v>320</v>
      </c>
      <c r="C78" s="16">
        <f>'[3]26'!C80</f>
        <v>0</v>
      </c>
      <c r="D78" s="16">
        <f>'[3]26'!D80</f>
        <v>0</v>
      </c>
      <c r="E78" s="16">
        <f>'[3]26'!E80</f>
        <v>0</v>
      </c>
      <c r="F78" s="16">
        <f>'[3]26'!F80</f>
        <v>890</v>
      </c>
      <c r="G78" s="16">
        <f>'[3]26'!G80</f>
        <v>0</v>
      </c>
      <c r="H78" s="17">
        <f t="shared" si="59"/>
        <v>1210</v>
      </c>
      <c r="I78" s="15">
        <f>'[3]26'!J80</f>
        <v>320</v>
      </c>
      <c r="J78" s="16">
        <f>'[3]26'!K80</f>
        <v>0</v>
      </c>
      <c r="K78" s="16">
        <f>'[3]26'!L80</f>
        <v>0</v>
      </c>
      <c r="L78" s="16">
        <f>'[3]26'!M80</f>
        <v>0</v>
      </c>
      <c r="M78" s="16">
        <f>'[3]26'!N80</f>
        <v>150</v>
      </c>
      <c r="N78" s="16">
        <f>'[3]26'!O80</f>
        <v>0</v>
      </c>
      <c r="O78" s="17">
        <f t="shared" si="60"/>
        <v>470</v>
      </c>
      <c r="P78" s="18">
        <f>frq!C78</f>
        <v>1</v>
      </c>
      <c r="Q78" s="15">
        <f t="shared" si="33"/>
        <v>320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150</v>
      </c>
      <c r="V78" s="16">
        <f t="shared" si="32"/>
        <v>0</v>
      </c>
      <c r="W78" s="17">
        <f t="shared" si="61"/>
        <v>470</v>
      </c>
      <c r="X78" s="8">
        <f t="shared" si="36"/>
        <v>25.03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25.03</v>
      </c>
      <c r="AE78" s="8">
        <f t="shared" si="43"/>
        <v>32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32</v>
      </c>
      <c r="AL78" s="8">
        <f t="shared" si="35"/>
        <v>262.97000000000003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150</v>
      </c>
      <c r="AQ78" s="8">
        <f t="shared" si="34"/>
        <v>0</v>
      </c>
      <c r="AR78" s="8">
        <f t="shared" si="50"/>
        <v>412.97</v>
      </c>
      <c r="AT78" s="8">
        <v>16.350000000000001</v>
      </c>
      <c r="AU78" s="8">
        <v>30.87</v>
      </c>
      <c r="AW78" s="203">
        <v>25.03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25.03</v>
      </c>
      <c r="BD78" s="203">
        <v>32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32</v>
      </c>
      <c r="BL78" s="8">
        <f t="shared" si="53"/>
        <v>16.350000000000001</v>
      </c>
      <c r="BM78" s="8">
        <f t="shared" si="54"/>
        <v>30.87</v>
      </c>
      <c r="BN78" s="8">
        <f t="shared" si="55"/>
        <v>25.03</v>
      </c>
      <c r="BO78" s="8">
        <f t="shared" si="56"/>
        <v>32</v>
      </c>
      <c r="BP78" s="138">
        <f t="shared" si="57"/>
        <v>-8.68</v>
      </c>
      <c r="BQ78" s="138">
        <f t="shared" si="58"/>
        <v>-1.129999999999999</v>
      </c>
    </row>
    <row r="79" spans="1:69">
      <c r="A79" s="8" t="s">
        <v>121</v>
      </c>
      <c r="B79" s="15">
        <f>'[3]26'!B81</f>
        <v>320</v>
      </c>
      <c r="C79" s="16">
        <f>'[3]26'!C81</f>
        <v>0</v>
      </c>
      <c r="D79" s="16">
        <f>'[3]26'!D81</f>
        <v>0</v>
      </c>
      <c r="E79" s="16">
        <f>'[3]26'!E81</f>
        <v>0</v>
      </c>
      <c r="F79" s="16">
        <f>'[3]26'!F81</f>
        <v>890</v>
      </c>
      <c r="G79" s="16">
        <f>'[3]26'!G81</f>
        <v>0</v>
      </c>
      <c r="H79" s="17">
        <f t="shared" si="59"/>
        <v>1210</v>
      </c>
      <c r="I79" s="15">
        <f>'[3]26'!J81</f>
        <v>320</v>
      </c>
      <c r="J79" s="16">
        <f>'[3]26'!K81</f>
        <v>0</v>
      </c>
      <c r="K79" s="16">
        <f>'[3]26'!L81</f>
        <v>0</v>
      </c>
      <c r="L79" s="16">
        <f>'[3]26'!M81</f>
        <v>0</v>
      </c>
      <c r="M79" s="16">
        <f>'[3]26'!N81</f>
        <v>150</v>
      </c>
      <c r="N79" s="16">
        <f>'[3]26'!O81</f>
        <v>0</v>
      </c>
      <c r="O79" s="17">
        <f t="shared" si="60"/>
        <v>470</v>
      </c>
      <c r="P79" s="18">
        <f>frq!C79</f>
        <v>1</v>
      </c>
      <c r="Q79" s="15">
        <f t="shared" si="33"/>
        <v>320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150</v>
      </c>
      <c r="V79" s="16">
        <f t="shared" si="32"/>
        <v>0</v>
      </c>
      <c r="W79" s="17">
        <f t="shared" si="61"/>
        <v>470</v>
      </c>
      <c r="X79" s="8">
        <f t="shared" si="36"/>
        <v>32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32</v>
      </c>
      <c r="AE79" s="8">
        <f t="shared" si="43"/>
        <v>32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32</v>
      </c>
      <c r="AL79" s="8">
        <f t="shared" si="35"/>
        <v>256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150</v>
      </c>
      <c r="AQ79" s="8">
        <f t="shared" si="34"/>
        <v>0</v>
      </c>
      <c r="AR79" s="8">
        <f t="shared" si="50"/>
        <v>406</v>
      </c>
      <c r="AT79" s="8">
        <v>30.87</v>
      </c>
      <c r="AU79" s="8">
        <v>30.87</v>
      </c>
      <c r="AW79" s="203">
        <v>32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32</v>
      </c>
      <c r="BD79" s="203">
        <v>32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32</v>
      </c>
      <c r="BL79" s="8">
        <f t="shared" si="53"/>
        <v>30.87</v>
      </c>
      <c r="BM79" s="8">
        <f t="shared" si="54"/>
        <v>30.87</v>
      </c>
      <c r="BN79" s="8">
        <f t="shared" si="55"/>
        <v>32</v>
      </c>
      <c r="BO79" s="8">
        <f t="shared" si="56"/>
        <v>32</v>
      </c>
      <c r="BP79" s="138">
        <f t="shared" si="57"/>
        <v>-1.129999999999999</v>
      </c>
      <c r="BQ79" s="138">
        <f t="shared" si="58"/>
        <v>-1.129999999999999</v>
      </c>
    </row>
    <row r="80" spans="1:69">
      <c r="A80" s="8" t="s">
        <v>122</v>
      </c>
      <c r="B80" s="15">
        <f>'[3]26'!B82</f>
        <v>320</v>
      </c>
      <c r="C80" s="16">
        <f>'[3]26'!C82</f>
        <v>0</v>
      </c>
      <c r="D80" s="16">
        <f>'[3]26'!D82</f>
        <v>0</v>
      </c>
      <c r="E80" s="16">
        <f>'[3]26'!E82</f>
        <v>0</v>
      </c>
      <c r="F80" s="16">
        <f>'[3]26'!F82</f>
        <v>890</v>
      </c>
      <c r="G80" s="16">
        <f>'[3]26'!G82</f>
        <v>0</v>
      </c>
      <c r="H80" s="17">
        <f t="shared" si="59"/>
        <v>1210</v>
      </c>
      <c r="I80" s="15">
        <f>'[3]26'!J82</f>
        <v>320</v>
      </c>
      <c r="J80" s="16">
        <f>'[3]26'!K82</f>
        <v>0</v>
      </c>
      <c r="K80" s="16">
        <f>'[3]26'!L82</f>
        <v>0</v>
      </c>
      <c r="L80" s="16">
        <f>'[3]26'!M82</f>
        <v>0</v>
      </c>
      <c r="M80" s="16">
        <f>'[3]26'!N82</f>
        <v>150</v>
      </c>
      <c r="N80" s="16">
        <f>'[3]26'!O82</f>
        <v>0</v>
      </c>
      <c r="O80" s="17">
        <f t="shared" si="60"/>
        <v>470</v>
      </c>
      <c r="P80" s="18">
        <f>frq!C80</f>
        <v>1</v>
      </c>
      <c r="Q80" s="15">
        <f t="shared" si="33"/>
        <v>320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150</v>
      </c>
      <c r="V80" s="16">
        <f t="shared" si="32"/>
        <v>0</v>
      </c>
      <c r="W80" s="17">
        <f t="shared" si="61"/>
        <v>470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32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32</v>
      </c>
      <c r="AL80" s="8">
        <f t="shared" si="35"/>
        <v>256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150</v>
      </c>
      <c r="AQ80" s="8">
        <f t="shared" si="34"/>
        <v>0</v>
      </c>
      <c r="AR80" s="8">
        <f t="shared" si="50"/>
        <v>406</v>
      </c>
      <c r="AT80" s="8">
        <v>30.87</v>
      </c>
      <c r="AU80" s="8">
        <v>30.87</v>
      </c>
      <c r="AW80" s="203">
        <v>32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32</v>
      </c>
      <c r="BD80" s="203">
        <v>32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32</v>
      </c>
      <c r="BL80" s="8">
        <f t="shared" si="53"/>
        <v>30.87</v>
      </c>
      <c r="BM80" s="8">
        <f t="shared" si="54"/>
        <v>30.87</v>
      </c>
      <c r="BN80" s="8">
        <f t="shared" si="55"/>
        <v>32</v>
      </c>
      <c r="BO80" s="8">
        <f t="shared" si="56"/>
        <v>32</v>
      </c>
      <c r="BP80" s="138">
        <f t="shared" si="57"/>
        <v>-1.129999999999999</v>
      </c>
      <c r="BQ80" s="138">
        <f t="shared" si="58"/>
        <v>-1.129999999999999</v>
      </c>
    </row>
    <row r="81" spans="1:69">
      <c r="A81" s="8" t="s">
        <v>123</v>
      </c>
      <c r="B81" s="15">
        <f>'[3]26'!B83</f>
        <v>320</v>
      </c>
      <c r="C81" s="16">
        <f>'[3]26'!C83</f>
        <v>0</v>
      </c>
      <c r="D81" s="16">
        <f>'[3]26'!D83</f>
        <v>0</v>
      </c>
      <c r="E81" s="16">
        <f>'[3]26'!E83</f>
        <v>0</v>
      </c>
      <c r="F81" s="16">
        <f>'[3]26'!F83</f>
        <v>890</v>
      </c>
      <c r="G81" s="16">
        <f>'[3]26'!G83</f>
        <v>0</v>
      </c>
      <c r="H81" s="17">
        <f t="shared" si="59"/>
        <v>1210</v>
      </c>
      <c r="I81" s="15">
        <f>'[3]26'!J83</f>
        <v>320</v>
      </c>
      <c r="J81" s="16">
        <f>'[3]26'!K83</f>
        <v>0</v>
      </c>
      <c r="K81" s="16">
        <f>'[3]26'!L83</f>
        <v>0</v>
      </c>
      <c r="L81" s="16">
        <f>'[3]26'!M83</f>
        <v>0</v>
      </c>
      <c r="M81" s="16">
        <f>'[3]26'!N83</f>
        <v>150</v>
      </c>
      <c r="N81" s="16">
        <f>'[3]26'!O83</f>
        <v>0</v>
      </c>
      <c r="O81" s="17">
        <f t="shared" si="60"/>
        <v>470</v>
      </c>
      <c r="P81" s="18">
        <f>frq!C81</f>
        <v>1</v>
      </c>
      <c r="Q81" s="15">
        <f t="shared" si="33"/>
        <v>320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150</v>
      </c>
      <c r="V81" s="16">
        <f t="shared" si="32"/>
        <v>0</v>
      </c>
      <c r="W81" s="17">
        <f t="shared" si="61"/>
        <v>470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32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32</v>
      </c>
      <c r="AL81" s="8">
        <f t="shared" si="35"/>
        <v>256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150</v>
      </c>
      <c r="AQ81" s="8">
        <f t="shared" si="34"/>
        <v>0</v>
      </c>
      <c r="AR81" s="8">
        <f t="shared" si="50"/>
        <v>406</v>
      </c>
      <c r="AT81" s="8">
        <v>30.87</v>
      </c>
      <c r="AU81" s="8">
        <v>30.87</v>
      </c>
      <c r="AW81" s="203">
        <v>32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32</v>
      </c>
      <c r="BD81" s="203">
        <v>32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32</v>
      </c>
      <c r="BL81" s="8">
        <f t="shared" si="53"/>
        <v>30.87</v>
      </c>
      <c r="BM81" s="8">
        <f t="shared" si="54"/>
        <v>30.87</v>
      </c>
      <c r="BN81" s="8">
        <f t="shared" si="55"/>
        <v>32</v>
      </c>
      <c r="BO81" s="8">
        <f t="shared" si="56"/>
        <v>32</v>
      </c>
      <c r="BP81" s="138">
        <f t="shared" si="57"/>
        <v>-1.129999999999999</v>
      </c>
      <c r="BQ81" s="138">
        <f t="shared" si="58"/>
        <v>-1.129999999999999</v>
      </c>
    </row>
    <row r="82" spans="1:69">
      <c r="A82" s="8" t="s">
        <v>124</v>
      </c>
      <c r="B82" s="15">
        <f>'[3]26'!B84</f>
        <v>320</v>
      </c>
      <c r="C82" s="16">
        <f>'[3]26'!C84</f>
        <v>0</v>
      </c>
      <c r="D82" s="16">
        <f>'[3]26'!D84</f>
        <v>0</v>
      </c>
      <c r="E82" s="16">
        <f>'[3]26'!E84</f>
        <v>0</v>
      </c>
      <c r="F82" s="16">
        <f>'[3]26'!F84</f>
        <v>890</v>
      </c>
      <c r="G82" s="16">
        <f>'[3]26'!G84</f>
        <v>0</v>
      </c>
      <c r="H82" s="17">
        <f t="shared" si="59"/>
        <v>1210</v>
      </c>
      <c r="I82" s="15">
        <f>'[3]26'!J84</f>
        <v>320</v>
      </c>
      <c r="J82" s="16">
        <f>'[3]26'!K84</f>
        <v>0</v>
      </c>
      <c r="K82" s="16">
        <f>'[3]26'!L84</f>
        <v>0</v>
      </c>
      <c r="L82" s="16">
        <f>'[3]26'!M84</f>
        <v>0</v>
      </c>
      <c r="M82" s="16">
        <f>'[3]26'!N84</f>
        <v>150</v>
      </c>
      <c r="N82" s="16">
        <f>'[3]26'!O84</f>
        <v>0</v>
      </c>
      <c r="O82" s="17">
        <f t="shared" si="60"/>
        <v>470</v>
      </c>
      <c r="P82" s="18">
        <f>frq!C82</f>
        <v>1</v>
      </c>
      <c r="Q82" s="15">
        <f t="shared" si="33"/>
        <v>320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150</v>
      </c>
      <c r="V82" s="16">
        <f t="shared" si="32"/>
        <v>0</v>
      </c>
      <c r="W82" s="17">
        <f t="shared" si="61"/>
        <v>470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256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150</v>
      </c>
      <c r="AQ82" s="8">
        <f t="shared" si="34"/>
        <v>0</v>
      </c>
      <c r="AR82" s="8">
        <f t="shared" si="50"/>
        <v>406</v>
      </c>
      <c r="AT82" s="8">
        <v>30.87</v>
      </c>
      <c r="AU82" s="8">
        <v>30.87</v>
      </c>
      <c r="AW82" s="203">
        <v>32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32</v>
      </c>
      <c r="BD82" s="203">
        <v>32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32</v>
      </c>
      <c r="BL82" s="8">
        <f t="shared" si="53"/>
        <v>30.87</v>
      </c>
      <c r="BM82" s="8">
        <f t="shared" si="54"/>
        <v>30.87</v>
      </c>
      <c r="BN82" s="8">
        <f t="shared" si="55"/>
        <v>32</v>
      </c>
      <c r="BO82" s="8">
        <f t="shared" si="56"/>
        <v>32</v>
      </c>
      <c r="BP82" s="138">
        <f t="shared" si="57"/>
        <v>-1.129999999999999</v>
      </c>
      <c r="BQ82" s="138">
        <f t="shared" si="58"/>
        <v>-1.129999999999999</v>
      </c>
    </row>
    <row r="83" spans="1:69">
      <c r="A83" s="8" t="s">
        <v>125</v>
      </c>
      <c r="B83" s="15">
        <f>'[3]26'!B85</f>
        <v>320</v>
      </c>
      <c r="C83" s="16">
        <f>'[3]26'!C85</f>
        <v>0</v>
      </c>
      <c r="D83" s="16">
        <f>'[3]26'!D85</f>
        <v>0</v>
      </c>
      <c r="E83" s="16">
        <f>'[3]26'!E85</f>
        <v>0</v>
      </c>
      <c r="F83" s="16">
        <f>'[3]26'!F85</f>
        <v>890</v>
      </c>
      <c r="G83" s="16">
        <f>'[3]26'!G85</f>
        <v>0</v>
      </c>
      <c r="H83" s="17">
        <f t="shared" si="59"/>
        <v>1210</v>
      </c>
      <c r="I83" s="15">
        <f>'[3]26'!J85</f>
        <v>320</v>
      </c>
      <c r="J83" s="16">
        <f>'[3]26'!K85</f>
        <v>0</v>
      </c>
      <c r="K83" s="16">
        <f>'[3]26'!L85</f>
        <v>0</v>
      </c>
      <c r="L83" s="16">
        <f>'[3]26'!M85</f>
        <v>0</v>
      </c>
      <c r="M83" s="16">
        <f>'[3]26'!N85</f>
        <v>150</v>
      </c>
      <c r="N83" s="16">
        <f>'[3]26'!O85</f>
        <v>0</v>
      </c>
      <c r="O83" s="17">
        <f t="shared" si="60"/>
        <v>470</v>
      </c>
      <c r="P83" s="18">
        <f>frq!C83</f>
        <v>1</v>
      </c>
      <c r="Q83" s="15">
        <f t="shared" si="33"/>
        <v>320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150</v>
      </c>
      <c r="V83" s="16">
        <f t="shared" si="32"/>
        <v>0</v>
      </c>
      <c r="W83" s="17">
        <f t="shared" si="61"/>
        <v>470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256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150</v>
      </c>
      <c r="AQ83" s="8">
        <f t="shared" si="34"/>
        <v>0</v>
      </c>
      <c r="AR83" s="8">
        <f t="shared" si="50"/>
        <v>406</v>
      </c>
      <c r="AT83" s="8">
        <v>30.87</v>
      </c>
      <c r="AU83" s="8">
        <v>30.87</v>
      </c>
      <c r="AW83" s="203">
        <v>32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32</v>
      </c>
      <c r="BD83" s="203">
        <v>32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32</v>
      </c>
      <c r="BL83" s="8">
        <f t="shared" si="53"/>
        <v>30.87</v>
      </c>
      <c r="BM83" s="8">
        <f t="shared" si="54"/>
        <v>30.87</v>
      </c>
      <c r="BN83" s="8">
        <f t="shared" si="55"/>
        <v>32</v>
      </c>
      <c r="BO83" s="8">
        <f t="shared" si="56"/>
        <v>32</v>
      </c>
      <c r="BP83" s="138">
        <f t="shared" si="57"/>
        <v>-1.129999999999999</v>
      </c>
      <c r="BQ83" s="138">
        <f t="shared" si="58"/>
        <v>-1.129999999999999</v>
      </c>
    </row>
    <row r="84" spans="1:69">
      <c r="A84" s="8" t="s">
        <v>126</v>
      </c>
      <c r="B84" s="15">
        <f>'[3]26'!B86</f>
        <v>320</v>
      </c>
      <c r="C84" s="16">
        <f>'[3]26'!C86</f>
        <v>0</v>
      </c>
      <c r="D84" s="16">
        <f>'[3]26'!D86</f>
        <v>0</v>
      </c>
      <c r="E84" s="16">
        <f>'[3]26'!E86</f>
        <v>0</v>
      </c>
      <c r="F84" s="16">
        <f>'[3]26'!F86</f>
        <v>890</v>
      </c>
      <c r="G84" s="16">
        <f>'[3]26'!G86</f>
        <v>0</v>
      </c>
      <c r="H84" s="17">
        <f t="shared" si="59"/>
        <v>1210</v>
      </c>
      <c r="I84" s="15">
        <f>'[3]26'!J86</f>
        <v>320</v>
      </c>
      <c r="J84" s="16">
        <f>'[3]26'!K86</f>
        <v>0</v>
      </c>
      <c r="K84" s="16">
        <f>'[3]26'!L86</f>
        <v>0</v>
      </c>
      <c r="L84" s="16">
        <f>'[3]26'!M86</f>
        <v>0</v>
      </c>
      <c r="M84" s="16">
        <f>'[3]26'!N86</f>
        <v>150</v>
      </c>
      <c r="N84" s="16">
        <f>'[3]26'!O86</f>
        <v>0</v>
      </c>
      <c r="O84" s="17">
        <f t="shared" si="60"/>
        <v>470</v>
      </c>
      <c r="P84" s="18">
        <f>frq!C84</f>
        <v>1</v>
      </c>
      <c r="Q84" s="15">
        <f t="shared" si="33"/>
        <v>320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150</v>
      </c>
      <c r="V84" s="16">
        <f t="shared" si="32"/>
        <v>0</v>
      </c>
      <c r="W84" s="17">
        <f t="shared" si="61"/>
        <v>470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256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150</v>
      </c>
      <c r="AQ84" s="8">
        <f t="shared" si="34"/>
        <v>0</v>
      </c>
      <c r="AR84" s="8">
        <f t="shared" si="50"/>
        <v>406</v>
      </c>
      <c r="AT84" s="8">
        <v>30.87</v>
      </c>
      <c r="AU84" s="8">
        <v>30.87</v>
      </c>
      <c r="AW84" s="203">
        <v>32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32</v>
      </c>
      <c r="BD84" s="203">
        <v>32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32</v>
      </c>
      <c r="BL84" s="8">
        <f t="shared" si="53"/>
        <v>30.87</v>
      </c>
      <c r="BM84" s="8">
        <f t="shared" si="54"/>
        <v>30.87</v>
      </c>
      <c r="BN84" s="8">
        <f t="shared" si="55"/>
        <v>32</v>
      </c>
      <c r="BO84" s="8">
        <f t="shared" si="56"/>
        <v>32</v>
      </c>
      <c r="BP84" s="138">
        <f t="shared" si="57"/>
        <v>-1.129999999999999</v>
      </c>
      <c r="BQ84" s="138">
        <f t="shared" si="58"/>
        <v>-1.129999999999999</v>
      </c>
    </row>
    <row r="85" spans="1:69">
      <c r="A85" s="8" t="s">
        <v>127</v>
      </c>
      <c r="B85" s="15">
        <f>'[3]26'!B87</f>
        <v>320</v>
      </c>
      <c r="C85" s="16">
        <f>'[3]26'!C87</f>
        <v>0</v>
      </c>
      <c r="D85" s="16">
        <f>'[3]26'!D87</f>
        <v>0</v>
      </c>
      <c r="E85" s="16">
        <f>'[3]26'!E87</f>
        <v>0</v>
      </c>
      <c r="F85" s="16">
        <f>'[3]26'!F87</f>
        <v>890</v>
      </c>
      <c r="G85" s="16">
        <f>'[3]26'!G87</f>
        <v>0</v>
      </c>
      <c r="H85" s="17">
        <f t="shared" si="59"/>
        <v>1210</v>
      </c>
      <c r="I85" s="15">
        <f>'[3]26'!J87</f>
        <v>320</v>
      </c>
      <c r="J85" s="16">
        <f>'[3]26'!K87</f>
        <v>0</v>
      </c>
      <c r="K85" s="16">
        <f>'[3]26'!L87</f>
        <v>0</v>
      </c>
      <c r="L85" s="16">
        <f>'[3]26'!M87</f>
        <v>0</v>
      </c>
      <c r="M85" s="16">
        <f>'[3]26'!N87</f>
        <v>150</v>
      </c>
      <c r="N85" s="16">
        <f>'[3]26'!O87</f>
        <v>0</v>
      </c>
      <c r="O85" s="17">
        <f t="shared" si="60"/>
        <v>470</v>
      </c>
      <c r="P85" s="18">
        <f>frq!C85</f>
        <v>1</v>
      </c>
      <c r="Q85" s="15">
        <f t="shared" si="33"/>
        <v>320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150</v>
      </c>
      <c r="V85" s="16">
        <f t="shared" si="32"/>
        <v>0</v>
      </c>
      <c r="W85" s="17">
        <f t="shared" si="61"/>
        <v>470</v>
      </c>
      <c r="X85" s="8">
        <f t="shared" si="36"/>
        <v>32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32</v>
      </c>
      <c r="AE85" s="8">
        <f t="shared" si="43"/>
        <v>32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32</v>
      </c>
      <c r="AL85" s="8">
        <f t="shared" si="35"/>
        <v>256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150</v>
      </c>
      <c r="AQ85" s="8">
        <f t="shared" si="34"/>
        <v>0</v>
      </c>
      <c r="AR85" s="8">
        <f t="shared" si="50"/>
        <v>406</v>
      </c>
      <c r="AT85" s="8">
        <v>30.87</v>
      </c>
      <c r="AU85" s="8">
        <v>30.87</v>
      </c>
      <c r="AW85" s="203">
        <v>32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32</v>
      </c>
      <c r="BD85" s="203">
        <v>32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32</v>
      </c>
      <c r="BL85" s="8">
        <f t="shared" si="53"/>
        <v>30.87</v>
      </c>
      <c r="BM85" s="8">
        <f t="shared" si="54"/>
        <v>30.87</v>
      </c>
      <c r="BN85" s="8">
        <f t="shared" si="55"/>
        <v>32</v>
      </c>
      <c r="BO85" s="8">
        <f t="shared" si="56"/>
        <v>32</v>
      </c>
      <c r="BP85" s="138">
        <f t="shared" si="57"/>
        <v>-1.129999999999999</v>
      </c>
      <c r="BQ85" s="138">
        <f t="shared" si="58"/>
        <v>-1.129999999999999</v>
      </c>
    </row>
    <row r="86" spans="1:69">
      <c r="A86" s="8" t="s">
        <v>128</v>
      </c>
      <c r="B86" s="15">
        <f>'[3]26'!B88</f>
        <v>320</v>
      </c>
      <c r="C86" s="16">
        <f>'[3]26'!C88</f>
        <v>0</v>
      </c>
      <c r="D86" s="16">
        <f>'[3]26'!D88</f>
        <v>0</v>
      </c>
      <c r="E86" s="16">
        <f>'[3]26'!E88</f>
        <v>0</v>
      </c>
      <c r="F86" s="16">
        <f>'[3]26'!F88</f>
        <v>890</v>
      </c>
      <c r="G86" s="16">
        <f>'[3]26'!G88</f>
        <v>0</v>
      </c>
      <c r="H86" s="17">
        <f t="shared" si="59"/>
        <v>1210</v>
      </c>
      <c r="I86" s="15">
        <f>'[3]26'!J88</f>
        <v>320</v>
      </c>
      <c r="J86" s="16">
        <f>'[3]26'!K88</f>
        <v>0</v>
      </c>
      <c r="K86" s="16">
        <f>'[3]26'!L88</f>
        <v>0</v>
      </c>
      <c r="L86" s="16">
        <f>'[3]26'!M88</f>
        <v>0</v>
      </c>
      <c r="M86" s="16">
        <f>'[3]26'!N88</f>
        <v>156</v>
      </c>
      <c r="N86" s="16">
        <f>'[3]26'!O88</f>
        <v>0</v>
      </c>
      <c r="O86" s="17">
        <f t="shared" si="60"/>
        <v>476</v>
      </c>
      <c r="P86" s="18">
        <f>frq!C86</f>
        <v>1</v>
      </c>
      <c r="Q86" s="15">
        <f t="shared" si="33"/>
        <v>320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156</v>
      </c>
      <c r="V86" s="16">
        <f t="shared" si="32"/>
        <v>0</v>
      </c>
      <c r="W86" s="17">
        <f t="shared" si="61"/>
        <v>476</v>
      </c>
      <c r="X86" s="8">
        <f t="shared" si="36"/>
        <v>32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32</v>
      </c>
      <c r="AE86" s="8">
        <f t="shared" si="43"/>
        <v>32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32</v>
      </c>
      <c r="AL86" s="8">
        <f t="shared" si="35"/>
        <v>256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156</v>
      </c>
      <c r="AQ86" s="8">
        <f t="shared" si="34"/>
        <v>0</v>
      </c>
      <c r="AR86" s="8">
        <f t="shared" si="50"/>
        <v>412</v>
      </c>
      <c r="AT86" s="8">
        <v>30.87</v>
      </c>
      <c r="AU86" s="8">
        <v>30.87</v>
      </c>
      <c r="AW86" s="203">
        <v>32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32</v>
      </c>
      <c r="BD86" s="203">
        <v>32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32</v>
      </c>
      <c r="BL86" s="8">
        <f t="shared" si="53"/>
        <v>30.87</v>
      </c>
      <c r="BM86" s="8">
        <f t="shared" si="54"/>
        <v>30.87</v>
      </c>
      <c r="BN86" s="8">
        <f t="shared" si="55"/>
        <v>32</v>
      </c>
      <c r="BO86" s="8">
        <f t="shared" si="56"/>
        <v>32</v>
      </c>
      <c r="BP86" s="138">
        <f t="shared" si="57"/>
        <v>-1.129999999999999</v>
      </c>
      <c r="BQ86" s="138">
        <f t="shared" si="58"/>
        <v>-1.129999999999999</v>
      </c>
    </row>
    <row r="87" spans="1:69">
      <c r="A87" s="8" t="s">
        <v>129</v>
      </c>
      <c r="B87" s="15">
        <f>'[3]26'!B89</f>
        <v>320</v>
      </c>
      <c r="C87" s="16">
        <f>'[3]26'!C89</f>
        <v>0</v>
      </c>
      <c r="D87" s="16">
        <f>'[3]26'!D89</f>
        <v>0</v>
      </c>
      <c r="E87" s="16">
        <f>'[3]26'!E89</f>
        <v>0</v>
      </c>
      <c r="F87" s="16">
        <f>'[3]26'!F89</f>
        <v>890</v>
      </c>
      <c r="G87" s="16">
        <f>'[3]26'!G89</f>
        <v>0</v>
      </c>
      <c r="H87" s="17">
        <f t="shared" si="59"/>
        <v>1210</v>
      </c>
      <c r="I87" s="15">
        <f>'[3]26'!J89</f>
        <v>320</v>
      </c>
      <c r="J87" s="16">
        <f>'[3]26'!K89</f>
        <v>0</v>
      </c>
      <c r="K87" s="16">
        <f>'[3]26'!L89</f>
        <v>0</v>
      </c>
      <c r="L87" s="16">
        <f>'[3]26'!M89</f>
        <v>0</v>
      </c>
      <c r="M87" s="16">
        <f>'[3]26'!N89</f>
        <v>211</v>
      </c>
      <c r="N87" s="16">
        <f>'[3]26'!O89</f>
        <v>0</v>
      </c>
      <c r="O87" s="17">
        <f t="shared" si="60"/>
        <v>531</v>
      </c>
      <c r="P87" s="18">
        <f>frq!C87</f>
        <v>1</v>
      </c>
      <c r="Q87" s="15">
        <f t="shared" si="33"/>
        <v>320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211</v>
      </c>
      <c r="V87" s="16">
        <f t="shared" si="32"/>
        <v>0</v>
      </c>
      <c r="W87" s="17">
        <f t="shared" si="61"/>
        <v>531</v>
      </c>
      <c r="X87" s="8">
        <f t="shared" si="36"/>
        <v>32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32</v>
      </c>
      <c r="AE87" s="8">
        <f t="shared" si="43"/>
        <v>32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32</v>
      </c>
      <c r="AL87" s="8">
        <f t="shared" si="35"/>
        <v>256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211</v>
      </c>
      <c r="AQ87" s="8">
        <f t="shared" si="34"/>
        <v>0</v>
      </c>
      <c r="AR87" s="8">
        <f t="shared" si="50"/>
        <v>467</v>
      </c>
      <c r="AT87" s="8">
        <v>30.87</v>
      </c>
      <c r="AU87" s="8">
        <v>30.87</v>
      </c>
      <c r="AW87" s="203">
        <v>32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32</v>
      </c>
      <c r="BD87" s="203">
        <v>32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32</v>
      </c>
      <c r="BL87" s="8">
        <f t="shared" si="53"/>
        <v>30.87</v>
      </c>
      <c r="BM87" s="8">
        <f t="shared" si="54"/>
        <v>30.87</v>
      </c>
      <c r="BN87" s="8">
        <f t="shared" si="55"/>
        <v>32</v>
      </c>
      <c r="BO87" s="8">
        <f t="shared" si="56"/>
        <v>32</v>
      </c>
      <c r="BP87" s="138">
        <f t="shared" si="57"/>
        <v>-1.129999999999999</v>
      </c>
      <c r="BQ87" s="138">
        <f t="shared" si="58"/>
        <v>-1.129999999999999</v>
      </c>
    </row>
    <row r="88" spans="1:69">
      <c r="A88" s="8" t="s">
        <v>130</v>
      </c>
      <c r="B88" s="15">
        <f>'[3]26'!B90</f>
        <v>320</v>
      </c>
      <c r="C88" s="16">
        <f>'[3]26'!C90</f>
        <v>0</v>
      </c>
      <c r="D88" s="16">
        <f>'[3]26'!D90</f>
        <v>0</v>
      </c>
      <c r="E88" s="16">
        <f>'[3]26'!E90</f>
        <v>0</v>
      </c>
      <c r="F88" s="16">
        <f>'[3]26'!F90</f>
        <v>890</v>
      </c>
      <c r="G88" s="16">
        <f>'[3]26'!G90</f>
        <v>0</v>
      </c>
      <c r="H88" s="17">
        <f t="shared" si="59"/>
        <v>1210</v>
      </c>
      <c r="I88" s="15">
        <f>'[3]26'!J90</f>
        <v>320</v>
      </c>
      <c r="J88" s="16">
        <f>'[3]26'!K90</f>
        <v>0</v>
      </c>
      <c r="K88" s="16">
        <f>'[3]26'!L90</f>
        <v>0</v>
      </c>
      <c r="L88" s="16">
        <f>'[3]26'!M90</f>
        <v>0</v>
      </c>
      <c r="M88" s="16">
        <f>'[3]26'!N90</f>
        <v>265</v>
      </c>
      <c r="N88" s="16">
        <f>'[3]26'!O90</f>
        <v>0</v>
      </c>
      <c r="O88" s="17">
        <f t="shared" si="60"/>
        <v>585</v>
      </c>
      <c r="P88" s="18">
        <f>frq!C88</f>
        <v>1</v>
      </c>
      <c r="Q88" s="15">
        <f t="shared" si="33"/>
        <v>320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265</v>
      </c>
      <c r="V88" s="16">
        <f t="shared" si="32"/>
        <v>0</v>
      </c>
      <c r="W88" s="17">
        <f t="shared" si="61"/>
        <v>585</v>
      </c>
      <c r="X88" s="8">
        <f t="shared" si="36"/>
        <v>32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32</v>
      </c>
      <c r="AE88" s="8">
        <f t="shared" si="43"/>
        <v>32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32</v>
      </c>
      <c r="AL88" s="8">
        <f t="shared" si="35"/>
        <v>256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265</v>
      </c>
      <c r="AQ88" s="8">
        <f t="shared" si="34"/>
        <v>0</v>
      </c>
      <c r="AR88" s="8">
        <f t="shared" si="50"/>
        <v>521</v>
      </c>
      <c r="AT88" s="8">
        <v>30.87</v>
      </c>
      <c r="AU88" s="8">
        <v>30.87</v>
      </c>
      <c r="AW88" s="203">
        <v>32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32</v>
      </c>
      <c r="BD88" s="203">
        <v>32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32</v>
      </c>
      <c r="BL88" s="8">
        <f t="shared" si="53"/>
        <v>30.87</v>
      </c>
      <c r="BM88" s="8">
        <f t="shared" si="54"/>
        <v>30.87</v>
      </c>
      <c r="BN88" s="8">
        <f t="shared" si="55"/>
        <v>32</v>
      </c>
      <c r="BO88" s="8">
        <f t="shared" si="56"/>
        <v>32</v>
      </c>
      <c r="BP88" s="138">
        <f t="shared" si="57"/>
        <v>-1.129999999999999</v>
      </c>
      <c r="BQ88" s="138">
        <f t="shared" si="58"/>
        <v>-1.129999999999999</v>
      </c>
    </row>
    <row r="89" spans="1:69">
      <c r="A89" s="8" t="s">
        <v>131</v>
      </c>
      <c r="B89" s="15">
        <f>'[3]26'!B91</f>
        <v>320</v>
      </c>
      <c r="C89" s="16">
        <f>'[3]26'!C91</f>
        <v>0</v>
      </c>
      <c r="D89" s="16">
        <f>'[3]26'!D91</f>
        <v>0</v>
      </c>
      <c r="E89" s="16">
        <f>'[3]26'!E91</f>
        <v>0</v>
      </c>
      <c r="F89" s="16">
        <f>'[3]26'!F91</f>
        <v>890</v>
      </c>
      <c r="G89" s="16">
        <f>'[3]26'!G91</f>
        <v>0</v>
      </c>
      <c r="H89" s="17">
        <f t="shared" si="59"/>
        <v>1210</v>
      </c>
      <c r="I89" s="15">
        <f>'[3]26'!J91</f>
        <v>320</v>
      </c>
      <c r="J89" s="16">
        <f>'[3]26'!K91</f>
        <v>0</v>
      </c>
      <c r="K89" s="16">
        <f>'[3]26'!L91</f>
        <v>0</v>
      </c>
      <c r="L89" s="16">
        <f>'[3]26'!M91</f>
        <v>0</v>
      </c>
      <c r="M89" s="16">
        <f>'[3]26'!N91</f>
        <v>285</v>
      </c>
      <c r="N89" s="16">
        <f>'[3]26'!O91</f>
        <v>0</v>
      </c>
      <c r="O89" s="17">
        <f t="shared" si="60"/>
        <v>605</v>
      </c>
      <c r="P89" s="18">
        <f>frq!C89</f>
        <v>1</v>
      </c>
      <c r="Q89" s="15">
        <f t="shared" si="33"/>
        <v>320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285</v>
      </c>
      <c r="V89" s="16">
        <f t="shared" si="32"/>
        <v>0</v>
      </c>
      <c r="W89" s="17">
        <f t="shared" si="61"/>
        <v>605</v>
      </c>
      <c r="X89" s="8">
        <f t="shared" si="36"/>
        <v>32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32</v>
      </c>
      <c r="AE89" s="8">
        <f t="shared" si="43"/>
        <v>32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32</v>
      </c>
      <c r="AL89" s="8">
        <f t="shared" si="35"/>
        <v>256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285</v>
      </c>
      <c r="AQ89" s="8">
        <f t="shared" si="34"/>
        <v>0</v>
      </c>
      <c r="AR89" s="8">
        <f t="shared" si="50"/>
        <v>541</v>
      </c>
      <c r="AT89" s="8">
        <v>30.87</v>
      </c>
      <c r="AU89" s="8">
        <v>30.87</v>
      </c>
      <c r="AW89" s="203">
        <v>32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32</v>
      </c>
      <c r="BD89" s="203">
        <v>32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32</v>
      </c>
      <c r="BL89" s="8">
        <f t="shared" si="53"/>
        <v>30.87</v>
      </c>
      <c r="BM89" s="8">
        <f t="shared" si="54"/>
        <v>30.87</v>
      </c>
      <c r="BN89" s="8">
        <f t="shared" si="55"/>
        <v>32</v>
      </c>
      <c r="BO89" s="8">
        <f t="shared" si="56"/>
        <v>32</v>
      </c>
      <c r="BP89" s="138">
        <f t="shared" si="57"/>
        <v>-1.129999999999999</v>
      </c>
      <c r="BQ89" s="138">
        <f t="shared" si="58"/>
        <v>-1.129999999999999</v>
      </c>
    </row>
    <row r="90" spans="1:69">
      <c r="A90" s="8" t="s">
        <v>132</v>
      </c>
      <c r="B90" s="15">
        <f>'[3]26'!B92</f>
        <v>320</v>
      </c>
      <c r="C90" s="16">
        <f>'[3]26'!C92</f>
        <v>0</v>
      </c>
      <c r="D90" s="16">
        <f>'[3]26'!D92</f>
        <v>0</v>
      </c>
      <c r="E90" s="16">
        <f>'[3]26'!E92</f>
        <v>0</v>
      </c>
      <c r="F90" s="16">
        <f>'[3]26'!F92</f>
        <v>890</v>
      </c>
      <c r="G90" s="16">
        <f>'[3]26'!G92</f>
        <v>0</v>
      </c>
      <c r="H90" s="17">
        <f t="shared" si="59"/>
        <v>1210</v>
      </c>
      <c r="I90" s="15">
        <f>'[3]26'!J92</f>
        <v>320</v>
      </c>
      <c r="J90" s="16">
        <f>'[3]26'!K92</f>
        <v>0</v>
      </c>
      <c r="K90" s="16">
        <f>'[3]26'!L92</f>
        <v>0</v>
      </c>
      <c r="L90" s="16">
        <f>'[3]26'!M92</f>
        <v>0</v>
      </c>
      <c r="M90" s="16">
        <f>'[3]26'!N92</f>
        <v>285</v>
      </c>
      <c r="N90" s="16">
        <f>'[3]26'!O92</f>
        <v>0</v>
      </c>
      <c r="O90" s="17">
        <f t="shared" si="60"/>
        <v>605</v>
      </c>
      <c r="P90" s="18">
        <f>frq!C90</f>
        <v>1</v>
      </c>
      <c r="Q90" s="15">
        <f t="shared" si="33"/>
        <v>320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285</v>
      </c>
      <c r="V90" s="16">
        <f t="shared" si="32"/>
        <v>0</v>
      </c>
      <c r="W90" s="17">
        <f t="shared" si="61"/>
        <v>605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32</v>
      </c>
      <c r="AE90" s="8">
        <f t="shared" si="43"/>
        <v>32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32</v>
      </c>
      <c r="AL90" s="8">
        <f t="shared" si="35"/>
        <v>256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285</v>
      </c>
      <c r="AQ90" s="8">
        <f t="shared" si="34"/>
        <v>0</v>
      </c>
      <c r="AR90" s="8">
        <f t="shared" si="50"/>
        <v>541</v>
      </c>
      <c r="AT90" s="8">
        <v>30.87</v>
      </c>
      <c r="AU90" s="8">
        <v>30.87</v>
      </c>
      <c r="AW90" s="203">
        <v>32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32</v>
      </c>
      <c r="BD90" s="203">
        <v>32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32</v>
      </c>
      <c r="BL90" s="8">
        <f t="shared" si="53"/>
        <v>30.87</v>
      </c>
      <c r="BM90" s="8">
        <f t="shared" si="54"/>
        <v>30.87</v>
      </c>
      <c r="BN90" s="8">
        <f t="shared" si="55"/>
        <v>32</v>
      </c>
      <c r="BO90" s="8">
        <f t="shared" si="56"/>
        <v>32</v>
      </c>
      <c r="BP90" s="138">
        <f t="shared" si="57"/>
        <v>-1.129999999999999</v>
      </c>
      <c r="BQ90" s="138">
        <f t="shared" si="58"/>
        <v>-1.129999999999999</v>
      </c>
    </row>
    <row r="91" spans="1:69">
      <c r="A91" s="8" t="s">
        <v>133</v>
      </c>
      <c r="B91" s="15">
        <f>'[3]26'!B93</f>
        <v>320</v>
      </c>
      <c r="C91" s="16">
        <f>'[3]26'!C93</f>
        <v>0</v>
      </c>
      <c r="D91" s="16">
        <f>'[3]26'!D93</f>
        <v>0</v>
      </c>
      <c r="E91" s="16">
        <f>'[3]26'!E93</f>
        <v>0</v>
      </c>
      <c r="F91" s="16">
        <f>'[3]26'!F93</f>
        <v>890</v>
      </c>
      <c r="G91" s="16">
        <f>'[3]26'!G93</f>
        <v>0</v>
      </c>
      <c r="H91" s="17">
        <f t="shared" si="59"/>
        <v>1210</v>
      </c>
      <c r="I91" s="15">
        <f>'[3]26'!J93</f>
        <v>320</v>
      </c>
      <c r="J91" s="16">
        <f>'[3]26'!K93</f>
        <v>0</v>
      </c>
      <c r="K91" s="16">
        <f>'[3]26'!L93</f>
        <v>0</v>
      </c>
      <c r="L91" s="16">
        <f>'[3]26'!M93</f>
        <v>0</v>
      </c>
      <c r="M91" s="16">
        <f>'[3]26'!N93</f>
        <v>285</v>
      </c>
      <c r="N91" s="16">
        <f>'[3]26'!O93</f>
        <v>0</v>
      </c>
      <c r="O91" s="17">
        <f t="shared" si="60"/>
        <v>605</v>
      </c>
      <c r="P91" s="18">
        <f>frq!C91</f>
        <v>1</v>
      </c>
      <c r="Q91" s="15">
        <f t="shared" si="33"/>
        <v>320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285</v>
      </c>
      <c r="V91" s="16">
        <f t="shared" si="32"/>
        <v>0</v>
      </c>
      <c r="W91" s="17">
        <f t="shared" si="61"/>
        <v>605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32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32</v>
      </c>
      <c r="AL91" s="8">
        <f t="shared" si="35"/>
        <v>256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285</v>
      </c>
      <c r="AQ91" s="8">
        <f t="shared" si="34"/>
        <v>0</v>
      </c>
      <c r="AR91" s="8">
        <f t="shared" si="50"/>
        <v>541</v>
      </c>
      <c r="AT91" s="8">
        <v>30.87</v>
      </c>
      <c r="AU91" s="8">
        <v>30.87</v>
      </c>
      <c r="AW91" s="203">
        <v>32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32</v>
      </c>
      <c r="BD91" s="203">
        <v>32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32</v>
      </c>
      <c r="BL91" s="8">
        <f t="shared" si="53"/>
        <v>30.87</v>
      </c>
      <c r="BM91" s="8">
        <f t="shared" si="54"/>
        <v>30.87</v>
      </c>
      <c r="BN91" s="8">
        <f t="shared" si="55"/>
        <v>32</v>
      </c>
      <c r="BO91" s="8">
        <f t="shared" si="56"/>
        <v>32</v>
      </c>
      <c r="BP91" s="138">
        <f t="shared" si="57"/>
        <v>-1.129999999999999</v>
      </c>
      <c r="BQ91" s="138">
        <f t="shared" si="58"/>
        <v>-1.129999999999999</v>
      </c>
    </row>
    <row r="92" spans="1:69">
      <c r="A92" s="8" t="s">
        <v>134</v>
      </c>
      <c r="B92" s="15">
        <f>'[3]26'!B94</f>
        <v>320</v>
      </c>
      <c r="C92" s="16">
        <f>'[3]26'!C94</f>
        <v>0</v>
      </c>
      <c r="D92" s="16">
        <f>'[3]26'!D94</f>
        <v>0</v>
      </c>
      <c r="E92" s="16">
        <f>'[3]26'!E94</f>
        <v>0</v>
      </c>
      <c r="F92" s="16">
        <f>'[3]26'!F94</f>
        <v>890</v>
      </c>
      <c r="G92" s="16">
        <f>'[3]26'!G94</f>
        <v>0</v>
      </c>
      <c r="H92" s="17">
        <f t="shared" si="59"/>
        <v>1210</v>
      </c>
      <c r="I92" s="15">
        <f>'[3]26'!J94</f>
        <v>320</v>
      </c>
      <c r="J92" s="16">
        <f>'[3]26'!K94</f>
        <v>0</v>
      </c>
      <c r="K92" s="16">
        <f>'[3]26'!L94</f>
        <v>0</v>
      </c>
      <c r="L92" s="16">
        <f>'[3]26'!M94</f>
        <v>0</v>
      </c>
      <c r="M92" s="16">
        <f>'[3]26'!N94</f>
        <v>285</v>
      </c>
      <c r="N92" s="16">
        <f>'[3]26'!O94</f>
        <v>0</v>
      </c>
      <c r="O92" s="17">
        <f t="shared" si="60"/>
        <v>605</v>
      </c>
      <c r="P92" s="18">
        <f>frq!C92</f>
        <v>1</v>
      </c>
      <c r="Q92" s="15">
        <f t="shared" si="33"/>
        <v>320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285</v>
      </c>
      <c r="V92" s="16">
        <f t="shared" si="32"/>
        <v>0</v>
      </c>
      <c r="W92" s="17">
        <f t="shared" si="61"/>
        <v>605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32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32</v>
      </c>
      <c r="AL92" s="8">
        <f t="shared" si="35"/>
        <v>256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285</v>
      </c>
      <c r="AQ92" s="8">
        <f t="shared" si="34"/>
        <v>0</v>
      </c>
      <c r="AR92" s="8">
        <f t="shared" si="50"/>
        <v>541</v>
      </c>
      <c r="AT92" s="8">
        <v>30.87</v>
      </c>
      <c r="AU92" s="8">
        <v>30.87</v>
      </c>
      <c r="AW92" s="203">
        <v>32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32</v>
      </c>
      <c r="BD92" s="203">
        <v>32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32</v>
      </c>
      <c r="BL92" s="8">
        <f t="shared" si="53"/>
        <v>30.87</v>
      </c>
      <c r="BM92" s="8">
        <f t="shared" si="54"/>
        <v>30.87</v>
      </c>
      <c r="BN92" s="8">
        <f t="shared" si="55"/>
        <v>32</v>
      </c>
      <c r="BO92" s="8">
        <f t="shared" si="56"/>
        <v>32</v>
      </c>
      <c r="BP92" s="138">
        <f t="shared" si="57"/>
        <v>-1.129999999999999</v>
      </c>
      <c r="BQ92" s="138">
        <f t="shared" si="58"/>
        <v>-1.129999999999999</v>
      </c>
    </row>
    <row r="93" spans="1:69">
      <c r="A93" s="8" t="s">
        <v>135</v>
      </c>
      <c r="B93" s="15">
        <f>'[3]26'!B95</f>
        <v>320</v>
      </c>
      <c r="C93" s="16">
        <f>'[3]26'!C95</f>
        <v>0</v>
      </c>
      <c r="D93" s="16">
        <f>'[3]26'!D95</f>
        <v>0</v>
      </c>
      <c r="E93" s="16">
        <f>'[3]26'!E95</f>
        <v>0</v>
      </c>
      <c r="F93" s="16">
        <f>'[3]26'!F95</f>
        <v>890</v>
      </c>
      <c r="G93" s="16">
        <f>'[3]26'!G95</f>
        <v>0</v>
      </c>
      <c r="H93" s="17">
        <f t="shared" si="59"/>
        <v>1210</v>
      </c>
      <c r="I93" s="15">
        <f>'[3]26'!J95</f>
        <v>320</v>
      </c>
      <c r="J93" s="16">
        <f>'[3]26'!K95</f>
        <v>0</v>
      </c>
      <c r="K93" s="16">
        <f>'[3]26'!L95</f>
        <v>0</v>
      </c>
      <c r="L93" s="16">
        <f>'[3]26'!M95</f>
        <v>0</v>
      </c>
      <c r="M93" s="16">
        <f>'[3]26'!N95</f>
        <v>285</v>
      </c>
      <c r="N93" s="16">
        <f>'[3]26'!O95</f>
        <v>0</v>
      </c>
      <c r="O93" s="17">
        <f t="shared" si="60"/>
        <v>605</v>
      </c>
      <c r="P93" s="18">
        <f>frq!C93</f>
        <v>1</v>
      </c>
      <c r="Q93" s="15">
        <f t="shared" si="33"/>
        <v>320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285</v>
      </c>
      <c r="V93" s="16">
        <f t="shared" si="32"/>
        <v>0</v>
      </c>
      <c r="W93" s="17">
        <f t="shared" si="61"/>
        <v>605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32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32</v>
      </c>
      <c r="AL93" s="8">
        <f t="shared" si="35"/>
        <v>256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285</v>
      </c>
      <c r="AQ93" s="8">
        <f t="shared" si="34"/>
        <v>0</v>
      </c>
      <c r="AR93" s="8">
        <f t="shared" si="50"/>
        <v>541</v>
      </c>
      <c r="AT93" s="8">
        <v>30.87</v>
      </c>
      <c r="AU93" s="8">
        <v>30.87</v>
      </c>
      <c r="AW93" s="203">
        <v>32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32</v>
      </c>
      <c r="BD93" s="203">
        <v>32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32</v>
      </c>
      <c r="BL93" s="8">
        <f t="shared" si="53"/>
        <v>30.87</v>
      </c>
      <c r="BM93" s="8">
        <f t="shared" si="54"/>
        <v>30.87</v>
      </c>
      <c r="BN93" s="8">
        <f t="shared" si="55"/>
        <v>32</v>
      </c>
      <c r="BO93" s="8">
        <f t="shared" si="56"/>
        <v>32</v>
      </c>
      <c r="BP93" s="138">
        <f t="shared" si="57"/>
        <v>-1.129999999999999</v>
      </c>
      <c r="BQ93" s="138">
        <f t="shared" si="58"/>
        <v>-1.129999999999999</v>
      </c>
    </row>
    <row r="94" spans="1:69">
      <c r="A94" s="8" t="s">
        <v>136</v>
      </c>
      <c r="B94" s="15">
        <f>'[3]26'!B96</f>
        <v>320</v>
      </c>
      <c r="C94" s="16">
        <f>'[3]26'!C96</f>
        <v>0</v>
      </c>
      <c r="D94" s="16">
        <f>'[3]26'!D96</f>
        <v>0</v>
      </c>
      <c r="E94" s="16">
        <f>'[3]26'!E96</f>
        <v>0</v>
      </c>
      <c r="F94" s="16">
        <f>'[3]26'!F96</f>
        <v>890</v>
      </c>
      <c r="G94" s="16">
        <f>'[3]26'!G96</f>
        <v>0</v>
      </c>
      <c r="H94" s="17">
        <f t="shared" si="59"/>
        <v>1210</v>
      </c>
      <c r="I94" s="15">
        <f>'[3]26'!J96</f>
        <v>320</v>
      </c>
      <c r="J94" s="16">
        <f>'[3]26'!K96</f>
        <v>0</v>
      </c>
      <c r="K94" s="16">
        <f>'[3]26'!L96</f>
        <v>0</v>
      </c>
      <c r="L94" s="16">
        <f>'[3]26'!M96</f>
        <v>0</v>
      </c>
      <c r="M94" s="16">
        <f>'[3]26'!N96</f>
        <v>277.03899999999999</v>
      </c>
      <c r="N94" s="16">
        <f>'[3]26'!O96</f>
        <v>0</v>
      </c>
      <c r="O94" s="17">
        <f t="shared" si="60"/>
        <v>597.03899999999999</v>
      </c>
      <c r="P94" s="18">
        <f>frq!C94</f>
        <v>1</v>
      </c>
      <c r="Q94" s="15">
        <f t="shared" si="33"/>
        <v>320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277.03899999999999</v>
      </c>
      <c r="V94" s="16">
        <f t="shared" si="32"/>
        <v>0</v>
      </c>
      <c r="W94" s="17">
        <f t="shared" si="61"/>
        <v>597.03899999999999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32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32</v>
      </c>
      <c r="AL94" s="8">
        <f t="shared" si="35"/>
        <v>256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277.03899999999999</v>
      </c>
      <c r="AQ94" s="8">
        <f t="shared" si="34"/>
        <v>0</v>
      </c>
      <c r="AR94" s="8">
        <f t="shared" si="50"/>
        <v>533.03899999999999</v>
      </c>
      <c r="AT94" s="8">
        <v>30.87</v>
      </c>
      <c r="AU94" s="8">
        <v>30.87</v>
      </c>
      <c r="AW94" s="203">
        <v>32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32</v>
      </c>
      <c r="BD94" s="203">
        <v>32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32</v>
      </c>
      <c r="BL94" s="8">
        <f t="shared" si="53"/>
        <v>30.87</v>
      </c>
      <c r="BM94" s="8">
        <f t="shared" si="54"/>
        <v>30.87</v>
      </c>
      <c r="BN94" s="8">
        <f t="shared" si="55"/>
        <v>32</v>
      </c>
      <c r="BO94" s="8">
        <f t="shared" si="56"/>
        <v>32</v>
      </c>
      <c r="BP94" s="138">
        <f t="shared" si="57"/>
        <v>-1.129999999999999</v>
      </c>
      <c r="BQ94" s="138">
        <f t="shared" si="58"/>
        <v>-1.129999999999999</v>
      </c>
    </row>
    <row r="95" spans="1:69">
      <c r="A95" s="8" t="s">
        <v>137</v>
      </c>
      <c r="B95" s="15">
        <f>'[3]26'!B97</f>
        <v>320</v>
      </c>
      <c r="C95" s="16">
        <f>'[3]26'!C97</f>
        <v>0</v>
      </c>
      <c r="D95" s="16">
        <f>'[3]26'!D97</f>
        <v>0</v>
      </c>
      <c r="E95" s="16">
        <f>'[3]26'!E97</f>
        <v>0</v>
      </c>
      <c r="F95" s="16">
        <f>'[3]26'!F97</f>
        <v>890</v>
      </c>
      <c r="G95" s="16">
        <f>'[3]26'!G97</f>
        <v>0</v>
      </c>
      <c r="H95" s="17">
        <f t="shared" si="59"/>
        <v>1210</v>
      </c>
      <c r="I95" s="15">
        <f>'[3]26'!J97</f>
        <v>320</v>
      </c>
      <c r="J95" s="16">
        <f>'[3]26'!K97</f>
        <v>0</v>
      </c>
      <c r="K95" s="16">
        <f>'[3]26'!L97</f>
        <v>0</v>
      </c>
      <c r="L95" s="16">
        <f>'[3]26'!M97</f>
        <v>0</v>
      </c>
      <c r="M95" s="16">
        <f>'[3]26'!N97</f>
        <v>277.03899999999999</v>
      </c>
      <c r="N95" s="16">
        <f>'[3]26'!O97</f>
        <v>0</v>
      </c>
      <c r="O95" s="17">
        <f t="shared" si="60"/>
        <v>597.03899999999999</v>
      </c>
      <c r="P95" s="18">
        <f>frq!C95</f>
        <v>1</v>
      </c>
      <c r="Q95" s="15">
        <f t="shared" si="33"/>
        <v>320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277.03899999999999</v>
      </c>
      <c r="V95" s="16">
        <f t="shared" si="32"/>
        <v>0</v>
      </c>
      <c r="W95" s="17">
        <f t="shared" si="61"/>
        <v>597.03899999999999</v>
      </c>
      <c r="X95" s="8">
        <f t="shared" si="36"/>
        <v>32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32</v>
      </c>
      <c r="AE95" s="8">
        <f t="shared" si="43"/>
        <v>32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32</v>
      </c>
      <c r="AL95" s="8">
        <f t="shared" si="35"/>
        <v>256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277.03899999999999</v>
      </c>
      <c r="AQ95" s="8">
        <f t="shared" si="34"/>
        <v>0</v>
      </c>
      <c r="AR95" s="8">
        <f t="shared" si="50"/>
        <v>533.03899999999999</v>
      </c>
      <c r="AT95" s="8">
        <v>30.87</v>
      </c>
      <c r="AU95" s="8">
        <v>30.87</v>
      </c>
      <c r="AW95" s="203">
        <v>32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32</v>
      </c>
      <c r="BD95" s="203">
        <v>32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32</v>
      </c>
      <c r="BL95" s="8">
        <f t="shared" si="53"/>
        <v>30.87</v>
      </c>
      <c r="BM95" s="8">
        <f t="shared" si="54"/>
        <v>30.87</v>
      </c>
      <c r="BN95" s="8">
        <f t="shared" si="55"/>
        <v>32</v>
      </c>
      <c r="BO95" s="8">
        <f t="shared" si="56"/>
        <v>32</v>
      </c>
      <c r="BP95" s="138">
        <f t="shared" si="57"/>
        <v>-1.129999999999999</v>
      </c>
      <c r="BQ95" s="138">
        <f t="shared" si="58"/>
        <v>-1.129999999999999</v>
      </c>
    </row>
    <row r="96" spans="1:69">
      <c r="A96" s="8" t="s">
        <v>138</v>
      </c>
      <c r="B96" s="15">
        <f>'[3]26'!B98</f>
        <v>320</v>
      </c>
      <c r="C96" s="16">
        <f>'[3]26'!C98</f>
        <v>0</v>
      </c>
      <c r="D96" s="16">
        <f>'[3]26'!D98</f>
        <v>0</v>
      </c>
      <c r="E96" s="16">
        <f>'[3]26'!E98</f>
        <v>0</v>
      </c>
      <c r="F96" s="16">
        <f>'[3]26'!F98</f>
        <v>890</v>
      </c>
      <c r="G96" s="16">
        <f>'[3]26'!G98</f>
        <v>0</v>
      </c>
      <c r="H96" s="17">
        <f t="shared" si="59"/>
        <v>1210</v>
      </c>
      <c r="I96" s="15">
        <f>'[3]26'!J98</f>
        <v>320</v>
      </c>
      <c r="J96" s="16">
        <f>'[3]26'!K98</f>
        <v>0</v>
      </c>
      <c r="K96" s="16">
        <f>'[3]26'!L98</f>
        <v>0</v>
      </c>
      <c r="L96" s="16">
        <f>'[3]26'!M98</f>
        <v>0</v>
      </c>
      <c r="M96" s="16">
        <f>'[3]26'!N98</f>
        <v>277.03899999999999</v>
      </c>
      <c r="N96" s="16">
        <f>'[3]26'!O98</f>
        <v>0</v>
      </c>
      <c r="O96" s="17">
        <f t="shared" si="60"/>
        <v>597.03899999999999</v>
      </c>
      <c r="P96" s="18">
        <f>frq!C96</f>
        <v>1</v>
      </c>
      <c r="Q96" s="15">
        <f t="shared" si="33"/>
        <v>320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277.03899999999999</v>
      </c>
      <c r="V96" s="16">
        <f t="shared" si="32"/>
        <v>0</v>
      </c>
      <c r="W96" s="17">
        <f t="shared" si="61"/>
        <v>597.03899999999999</v>
      </c>
      <c r="X96" s="8">
        <f t="shared" si="36"/>
        <v>32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32</v>
      </c>
      <c r="AE96" s="8">
        <f t="shared" si="43"/>
        <v>32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32</v>
      </c>
      <c r="AL96" s="8">
        <f t="shared" si="35"/>
        <v>256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277.03899999999999</v>
      </c>
      <c r="AQ96" s="8">
        <f t="shared" si="34"/>
        <v>0</v>
      </c>
      <c r="AR96" s="8">
        <f t="shared" si="50"/>
        <v>533.03899999999999</v>
      </c>
      <c r="AT96" s="8">
        <v>30.87</v>
      </c>
      <c r="AU96" s="8">
        <v>30.87</v>
      </c>
      <c r="AW96" s="203">
        <v>32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32</v>
      </c>
      <c r="BD96" s="203">
        <v>32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32</v>
      </c>
      <c r="BL96" s="8">
        <f t="shared" si="53"/>
        <v>30.87</v>
      </c>
      <c r="BM96" s="8">
        <f t="shared" si="54"/>
        <v>30.87</v>
      </c>
      <c r="BN96" s="8">
        <f t="shared" si="55"/>
        <v>32</v>
      </c>
      <c r="BO96" s="8">
        <f t="shared" si="56"/>
        <v>32</v>
      </c>
      <c r="BP96" s="138">
        <f t="shared" si="57"/>
        <v>-1.129999999999999</v>
      </c>
      <c r="BQ96" s="138">
        <f t="shared" si="58"/>
        <v>-1.129999999999999</v>
      </c>
    </row>
    <row r="97" spans="1:69">
      <c r="A97" s="8" t="s">
        <v>139</v>
      </c>
      <c r="B97" s="15">
        <f>'[3]26'!B99</f>
        <v>320</v>
      </c>
      <c r="C97" s="16">
        <f>'[3]26'!C99</f>
        <v>0</v>
      </c>
      <c r="D97" s="16">
        <f>'[3]26'!D99</f>
        <v>0</v>
      </c>
      <c r="E97" s="16">
        <f>'[3]26'!E99</f>
        <v>0</v>
      </c>
      <c r="F97" s="16">
        <f>'[3]26'!F99</f>
        <v>890</v>
      </c>
      <c r="G97" s="16">
        <f>'[3]26'!G99</f>
        <v>0</v>
      </c>
      <c r="H97" s="17">
        <f t="shared" si="59"/>
        <v>1210</v>
      </c>
      <c r="I97" s="15">
        <f>'[3]26'!J99</f>
        <v>320</v>
      </c>
      <c r="J97" s="16">
        <f>'[3]26'!K99</f>
        <v>0</v>
      </c>
      <c r="K97" s="16">
        <f>'[3]26'!L99</f>
        <v>0</v>
      </c>
      <c r="L97" s="16">
        <f>'[3]26'!M99</f>
        <v>0</v>
      </c>
      <c r="M97" s="16">
        <f>'[3]26'!N99</f>
        <v>277.03899999999999</v>
      </c>
      <c r="N97" s="16">
        <f>'[3]26'!O99</f>
        <v>0</v>
      </c>
      <c r="O97" s="17">
        <f t="shared" si="60"/>
        <v>597.03899999999999</v>
      </c>
      <c r="P97" s="18">
        <f>frq!C97</f>
        <v>1</v>
      </c>
      <c r="Q97" s="15">
        <f t="shared" si="33"/>
        <v>320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277.03899999999999</v>
      </c>
      <c r="V97" s="16">
        <f t="shared" si="32"/>
        <v>0</v>
      </c>
      <c r="W97" s="17">
        <f t="shared" si="61"/>
        <v>597.03899999999999</v>
      </c>
      <c r="X97" s="8">
        <f t="shared" si="36"/>
        <v>32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32</v>
      </c>
      <c r="AE97" s="8">
        <f t="shared" si="43"/>
        <v>32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32</v>
      </c>
      <c r="AL97" s="8">
        <f t="shared" si="35"/>
        <v>256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277.03899999999999</v>
      </c>
      <c r="AQ97" s="8">
        <f t="shared" si="34"/>
        <v>0</v>
      </c>
      <c r="AR97" s="8">
        <f t="shared" si="50"/>
        <v>533.03899999999999</v>
      </c>
      <c r="AT97" s="8">
        <v>30.87</v>
      </c>
      <c r="AU97" s="8">
        <v>30.87</v>
      </c>
      <c r="AW97" s="203">
        <v>32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32</v>
      </c>
      <c r="BD97" s="203">
        <v>32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32</v>
      </c>
      <c r="BL97" s="8">
        <f t="shared" si="53"/>
        <v>30.87</v>
      </c>
      <c r="BM97" s="8">
        <f t="shared" si="54"/>
        <v>30.87</v>
      </c>
      <c r="BN97" s="8">
        <f t="shared" si="55"/>
        <v>32</v>
      </c>
      <c r="BO97" s="8">
        <f t="shared" si="56"/>
        <v>32</v>
      </c>
      <c r="BP97" s="138">
        <f t="shared" si="57"/>
        <v>-1.129999999999999</v>
      </c>
      <c r="BQ97" s="138">
        <f t="shared" si="58"/>
        <v>-1.129999999999999</v>
      </c>
    </row>
    <row r="98" spans="1:69">
      <c r="A98" s="8" t="s">
        <v>140</v>
      </c>
      <c r="B98" s="15">
        <f>'[3]26'!B100</f>
        <v>320</v>
      </c>
      <c r="C98" s="16">
        <f>'[3]26'!C100</f>
        <v>0</v>
      </c>
      <c r="D98" s="16">
        <f>'[3]26'!D100</f>
        <v>0</v>
      </c>
      <c r="E98" s="16">
        <f>'[3]26'!E100</f>
        <v>0</v>
      </c>
      <c r="F98" s="16">
        <f>'[3]26'!F100</f>
        <v>890</v>
      </c>
      <c r="G98" s="16">
        <f>'[3]26'!G100</f>
        <v>0</v>
      </c>
      <c r="H98" s="17">
        <f t="shared" si="59"/>
        <v>1210</v>
      </c>
      <c r="I98" s="15">
        <f>'[3]26'!J100</f>
        <v>320</v>
      </c>
      <c r="J98" s="16">
        <f>'[3]26'!K100</f>
        <v>0</v>
      </c>
      <c r="K98" s="16">
        <f>'[3]26'!L100</f>
        <v>0</v>
      </c>
      <c r="L98" s="16">
        <f>'[3]26'!M100</f>
        <v>0</v>
      </c>
      <c r="M98" s="16">
        <f>'[3]26'!N100</f>
        <v>277.03899999999999</v>
      </c>
      <c r="N98" s="16">
        <f>'[3]26'!O100</f>
        <v>0</v>
      </c>
      <c r="O98" s="17">
        <f t="shared" si="60"/>
        <v>597.03899999999999</v>
      </c>
      <c r="P98" s="18">
        <f>frq!C98</f>
        <v>1</v>
      </c>
      <c r="Q98" s="15">
        <f t="shared" si="33"/>
        <v>320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277.03899999999999</v>
      </c>
      <c r="V98" s="16">
        <f t="shared" si="32"/>
        <v>0</v>
      </c>
      <c r="W98" s="17">
        <f t="shared" si="61"/>
        <v>597.03899999999999</v>
      </c>
      <c r="X98" s="8">
        <f t="shared" si="36"/>
        <v>32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32</v>
      </c>
      <c r="AE98" s="8">
        <f t="shared" si="43"/>
        <v>32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32</v>
      </c>
      <c r="AL98" s="8">
        <f t="shared" si="35"/>
        <v>256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277.03899999999999</v>
      </c>
      <c r="AQ98" s="8">
        <f t="shared" si="34"/>
        <v>0</v>
      </c>
      <c r="AR98" s="8">
        <f t="shared" si="50"/>
        <v>533.03899999999999</v>
      </c>
      <c r="AT98" s="8">
        <v>30.87</v>
      </c>
      <c r="AU98" s="8">
        <v>30.87</v>
      </c>
      <c r="AW98" s="203">
        <v>32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32</v>
      </c>
      <c r="BD98" s="203">
        <v>32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32</v>
      </c>
      <c r="BL98" s="8">
        <f t="shared" si="53"/>
        <v>30.87</v>
      </c>
      <c r="BM98" s="8">
        <f t="shared" si="54"/>
        <v>30.87</v>
      </c>
      <c r="BN98" s="8">
        <f t="shared" si="55"/>
        <v>32</v>
      </c>
      <c r="BO98" s="8">
        <f t="shared" si="56"/>
        <v>32</v>
      </c>
      <c r="BP98" s="138">
        <f t="shared" si="57"/>
        <v>-1.129999999999999</v>
      </c>
      <c r="BQ98" s="138">
        <f t="shared" si="58"/>
        <v>-1.129999999999999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21.36</v>
      </c>
      <c r="G99" s="15">
        <f t="shared" si="62"/>
        <v>0</v>
      </c>
      <c r="H99" s="15">
        <f t="shared" si="62"/>
        <v>29.04</v>
      </c>
      <c r="I99" s="15">
        <f t="shared" si="62"/>
        <v>7.68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4.7630487500000012</v>
      </c>
      <c r="N99" s="15">
        <f t="shared" si="62"/>
        <v>0</v>
      </c>
      <c r="O99" s="15">
        <f t="shared" si="62"/>
        <v>12.443048749999996</v>
      </c>
      <c r="P99" s="15">
        <f t="shared" si="62"/>
        <v>2.4E-2</v>
      </c>
      <c r="Q99" s="15">
        <f t="shared" si="62"/>
        <v>7.68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4.7630487500000012</v>
      </c>
      <c r="V99" s="15">
        <f t="shared" si="62"/>
        <v>0</v>
      </c>
      <c r="W99" s="15">
        <f t="shared" si="62"/>
        <v>12.443048749999996</v>
      </c>
      <c r="X99" s="15">
        <f t="shared" si="62"/>
        <v>0.66527999999999932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0.66527999999999932</v>
      </c>
      <c r="AE99" s="15">
        <f t="shared" si="62"/>
        <v>0.76800000000000002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0.76800000000000002</v>
      </c>
      <c r="AL99" s="15">
        <f t="shared" si="62"/>
        <v>6.2467199999999963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4.7630487500000012</v>
      </c>
      <c r="AQ99" s="15">
        <f t="shared" si="62"/>
        <v>0</v>
      </c>
      <c r="AR99" s="15">
        <f t="shared" si="62"/>
        <v>11.009768749999992</v>
      </c>
      <c r="AS99" s="15">
        <f t="shared" si="62"/>
        <v>0</v>
      </c>
      <c r="AT99" s="15">
        <f t="shared" si="62"/>
        <v>0.63985749999999975</v>
      </c>
      <c r="AU99" s="15">
        <f t="shared" si="62"/>
        <v>0.74087999999999832</v>
      </c>
      <c r="AV99" s="15">
        <f t="shared" si="62"/>
        <v>0</v>
      </c>
      <c r="AW99" s="15">
        <f t="shared" si="62"/>
        <v>0.66527999999999932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0.66527999999999932</v>
      </c>
      <c r="BD99" s="15">
        <f t="shared" si="62"/>
        <v>0.76800000000000002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0.76800000000000002</v>
      </c>
      <c r="BK99" s="15"/>
      <c r="BL99" s="15">
        <f t="shared" si="63"/>
        <v>0.63985749999999975</v>
      </c>
      <c r="BM99" s="15">
        <f t="shared" si="63"/>
        <v>0.74087999999999832</v>
      </c>
      <c r="BN99" s="15">
        <f t="shared" si="63"/>
        <v>0.66527999999999932</v>
      </c>
      <c r="BO99" s="15">
        <f t="shared" si="63"/>
        <v>0.76800000000000002</v>
      </c>
      <c r="BP99" s="15">
        <f t="shared" si="63"/>
        <v>-2.5422499999999962E-2</v>
      </c>
      <c r="BQ99" s="15">
        <f t="shared" si="63"/>
        <v>-2.7119999999999915E-2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45469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0" customWidth="1"/>
    <col min="3" max="3" width="13.42578125" style="130" bestFit="1" customWidth="1"/>
    <col min="4" max="4" width="15.42578125" style="130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45469</v>
      </c>
      <c r="B1" s="38" t="s">
        <v>341</v>
      </c>
      <c r="C1" s="38" t="s">
        <v>341</v>
      </c>
      <c r="D1" s="38" t="s">
        <v>341</v>
      </c>
      <c r="E1" s="129"/>
      <c r="F1" s="129"/>
      <c r="G1" s="129"/>
      <c r="H1" s="130"/>
    </row>
    <row r="2" spans="1:8">
      <c r="A2" s="8" t="s">
        <v>160</v>
      </c>
      <c r="B2" s="130" t="s">
        <v>342</v>
      </c>
      <c r="C2" s="130" t="s">
        <v>343</v>
      </c>
      <c r="D2" s="130" t="s">
        <v>344</v>
      </c>
    </row>
    <row r="3" spans="1:8">
      <c r="A3" s="8" t="s">
        <v>45</v>
      </c>
      <c r="B3" s="126">
        <v>0</v>
      </c>
      <c r="C3" s="126">
        <v>0</v>
      </c>
      <c r="D3" s="126">
        <v>0</v>
      </c>
    </row>
    <row r="4" spans="1:8">
      <c r="A4" s="8" t="s">
        <v>46</v>
      </c>
      <c r="B4" s="126">
        <v>0</v>
      </c>
      <c r="C4" s="126">
        <v>0</v>
      </c>
      <c r="D4" s="126">
        <v>0</v>
      </c>
    </row>
    <row r="5" spans="1:8">
      <c r="A5" s="8" t="s">
        <v>47</v>
      </c>
      <c r="B5" s="126">
        <v>0</v>
      </c>
      <c r="C5" s="126">
        <v>0</v>
      </c>
      <c r="D5" s="126">
        <v>0</v>
      </c>
    </row>
    <row r="6" spans="1:8">
      <c r="A6" s="8" t="s">
        <v>48</v>
      </c>
      <c r="B6" s="126">
        <v>0</v>
      </c>
      <c r="C6" s="126">
        <v>0</v>
      </c>
      <c r="D6" s="126">
        <v>0</v>
      </c>
    </row>
    <row r="7" spans="1:8">
      <c r="A7" s="8" t="s">
        <v>49</v>
      </c>
      <c r="B7" s="126">
        <v>0</v>
      </c>
      <c r="C7" s="126">
        <v>0</v>
      </c>
      <c r="D7" s="126">
        <v>0</v>
      </c>
    </row>
    <row r="8" spans="1:8">
      <c r="A8" s="8" t="s">
        <v>50</v>
      </c>
      <c r="B8" s="126">
        <v>0</v>
      </c>
      <c r="C8" s="126">
        <v>0</v>
      </c>
      <c r="D8" s="126">
        <v>0</v>
      </c>
    </row>
    <row r="9" spans="1:8">
      <c r="A9" s="8" t="s">
        <v>51</v>
      </c>
      <c r="B9" s="126">
        <v>0</v>
      </c>
      <c r="C9" s="126">
        <v>0</v>
      </c>
      <c r="D9" s="126">
        <v>0</v>
      </c>
    </row>
    <row r="10" spans="1:8">
      <c r="A10" s="8" t="s">
        <v>52</v>
      </c>
      <c r="B10" s="126">
        <v>0</v>
      </c>
      <c r="C10" s="126">
        <v>0</v>
      </c>
      <c r="D10" s="126">
        <v>0</v>
      </c>
    </row>
    <row r="11" spans="1:8">
      <c r="A11" s="8" t="s">
        <v>53</v>
      </c>
      <c r="B11" s="126">
        <v>0</v>
      </c>
      <c r="C11" s="126">
        <v>0</v>
      </c>
      <c r="D11" s="126">
        <v>0</v>
      </c>
    </row>
    <row r="12" spans="1:8">
      <c r="A12" s="8" t="s">
        <v>54</v>
      </c>
      <c r="B12" s="126">
        <v>0</v>
      </c>
      <c r="C12" s="126">
        <v>0</v>
      </c>
      <c r="D12" s="126">
        <v>0</v>
      </c>
    </row>
    <row r="13" spans="1:8">
      <c r="A13" s="8" t="s">
        <v>55</v>
      </c>
      <c r="B13" s="126">
        <v>0</v>
      </c>
      <c r="C13" s="126">
        <v>0</v>
      </c>
      <c r="D13" s="126">
        <v>0</v>
      </c>
    </row>
    <row r="14" spans="1:8">
      <c r="A14" s="8" t="s">
        <v>56</v>
      </c>
      <c r="B14" s="126">
        <v>0</v>
      </c>
      <c r="C14" s="126">
        <v>0</v>
      </c>
      <c r="D14" s="126">
        <v>0</v>
      </c>
    </row>
    <row r="15" spans="1:8">
      <c r="A15" s="8" t="s">
        <v>57</v>
      </c>
      <c r="B15" s="126">
        <v>0</v>
      </c>
      <c r="C15" s="126">
        <v>0</v>
      </c>
      <c r="D15" s="126">
        <v>0</v>
      </c>
    </row>
    <row r="16" spans="1:8">
      <c r="A16" s="8" t="s">
        <v>58</v>
      </c>
      <c r="B16" s="126">
        <v>0</v>
      </c>
      <c r="C16" s="126">
        <v>0</v>
      </c>
      <c r="D16" s="126">
        <v>0</v>
      </c>
    </row>
    <row r="17" spans="1:4">
      <c r="A17" s="8" t="s">
        <v>59</v>
      </c>
      <c r="B17" s="126">
        <v>0</v>
      </c>
      <c r="C17" s="126">
        <v>0</v>
      </c>
      <c r="D17" s="126">
        <v>0</v>
      </c>
    </row>
    <row r="18" spans="1:4">
      <c r="A18" s="8" t="s">
        <v>60</v>
      </c>
      <c r="B18" s="126">
        <v>0</v>
      </c>
      <c r="C18" s="126">
        <v>0</v>
      </c>
      <c r="D18" s="126">
        <v>0</v>
      </c>
    </row>
    <row r="19" spans="1:4">
      <c r="A19" s="8" t="s">
        <v>61</v>
      </c>
      <c r="B19" s="126">
        <v>0</v>
      </c>
      <c r="C19" s="126">
        <v>0</v>
      </c>
      <c r="D19" s="126">
        <v>0</v>
      </c>
    </row>
    <row r="20" spans="1:4">
      <c r="A20" s="8" t="s">
        <v>62</v>
      </c>
      <c r="B20" s="126">
        <v>0</v>
      </c>
      <c r="C20" s="126">
        <v>0</v>
      </c>
      <c r="D20" s="126">
        <v>0</v>
      </c>
    </row>
    <row r="21" spans="1:4">
      <c r="A21" s="8" t="s">
        <v>63</v>
      </c>
      <c r="B21" s="126">
        <v>0</v>
      </c>
      <c r="C21" s="126">
        <v>0</v>
      </c>
      <c r="D21" s="126">
        <v>0</v>
      </c>
    </row>
    <row r="22" spans="1:4">
      <c r="A22" s="8" t="s">
        <v>64</v>
      </c>
      <c r="B22" s="126">
        <v>0</v>
      </c>
      <c r="C22" s="126">
        <v>0</v>
      </c>
      <c r="D22" s="126">
        <v>0</v>
      </c>
    </row>
    <row r="23" spans="1:4">
      <c r="A23" s="8" t="s">
        <v>65</v>
      </c>
      <c r="B23" s="126">
        <v>0</v>
      </c>
      <c r="C23" s="126">
        <v>0</v>
      </c>
      <c r="D23" s="126">
        <v>0</v>
      </c>
    </row>
    <row r="24" spans="1:4">
      <c r="A24" s="8" t="s">
        <v>66</v>
      </c>
      <c r="B24" s="126">
        <v>0</v>
      </c>
      <c r="C24" s="126">
        <v>0</v>
      </c>
      <c r="D24" s="126">
        <v>0</v>
      </c>
    </row>
    <row r="25" spans="1:4">
      <c r="A25" s="8" t="s">
        <v>67</v>
      </c>
      <c r="B25" s="126">
        <v>0</v>
      </c>
      <c r="C25" s="126">
        <v>0</v>
      </c>
      <c r="D25" s="126">
        <v>0</v>
      </c>
    </row>
    <row r="26" spans="1:4">
      <c r="A26" s="8" t="s">
        <v>68</v>
      </c>
      <c r="B26" s="126">
        <v>0</v>
      </c>
      <c r="C26" s="126">
        <v>0</v>
      </c>
      <c r="D26" s="126">
        <v>0</v>
      </c>
    </row>
    <row r="27" spans="1:4">
      <c r="A27" s="8" t="s">
        <v>69</v>
      </c>
      <c r="B27" s="126">
        <v>0</v>
      </c>
      <c r="C27" s="126">
        <v>0</v>
      </c>
      <c r="D27" s="126">
        <v>0</v>
      </c>
    </row>
    <row r="28" spans="1:4">
      <c r="A28" s="8" t="s">
        <v>70</v>
      </c>
      <c r="B28" s="126">
        <v>0</v>
      </c>
      <c r="C28" s="126">
        <v>0</v>
      </c>
      <c r="D28" s="126">
        <v>0</v>
      </c>
    </row>
    <row r="29" spans="1:4">
      <c r="A29" s="8" t="s">
        <v>71</v>
      </c>
      <c r="B29" s="126">
        <v>0</v>
      </c>
      <c r="C29" s="126">
        <v>0</v>
      </c>
      <c r="D29" s="126">
        <v>0</v>
      </c>
    </row>
    <row r="30" spans="1:4">
      <c r="A30" s="8" t="s">
        <v>72</v>
      </c>
      <c r="B30" s="126">
        <v>0</v>
      </c>
      <c r="C30" s="126">
        <v>0</v>
      </c>
      <c r="D30" s="126">
        <v>0</v>
      </c>
    </row>
    <row r="31" spans="1:4">
      <c r="A31" s="8" t="s">
        <v>73</v>
      </c>
      <c r="B31" s="126">
        <v>0</v>
      </c>
      <c r="C31" s="126">
        <v>0</v>
      </c>
      <c r="D31" s="126">
        <v>0</v>
      </c>
    </row>
    <row r="32" spans="1:4">
      <c r="A32" s="8" t="s">
        <v>74</v>
      </c>
      <c r="B32" s="126">
        <v>0</v>
      </c>
      <c r="C32" s="126">
        <v>0</v>
      </c>
      <c r="D32" s="126">
        <v>0</v>
      </c>
    </row>
    <row r="33" spans="1:4">
      <c r="A33" s="8" t="s">
        <v>75</v>
      </c>
      <c r="B33" s="126">
        <v>0</v>
      </c>
      <c r="C33" s="126">
        <v>0</v>
      </c>
      <c r="D33" s="126">
        <v>0</v>
      </c>
    </row>
    <row r="34" spans="1:4">
      <c r="A34" s="8" t="s">
        <v>76</v>
      </c>
      <c r="B34" s="126">
        <v>0</v>
      </c>
      <c r="C34" s="126">
        <v>0</v>
      </c>
      <c r="D34" s="126">
        <v>0</v>
      </c>
    </row>
    <row r="35" spans="1:4">
      <c r="A35" s="8" t="s">
        <v>77</v>
      </c>
      <c r="B35" s="126">
        <v>0</v>
      </c>
      <c r="C35" s="126">
        <v>0</v>
      </c>
      <c r="D35" s="126">
        <v>0</v>
      </c>
    </row>
    <row r="36" spans="1:4">
      <c r="A36" s="8" t="s">
        <v>78</v>
      </c>
      <c r="B36" s="126">
        <v>0</v>
      </c>
      <c r="C36" s="126">
        <v>0</v>
      </c>
      <c r="D36" s="126">
        <v>0</v>
      </c>
    </row>
    <row r="37" spans="1:4">
      <c r="A37" s="8" t="s">
        <v>79</v>
      </c>
      <c r="B37" s="126">
        <v>0</v>
      </c>
      <c r="C37" s="126">
        <v>0</v>
      </c>
      <c r="D37" s="126">
        <v>0</v>
      </c>
    </row>
    <row r="38" spans="1:4">
      <c r="A38" s="8" t="s">
        <v>80</v>
      </c>
      <c r="B38" s="126">
        <v>0</v>
      </c>
      <c r="C38" s="126">
        <v>0</v>
      </c>
      <c r="D38" s="126">
        <v>0</v>
      </c>
    </row>
    <row r="39" spans="1:4">
      <c r="A39" s="8" t="s">
        <v>81</v>
      </c>
      <c r="B39" s="126">
        <v>0</v>
      </c>
      <c r="C39" s="126">
        <v>0</v>
      </c>
      <c r="D39" s="126">
        <v>0</v>
      </c>
    </row>
    <row r="40" spans="1:4">
      <c r="A40" s="8" t="s">
        <v>82</v>
      </c>
      <c r="B40" s="126">
        <v>0</v>
      </c>
      <c r="C40" s="126">
        <v>0</v>
      </c>
      <c r="D40" s="126">
        <v>0</v>
      </c>
    </row>
    <row r="41" spans="1:4">
      <c r="A41" s="8" t="s">
        <v>83</v>
      </c>
      <c r="B41" s="126">
        <v>0</v>
      </c>
      <c r="C41" s="126">
        <v>0</v>
      </c>
      <c r="D41" s="126">
        <v>0</v>
      </c>
    </row>
    <row r="42" spans="1:4">
      <c r="A42" s="8" t="s">
        <v>84</v>
      </c>
      <c r="B42" s="126">
        <v>0</v>
      </c>
      <c r="C42" s="126">
        <v>0</v>
      </c>
      <c r="D42" s="126">
        <v>0</v>
      </c>
    </row>
    <row r="43" spans="1:4">
      <c r="A43" s="8" t="s">
        <v>85</v>
      </c>
      <c r="B43" s="126">
        <v>0</v>
      </c>
      <c r="C43" s="126">
        <v>0</v>
      </c>
      <c r="D43" s="126">
        <v>0</v>
      </c>
    </row>
    <row r="44" spans="1:4">
      <c r="A44" s="8" t="s">
        <v>86</v>
      </c>
      <c r="B44" s="126">
        <v>0</v>
      </c>
      <c r="C44" s="126">
        <v>0</v>
      </c>
      <c r="D44" s="126">
        <v>0</v>
      </c>
    </row>
    <row r="45" spans="1:4">
      <c r="A45" s="8" t="s">
        <v>87</v>
      </c>
      <c r="B45" s="126">
        <v>0</v>
      </c>
      <c r="C45" s="126">
        <v>0</v>
      </c>
      <c r="D45" s="126">
        <v>0</v>
      </c>
    </row>
    <row r="46" spans="1:4">
      <c r="A46" s="8" t="s">
        <v>88</v>
      </c>
      <c r="B46" s="126">
        <v>0</v>
      </c>
      <c r="C46" s="126">
        <v>0</v>
      </c>
      <c r="D46" s="126">
        <v>0</v>
      </c>
    </row>
    <row r="47" spans="1:4">
      <c r="A47" s="8" t="s">
        <v>89</v>
      </c>
      <c r="B47" s="126">
        <v>0</v>
      </c>
      <c r="C47" s="126">
        <v>0</v>
      </c>
      <c r="D47" s="126">
        <v>0</v>
      </c>
    </row>
    <row r="48" spans="1:4">
      <c r="A48" s="8" t="s">
        <v>90</v>
      </c>
      <c r="B48" s="126">
        <v>0</v>
      </c>
      <c r="C48" s="126">
        <v>0</v>
      </c>
      <c r="D48" s="126">
        <v>0</v>
      </c>
    </row>
    <row r="49" spans="1:4">
      <c r="A49" s="8" t="s">
        <v>91</v>
      </c>
      <c r="B49" s="126">
        <v>0</v>
      </c>
      <c r="C49" s="126">
        <v>0</v>
      </c>
      <c r="D49" s="126">
        <v>0</v>
      </c>
    </row>
    <row r="50" spans="1:4">
      <c r="A50" s="8" t="s">
        <v>92</v>
      </c>
      <c r="B50" s="126">
        <v>0</v>
      </c>
      <c r="C50" s="126">
        <v>0</v>
      </c>
      <c r="D50" s="126">
        <v>0</v>
      </c>
    </row>
    <row r="51" spans="1:4">
      <c r="A51" s="8" t="s">
        <v>93</v>
      </c>
      <c r="B51" s="126">
        <v>0</v>
      </c>
      <c r="C51" s="126">
        <v>0</v>
      </c>
      <c r="D51" s="126">
        <v>0</v>
      </c>
    </row>
    <row r="52" spans="1:4">
      <c r="A52" s="8" t="s">
        <v>94</v>
      </c>
      <c r="B52" s="126">
        <v>0</v>
      </c>
      <c r="C52" s="126">
        <v>0</v>
      </c>
      <c r="D52" s="126">
        <v>0</v>
      </c>
    </row>
    <row r="53" spans="1:4">
      <c r="A53" s="8" t="s">
        <v>95</v>
      </c>
      <c r="B53" s="126">
        <v>0</v>
      </c>
      <c r="C53" s="126">
        <v>0</v>
      </c>
      <c r="D53" s="126">
        <v>0</v>
      </c>
    </row>
    <row r="54" spans="1:4">
      <c r="A54" s="8" t="s">
        <v>96</v>
      </c>
      <c r="B54" s="126">
        <v>0</v>
      </c>
      <c r="C54" s="126">
        <v>0</v>
      </c>
      <c r="D54" s="126">
        <v>0</v>
      </c>
    </row>
    <row r="55" spans="1:4">
      <c r="A55" s="8" t="s">
        <v>97</v>
      </c>
      <c r="B55" s="126">
        <v>0</v>
      </c>
      <c r="C55" s="126">
        <v>0</v>
      </c>
      <c r="D55" s="126">
        <v>0</v>
      </c>
    </row>
    <row r="56" spans="1:4">
      <c r="A56" s="8" t="s">
        <v>98</v>
      </c>
      <c r="B56" s="126">
        <v>0</v>
      </c>
      <c r="C56" s="126">
        <v>0</v>
      </c>
      <c r="D56" s="126">
        <v>0</v>
      </c>
    </row>
    <row r="57" spans="1:4">
      <c r="A57" s="8" t="s">
        <v>99</v>
      </c>
      <c r="B57" s="126">
        <v>0</v>
      </c>
      <c r="C57" s="126">
        <v>0</v>
      </c>
      <c r="D57" s="126">
        <v>0</v>
      </c>
    </row>
    <row r="58" spans="1:4">
      <c r="A58" s="8" t="s">
        <v>100</v>
      </c>
      <c r="B58" s="126">
        <v>0</v>
      </c>
      <c r="C58" s="126">
        <v>0</v>
      </c>
      <c r="D58" s="126">
        <v>0</v>
      </c>
    </row>
    <row r="59" spans="1:4">
      <c r="A59" s="8" t="s">
        <v>101</v>
      </c>
      <c r="B59" s="126">
        <v>0</v>
      </c>
      <c r="C59" s="126">
        <v>0</v>
      </c>
      <c r="D59" s="126">
        <v>0</v>
      </c>
    </row>
    <row r="60" spans="1:4">
      <c r="A60" s="8" t="s">
        <v>102</v>
      </c>
      <c r="B60" s="126">
        <v>0</v>
      </c>
      <c r="C60" s="126">
        <v>0</v>
      </c>
      <c r="D60" s="126">
        <v>0</v>
      </c>
    </row>
    <row r="61" spans="1:4">
      <c r="A61" s="8" t="s">
        <v>103</v>
      </c>
      <c r="B61" s="126">
        <v>0</v>
      </c>
      <c r="C61" s="126">
        <v>0</v>
      </c>
      <c r="D61" s="126">
        <v>0</v>
      </c>
    </row>
    <row r="62" spans="1:4">
      <c r="A62" s="8" t="s">
        <v>104</v>
      </c>
      <c r="B62" s="126">
        <v>0</v>
      </c>
      <c r="C62" s="126">
        <v>0</v>
      </c>
      <c r="D62" s="126">
        <v>0</v>
      </c>
    </row>
    <row r="63" spans="1:4">
      <c r="A63" s="8" t="s">
        <v>105</v>
      </c>
      <c r="B63" s="126">
        <v>0</v>
      </c>
      <c r="C63" s="126">
        <v>0</v>
      </c>
      <c r="D63" s="126">
        <v>0</v>
      </c>
    </row>
    <row r="64" spans="1:4">
      <c r="A64" s="8" t="s">
        <v>106</v>
      </c>
      <c r="B64" s="126">
        <v>0</v>
      </c>
      <c r="C64" s="126">
        <v>0</v>
      </c>
      <c r="D64" s="126">
        <v>0</v>
      </c>
    </row>
    <row r="65" spans="1:4">
      <c r="A65" s="8" t="s">
        <v>107</v>
      </c>
      <c r="B65" s="126">
        <v>0</v>
      </c>
      <c r="C65" s="126">
        <v>0</v>
      </c>
      <c r="D65" s="126">
        <v>0</v>
      </c>
    </row>
    <row r="66" spans="1:4">
      <c r="A66" s="8" t="s">
        <v>108</v>
      </c>
      <c r="B66" s="126">
        <v>0</v>
      </c>
      <c r="C66" s="126">
        <v>0</v>
      </c>
      <c r="D66" s="126">
        <v>0</v>
      </c>
    </row>
    <row r="67" spans="1:4">
      <c r="A67" s="8" t="s">
        <v>109</v>
      </c>
      <c r="B67" s="126">
        <v>0</v>
      </c>
      <c r="C67" s="126">
        <v>0</v>
      </c>
      <c r="D67" s="126">
        <v>0</v>
      </c>
    </row>
    <row r="68" spans="1:4">
      <c r="A68" s="8" t="s">
        <v>110</v>
      </c>
      <c r="B68" s="126">
        <v>0</v>
      </c>
      <c r="C68" s="126">
        <v>0</v>
      </c>
      <c r="D68" s="126">
        <v>0</v>
      </c>
    </row>
    <row r="69" spans="1:4">
      <c r="A69" s="8" t="s">
        <v>111</v>
      </c>
      <c r="B69" s="126">
        <v>0</v>
      </c>
      <c r="C69" s="126">
        <v>0</v>
      </c>
      <c r="D69" s="126">
        <v>0</v>
      </c>
    </row>
    <row r="70" spans="1:4">
      <c r="A70" s="8" t="s">
        <v>112</v>
      </c>
      <c r="B70" s="126">
        <v>0</v>
      </c>
      <c r="C70" s="126">
        <v>0</v>
      </c>
      <c r="D70" s="126">
        <v>0</v>
      </c>
    </row>
    <row r="71" spans="1:4">
      <c r="A71" s="8" t="s">
        <v>113</v>
      </c>
      <c r="B71" s="126">
        <v>0</v>
      </c>
      <c r="C71" s="126">
        <v>0</v>
      </c>
      <c r="D71" s="126">
        <v>0</v>
      </c>
    </row>
    <row r="72" spans="1:4">
      <c r="A72" s="8" t="s">
        <v>114</v>
      </c>
      <c r="B72" s="126">
        <v>0</v>
      </c>
      <c r="C72" s="126">
        <v>0</v>
      </c>
      <c r="D72" s="126">
        <v>0</v>
      </c>
    </row>
    <row r="73" spans="1:4">
      <c r="A73" s="8" t="s">
        <v>115</v>
      </c>
      <c r="B73" s="126">
        <v>0</v>
      </c>
      <c r="C73" s="126">
        <v>0</v>
      </c>
      <c r="D73" s="126">
        <v>0</v>
      </c>
    </row>
    <row r="74" spans="1:4">
      <c r="A74" s="8" t="s">
        <v>116</v>
      </c>
      <c r="B74" s="126">
        <v>0</v>
      </c>
      <c r="C74" s="126">
        <v>0</v>
      </c>
      <c r="D74" s="126">
        <v>0</v>
      </c>
    </row>
    <row r="75" spans="1:4">
      <c r="A75" s="8" t="s">
        <v>117</v>
      </c>
      <c r="B75" s="126">
        <v>0</v>
      </c>
      <c r="C75" s="126">
        <v>0</v>
      </c>
      <c r="D75" s="126">
        <v>0</v>
      </c>
    </row>
    <row r="76" spans="1:4">
      <c r="A76" s="8" t="s">
        <v>118</v>
      </c>
      <c r="B76" s="126">
        <v>0</v>
      </c>
      <c r="C76" s="126">
        <v>0</v>
      </c>
      <c r="D76" s="126">
        <v>0</v>
      </c>
    </row>
    <row r="77" spans="1:4">
      <c r="A77" s="8" t="s">
        <v>119</v>
      </c>
      <c r="B77" s="126">
        <v>0</v>
      </c>
      <c r="C77" s="126">
        <v>0</v>
      </c>
      <c r="D77" s="126">
        <v>0</v>
      </c>
    </row>
    <row r="78" spans="1:4">
      <c r="A78" s="8" t="s">
        <v>120</v>
      </c>
      <c r="B78" s="126">
        <v>0</v>
      </c>
      <c r="C78" s="126">
        <v>0</v>
      </c>
      <c r="D78" s="126">
        <v>0</v>
      </c>
    </row>
    <row r="79" spans="1:4">
      <c r="A79" s="8" t="s">
        <v>121</v>
      </c>
      <c r="B79" s="126">
        <v>0</v>
      </c>
      <c r="C79" s="126">
        <v>0</v>
      </c>
      <c r="D79" s="126">
        <v>0</v>
      </c>
    </row>
    <row r="80" spans="1:4">
      <c r="A80" s="8" t="s">
        <v>122</v>
      </c>
      <c r="B80" s="126">
        <v>0</v>
      </c>
      <c r="C80" s="126">
        <v>0</v>
      </c>
      <c r="D80" s="126">
        <v>0</v>
      </c>
    </row>
    <row r="81" spans="1:4">
      <c r="A81" s="8" t="s">
        <v>123</v>
      </c>
      <c r="B81" s="126">
        <v>0</v>
      </c>
      <c r="C81" s="126">
        <v>0</v>
      </c>
      <c r="D81" s="126">
        <v>0</v>
      </c>
    </row>
    <row r="82" spans="1:4">
      <c r="A82" s="8" t="s">
        <v>124</v>
      </c>
      <c r="B82" s="126">
        <v>0</v>
      </c>
      <c r="C82" s="126">
        <v>0</v>
      </c>
      <c r="D82" s="126">
        <v>0</v>
      </c>
    </row>
    <row r="83" spans="1:4">
      <c r="A83" s="8" t="s">
        <v>125</v>
      </c>
      <c r="B83" s="126">
        <v>0</v>
      </c>
      <c r="C83" s="126">
        <v>0</v>
      </c>
      <c r="D83" s="126">
        <v>0</v>
      </c>
    </row>
    <row r="84" spans="1:4">
      <c r="A84" s="8" t="s">
        <v>126</v>
      </c>
      <c r="B84" s="126">
        <v>0</v>
      </c>
      <c r="C84" s="126">
        <v>0</v>
      </c>
      <c r="D84" s="126">
        <v>0</v>
      </c>
    </row>
    <row r="85" spans="1:4">
      <c r="A85" s="8" t="s">
        <v>127</v>
      </c>
      <c r="B85" s="126">
        <v>0</v>
      </c>
      <c r="C85" s="126">
        <v>0</v>
      </c>
      <c r="D85" s="126">
        <v>0</v>
      </c>
    </row>
    <row r="86" spans="1:4">
      <c r="A86" s="8" t="s">
        <v>128</v>
      </c>
      <c r="B86" s="126">
        <v>0</v>
      </c>
      <c r="C86" s="126">
        <v>0</v>
      </c>
      <c r="D86" s="126">
        <v>0</v>
      </c>
    </row>
    <row r="87" spans="1:4">
      <c r="A87" s="8" t="s">
        <v>129</v>
      </c>
      <c r="B87" s="126">
        <v>0</v>
      </c>
      <c r="C87" s="126">
        <v>0</v>
      </c>
      <c r="D87" s="126">
        <v>0</v>
      </c>
    </row>
    <row r="88" spans="1:4">
      <c r="A88" s="8" t="s">
        <v>130</v>
      </c>
      <c r="B88" s="126">
        <v>0</v>
      </c>
      <c r="C88" s="126">
        <v>0</v>
      </c>
      <c r="D88" s="126">
        <v>0</v>
      </c>
    </row>
    <row r="89" spans="1:4">
      <c r="A89" s="8" t="s">
        <v>131</v>
      </c>
      <c r="B89" s="126">
        <v>0</v>
      </c>
      <c r="C89" s="126">
        <v>0</v>
      </c>
      <c r="D89" s="126">
        <v>0</v>
      </c>
    </row>
    <row r="90" spans="1:4">
      <c r="A90" s="8" t="s">
        <v>132</v>
      </c>
      <c r="B90" s="126">
        <v>0</v>
      </c>
      <c r="C90" s="126">
        <v>0</v>
      </c>
      <c r="D90" s="126">
        <v>0</v>
      </c>
    </row>
    <row r="91" spans="1:4">
      <c r="A91" s="8" t="s">
        <v>133</v>
      </c>
      <c r="B91" s="126">
        <v>0</v>
      </c>
      <c r="C91" s="126">
        <v>0</v>
      </c>
      <c r="D91" s="126">
        <v>0</v>
      </c>
    </row>
    <row r="92" spans="1:4">
      <c r="A92" s="8" t="s">
        <v>134</v>
      </c>
      <c r="B92" s="126">
        <v>0</v>
      </c>
      <c r="C92" s="126">
        <v>0</v>
      </c>
      <c r="D92" s="126">
        <v>0</v>
      </c>
    </row>
    <row r="93" spans="1:4">
      <c r="A93" s="8" t="s">
        <v>135</v>
      </c>
      <c r="B93" s="126">
        <v>0</v>
      </c>
      <c r="C93" s="126">
        <v>0</v>
      </c>
      <c r="D93" s="126">
        <v>0</v>
      </c>
    </row>
    <row r="94" spans="1:4">
      <c r="A94" s="8" t="s">
        <v>136</v>
      </c>
      <c r="B94" s="126">
        <v>0</v>
      </c>
      <c r="C94" s="126">
        <v>0</v>
      </c>
      <c r="D94" s="126">
        <v>0</v>
      </c>
    </row>
    <row r="95" spans="1:4">
      <c r="A95" s="8" t="s">
        <v>137</v>
      </c>
      <c r="B95" s="126">
        <v>0</v>
      </c>
      <c r="C95" s="126">
        <v>0</v>
      </c>
      <c r="D95" s="126">
        <v>0</v>
      </c>
    </row>
    <row r="96" spans="1:4">
      <c r="A96" s="8" t="s">
        <v>138</v>
      </c>
      <c r="B96" s="126">
        <v>0</v>
      </c>
      <c r="C96" s="126">
        <v>0</v>
      </c>
      <c r="D96" s="126">
        <v>0</v>
      </c>
    </row>
    <row r="97" spans="1:4">
      <c r="A97" s="8" t="s">
        <v>139</v>
      </c>
      <c r="B97" s="126">
        <v>0</v>
      </c>
      <c r="C97" s="126">
        <v>0</v>
      </c>
      <c r="D97" s="126">
        <v>0</v>
      </c>
    </row>
    <row r="98" spans="1:4">
      <c r="A98" s="8" t="s">
        <v>140</v>
      </c>
      <c r="B98" s="126">
        <v>0</v>
      </c>
      <c r="C98" s="126">
        <v>0</v>
      </c>
      <c r="D98" s="126">
        <v>0</v>
      </c>
    </row>
    <row r="99" spans="1:4">
      <c r="A99" s="131" t="s">
        <v>171</v>
      </c>
      <c r="B99" s="132">
        <f>SUM(B3:B98)/4000</f>
        <v>0</v>
      </c>
      <c r="C99" s="132">
        <f t="shared" ref="C99:D99" si="0">SUM(C3:C98)/4000</f>
        <v>0</v>
      </c>
      <c r="D99" s="132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1" t="s">
        <v>153</v>
      </c>
      <c r="C1" s="211"/>
      <c r="D1" s="211" t="s">
        <v>278</v>
      </c>
      <c r="E1" s="211"/>
      <c r="H1" s="112"/>
      <c r="I1" s="211" t="s">
        <v>318</v>
      </c>
      <c r="J1" s="211"/>
      <c r="K1" s="211"/>
      <c r="L1" s="211"/>
      <c r="M1" s="211"/>
      <c r="N1" s="211"/>
      <c r="O1" s="113"/>
      <c r="P1" s="211" t="s">
        <v>319</v>
      </c>
      <c r="Q1" s="211"/>
      <c r="R1" s="211"/>
      <c r="S1" s="211"/>
      <c r="T1" s="211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290</v>
      </c>
      <c r="C3">
        <f>PPCL!C3</f>
        <v>0</v>
      </c>
      <c r="D3">
        <f>PPCL!M3</f>
        <v>290</v>
      </c>
      <c r="E3">
        <f>PPCL!N3</f>
        <v>0</v>
      </c>
      <c r="F3">
        <f>B3+C3</f>
        <v>290</v>
      </c>
      <c r="G3">
        <f>D3+E3</f>
        <v>290</v>
      </c>
      <c r="H3" s="112"/>
      <c r="I3">
        <f>BRPL_EOD!AE3+BRPL_EOD!AF3</f>
        <v>82.31</v>
      </c>
      <c r="J3">
        <f>BYPL_EOD!AE3+BYPL_EOD!AF3</f>
        <v>46.6</v>
      </c>
      <c r="K3">
        <f>MES_EOD!AE3+MES_EOD!AF3</f>
        <v>17.63</v>
      </c>
      <c r="L3">
        <f>NDMC_EOD!AE3+NDMC_EOD!AF3</f>
        <v>87.37</v>
      </c>
      <c r="M3">
        <f>TPDDL_EOD!AE3+TPDDL_EOD!AF3</f>
        <v>56.09</v>
      </c>
      <c r="N3">
        <f t="shared" ref="N3:N66" si="0">SUM(I3:M3)</f>
        <v>290</v>
      </c>
      <c r="O3" s="112">
        <f t="shared" ref="O3:O66" si="1">G3-N3</f>
        <v>0</v>
      </c>
      <c r="P3">
        <v>82.31</v>
      </c>
      <c r="Q3">
        <v>46.6</v>
      </c>
      <c r="R3">
        <v>17.63</v>
      </c>
      <c r="S3">
        <v>87.37</v>
      </c>
      <c r="T3">
        <v>56.09</v>
      </c>
      <c r="U3" s="114">
        <f t="shared" ref="U3:U66" si="2">SUM(P3:T3)</f>
        <v>290</v>
      </c>
      <c r="V3" s="112">
        <f t="shared" ref="V3:V66" si="3">G3-U3</f>
        <v>0</v>
      </c>
    </row>
    <row r="4" spans="1:22">
      <c r="A4" t="s">
        <v>46</v>
      </c>
      <c r="B4">
        <f>PPCL!B4</f>
        <v>290</v>
      </c>
      <c r="C4">
        <f>PPCL!C4</f>
        <v>0</v>
      </c>
      <c r="D4">
        <f>PPCL!M4</f>
        <v>290</v>
      </c>
      <c r="E4">
        <f>PPCL!N4</f>
        <v>0</v>
      </c>
      <c r="F4">
        <f t="shared" ref="F4:F67" si="4">B4+C4</f>
        <v>290</v>
      </c>
      <c r="G4">
        <f t="shared" ref="G4:G67" si="5">D4+E4</f>
        <v>290</v>
      </c>
      <c r="H4" s="112"/>
      <c r="I4">
        <f>BRPL_EOD!AE4+BRPL_EOD!AF4</f>
        <v>82.31</v>
      </c>
      <c r="J4">
        <f>BYPL_EOD!AE4+BYPL_EOD!AF4</f>
        <v>46.6</v>
      </c>
      <c r="K4">
        <f>MES_EOD!AE4+MES_EOD!AF4</f>
        <v>17.63</v>
      </c>
      <c r="L4">
        <f>NDMC_EOD!AE4+NDMC_EOD!AF4</f>
        <v>87.37</v>
      </c>
      <c r="M4">
        <f>TPDDL_EOD!AE4+TPDDL_EOD!AF4</f>
        <v>56.09</v>
      </c>
      <c r="N4">
        <f t="shared" si="0"/>
        <v>290</v>
      </c>
      <c r="O4" s="112">
        <f t="shared" si="1"/>
        <v>0</v>
      </c>
      <c r="P4">
        <v>82.31</v>
      </c>
      <c r="Q4">
        <v>46.6</v>
      </c>
      <c r="R4">
        <v>17.63</v>
      </c>
      <c r="S4">
        <v>87.37</v>
      </c>
      <c r="T4">
        <v>56.09</v>
      </c>
      <c r="U4" s="114">
        <f t="shared" si="2"/>
        <v>290</v>
      </c>
      <c r="V4" s="112">
        <f t="shared" si="3"/>
        <v>0</v>
      </c>
    </row>
    <row r="5" spans="1:22">
      <c r="A5" t="s">
        <v>47</v>
      </c>
      <c r="B5">
        <f>PPCL!B5</f>
        <v>290</v>
      </c>
      <c r="C5">
        <f>PPCL!C5</f>
        <v>0</v>
      </c>
      <c r="D5">
        <f>PPCL!M5</f>
        <v>290</v>
      </c>
      <c r="E5">
        <f>PPCL!N5</f>
        <v>0</v>
      </c>
      <c r="F5">
        <f t="shared" si="4"/>
        <v>290</v>
      </c>
      <c r="G5">
        <f t="shared" si="5"/>
        <v>290</v>
      </c>
      <c r="H5" s="112"/>
      <c r="I5">
        <f>BRPL_EOD!AE5+BRPL_EOD!AF5</f>
        <v>82.31</v>
      </c>
      <c r="J5">
        <f>BYPL_EOD!AE5+BYPL_EOD!AF5</f>
        <v>46.6</v>
      </c>
      <c r="K5">
        <f>MES_EOD!AE5+MES_EOD!AF5</f>
        <v>17.63</v>
      </c>
      <c r="L5">
        <f>NDMC_EOD!AE5+NDMC_EOD!AF5</f>
        <v>87.37</v>
      </c>
      <c r="M5">
        <f>TPDDL_EOD!AE5+TPDDL_EOD!AF5</f>
        <v>56.09</v>
      </c>
      <c r="N5">
        <f t="shared" si="0"/>
        <v>290</v>
      </c>
      <c r="O5" s="112">
        <f t="shared" si="1"/>
        <v>0</v>
      </c>
      <c r="P5">
        <v>82.31</v>
      </c>
      <c r="Q5">
        <v>46.6</v>
      </c>
      <c r="R5">
        <v>17.63</v>
      </c>
      <c r="S5">
        <v>87.37</v>
      </c>
      <c r="T5">
        <v>56.09</v>
      </c>
      <c r="U5" s="114">
        <f t="shared" si="2"/>
        <v>290</v>
      </c>
      <c r="V5" s="112">
        <f t="shared" si="3"/>
        <v>0</v>
      </c>
    </row>
    <row r="6" spans="1:22">
      <c r="A6" t="s">
        <v>48</v>
      </c>
      <c r="B6">
        <f>PPCL!B6</f>
        <v>290</v>
      </c>
      <c r="C6">
        <f>PPCL!C6</f>
        <v>0</v>
      </c>
      <c r="D6">
        <f>PPCL!M6</f>
        <v>290</v>
      </c>
      <c r="E6">
        <f>PPCL!N6</f>
        <v>0</v>
      </c>
      <c r="F6">
        <f t="shared" si="4"/>
        <v>290</v>
      </c>
      <c r="G6">
        <f t="shared" si="5"/>
        <v>290</v>
      </c>
      <c r="H6" s="112"/>
      <c r="I6">
        <f>BRPL_EOD!AE6+BRPL_EOD!AF6</f>
        <v>82.31</v>
      </c>
      <c r="J6">
        <f>BYPL_EOD!AE6+BYPL_EOD!AF6</f>
        <v>46.6</v>
      </c>
      <c r="K6">
        <f>MES_EOD!AE6+MES_EOD!AF6</f>
        <v>17.63</v>
      </c>
      <c r="L6">
        <f>NDMC_EOD!AE6+NDMC_EOD!AF6</f>
        <v>87.37</v>
      </c>
      <c r="M6">
        <f>TPDDL_EOD!AE6+TPDDL_EOD!AF6</f>
        <v>56.09</v>
      </c>
      <c r="N6">
        <f t="shared" si="0"/>
        <v>290</v>
      </c>
      <c r="O6" s="112">
        <f t="shared" si="1"/>
        <v>0</v>
      </c>
      <c r="P6">
        <v>82.31</v>
      </c>
      <c r="Q6">
        <v>46.6</v>
      </c>
      <c r="R6">
        <v>17.63</v>
      </c>
      <c r="S6">
        <v>87.37</v>
      </c>
      <c r="T6">
        <v>56.09</v>
      </c>
      <c r="U6" s="114">
        <f t="shared" si="2"/>
        <v>290</v>
      </c>
      <c r="V6" s="112">
        <f t="shared" si="3"/>
        <v>0</v>
      </c>
    </row>
    <row r="7" spans="1:22">
      <c r="A7" t="s">
        <v>49</v>
      </c>
      <c r="B7">
        <f>PPCL!B7</f>
        <v>290</v>
      </c>
      <c r="C7">
        <f>PPCL!C7</f>
        <v>0</v>
      </c>
      <c r="D7">
        <f>PPCL!M7</f>
        <v>290</v>
      </c>
      <c r="E7">
        <f>PPCL!N7</f>
        <v>0</v>
      </c>
      <c r="F7">
        <f t="shared" si="4"/>
        <v>290</v>
      </c>
      <c r="G7">
        <f t="shared" si="5"/>
        <v>290</v>
      </c>
      <c r="H7" s="112"/>
      <c r="I7">
        <f>BRPL_EOD!AE7+BRPL_EOD!AF7</f>
        <v>82.31</v>
      </c>
      <c r="J7">
        <f>BYPL_EOD!AE7+BYPL_EOD!AF7</f>
        <v>46.6</v>
      </c>
      <c r="K7">
        <f>MES_EOD!AE7+MES_EOD!AF7</f>
        <v>17.63</v>
      </c>
      <c r="L7">
        <f>NDMC_EOD!AE7+NDMC_EOD!AF7</f>
        <v>87.37</v>
      </c>
      <c r="M7">
        <f>TPDDL_EOD!AE7+TPDDL_EOD!AF7</f>
        <v>56.09</v>
      </c>
      <c r="N7">
        <f t="shared" si="0"/>
        <v>290</v>
      </c>
      <c r="O7" s="112">
        <f t="shared" si="1"/>
        <v>0</v>
      </c>
      <c r="P7">
        <v>82.31</v>
      </c>
      <c r="Q7">
        <v>46.6</v>
      </c>
      <c r="R7">
        <v>17.63</v>
      </c>
      <c r="S7">
        <v>87.37</v>
      </c>
      <c r="T7">
        <v>56.09</v>
      </c>
      <c r="U7" s="114">
        <f t="shared" si="2"/>
        <v>290</v>
      </c>
      <c r="V7" s="112">
        <f t="shared" si="3"/>
        <v>0</v>
      </c>
    </row>
    <row r="8" spans="1:22">
      <c r="A8" t="s">
        <v>50</v>
      </c>
      <c r="B8">
        <f>PPCL!B8</f>
        <v>290</v>
      </c>
      <c r="C8">
        <f>PPCL!C8</f>
        <v>0</v>
      </c>
      <c r="D8">
        <f>PPCL!M8</f>
        <v>290</v>
      </c>
      <c r="E8">
        <f>PPCL!N8</f>
        <v>0</v>
      </c>
      <c r="F8">
        <f t="shared" si="4"/>
        <v>290</v>
      </c>
      <c r="G8">
        <f t="shared" si="5"/>
        <v>290</v>
      </c>
      <c r="H8" s="112"/>
      <c r="I8">
        <f>BRPL_EOD!AE8+BRPL_EOD!AF8</f>
        <v>82.31</v>
      </c>
      <c r="J8">
        <f>BYPL_EOD!AE8+BYPL_EOD!AF8</f>
        <v>46.6</v>
      </c>
      <c r="K8">
        <f>MES_EOD!AE8+MES_EOD!AF8</f>
        <v>17.63</v>
      </c>
      <c r="L8">
        <f>NDMC_EOD!AE8+NDMC_EOD!AF8</f>
        <v>87.37</v>
      </c>
      <c r="M8">
        <f>TPDDL_EOD!AE8+TPDDL_EOD!AF8</f>
        <v>56.09</v>
      </c>
      <c r="N8">
        <f t="shared" si="0"/>
        <v>290</v>
      </c>
      <c r="O8" s="112">
        <f t="shared" si="1"/>
        <v>0</v>
      </c>
      <c r="P8">
        <v>82.31</v>
      </c>
      <c r="Q8">
        <v>46.6</v>
      </c>
      <c r="R8">
        <v>17.63</v>
      </c>
      <c r="S8">
        <v>87.37</v>
      </c>
      <c r="T8">
        <v>56.09</v>
      </c>
      <c r="U8" s="114">
        <f t="shared" si="2"/>
        <v>290</v>
      </c>
      <c r="V8" s="112">
        <f t="shared" si="3"/>
        <v>0</v>
      </c>
    </row>
    <row r="9" spans="1:22">
      <c r="A9" t="s">
        <v>51</v>
      </c>
      <c r="B9">
        <f>PPCL!B9</f>
        <v>290</v>
      </c>
      <c r="C9">
        <f>PPCL!C9</f>
        <v>0</v>
      </c>
      <c r="D9">
        <f>PPCL!M9</f>
        <v>290</v>
      </c>
      <c r="E9">
        <f>PPCL!N9</f>
        <v>0</v>
      </c>
      <c r="F9">
        <f t="shared" si="4"/>
        <v>290</v>
      </c>
      <c r="G9">
        <f t="shared" si="5"/>
        <v>290</v>
      </c>
      <c r="H9" s="112"/>
      <c r="I9">
        <f>BRPL_EOD!AE9+BRPL_EOD!AF9</f>
        <v>82.31</v>
      </c>
      <c r="J9">
        <f>BYPL_EOD!AE9+BYPL_EOD!AF9</f>
        <v>46.6</v>
      </c>
      <c r="K9">
        <f>MES_EOD!AE9+MES_EOD!AF9</f>
        <v>17.63</v>
      </c>
      <c r="L9">
        <f>NDMC_EOD!AE9+NDMC_EOD!AF9</f>
        <v>87.37</v>
      </c>
      <c r="M9">
        <f>TPDDL_EOD!AE9+TPDDL_EOD!AF9</f>
        <v>56.09</v>
      </c>
      <c r="N9">
        <f t="shared" si="0"/>
        <v>290</v>
      </c>
      <c r="O9" s="112">
        <f t="shared" si="1"/>
        <v>0</v>
      </c>
      <c r="P9">
        <v>82.31</v>
      </c>
      <c r="Q9">
        <v>46.6</v>
      </c>
      <c r="R9">
        <v>17.63</v>
      </c>
      <c r="S9">
        <v>87.37</v>
      </c>
      <c r="T9">
        <v>56.09</v>
      </c>
      <c r="U9" s="114">
        <f t="shared" si="2"/>
        <v>290</v>
      </c>
      <c r="V9" s="112">
        <f t="shared" si="3"/>
        <v>0</v>
      </c>
    </row>
    <row r="10" spans="1:22">
      <c r="A10" t="s">
        <v>52</v>
      </c>
      <c r="B10">
        <f>PPCL!B10</f>
        <v>290</v>
      </c>
      <c r="C10">
        <f>PPCL!C10</f>
        <v>0</v>
      </c>
      <c r="D10">
        <f>PPCL!M10</f>
        <v>290</v>
      </c>
      <c r="E10">
        <f>PPCL!N10</f>
        <v>0</v>
      </c>
      <c r="F10">
        <f t="shared" si="4"/>
        <v>290</v>
      </c>
      <c r="G10">
        <f t="shared" si="5"/>
        <v>290</v>
      </c>
      <c r="H10" s="112"/>
      <c r="I10">
        <f>BRPL_EOD!AE10+BRPL_EOD!AF10</f>
        <v>82.31</v>
      </c>
      <c r="J10">
        <f>BYPL_EOD!AE10+BYPL_EOD!AF10</f>
        <v>46.6</v>
      </c>
      <c r="K10">
        <f>MES_EOD!AE10+MES_EOD!AF10</f>
        <v>17.63</v>
      </c>
      <c r="L10">
        <f>NDMC_EOD!AE10+NDMC_EOD!AF10</f>
        <v>87.37</v>
      </c>
      <c r="M10">
        <f>TPDDL_EOD!AE10+TPDDL_EOD!AF10</f>
        <v>56.09</v>
      </c>
      <c r="N10">
        <f t="shared" si="0"/>
        <v>290</v>
      </c>
      <c r="O10" s="112">
        <f t="shared" si="1"/>
        <v>0</v>
      </c>
      <c r="P10">
        <v>82.31</v>
      </c>
      <c r="Q10">
        <v>46.6</v>
      </c>
      <c r="R10">
        <v>17.63</v>
      </c>
      <c r="S10">
        <v>87.37</v>
      </c>
      <c r="T10">
        <v>56.09</v>
      </c>
      <c r="U10" s="114">
        <f t="shared" si="2"/>
        <v>290</v>
      </c>
      <c r="V10" s="112">
        <f t="shared" si="3"/>
        <v>0</v>
      </c>
    </row>
    <row r="11" spans="1:22">
      <c r="A11" t="s">
        <v>53</v>
      </c>
      <c r="B11">
        <f>PPCL!B11</f>
        <v>290</v>
      </c>
      <c r="C11">
        <f>PPCL!C11</f>
        <v>0</v>
      </c>
      <c r="D11">
        <f>PPCL!M11</f>
        <v>290</v>
      </c>
      <c r="E11">
        <f>PPCL!N11</f>
        <v>0</v>
      </c>
      <c r="F11">
        <f t="shared" si="4"/>
        <v>290</v>
      </c>
      <c r="G11">
        <f t="shared" si="5"/>
        <v>290</v>
      </c>
      <c r="H11" s="112"/>
      <c r="I11">
        <f>BRPL_EOD!AE11+BRPL_EOD!AF11</f>
        <v>82.31</v>
      </c>
      <c r="J11">
        <f>BYPL_EOD!AE11+BYPL_EOD!AF11</f>
        <v>46.6</v>
      </c>
      <c r="K11">
        <f>MES_EOD!AE11+MES_EOD!AF11</f>
        <v>17.63</v>
      </c>
      <c r="L11">
        <f>NDMC_EOD!AE11+NDMC_EOD!AF11</f>
        <v>87.37</v>
      </c>
      <c r="M11">
        <f>TPDDL_EOD!AE11+TPDDL_EOD!AF11</f>
        <v>56.09</v>
      </c>
      <c r="N11">
        <f t="shared" si="0"/>
        <v>290</v>
      </c>
      <c r="O11" s="112">
        <f t="shared" si="1"/>
        <v>0</v>
      </c>
      <c r="P11">
        <v>82.31</v>
      </c>
      <c r="Q11">
        <v>46.6</v>
      </c>
      <c r="R11">
        <v>17.63</v>
      </c>
      <c r="S11">
        <v>87.37</v>
      </c>
      <c r="T11">
        <v>56.09</v>
      </c>
      <c r="U11" s="114">
        <f t="shared" si="2"/>
        <v>290</v>
      </c>
      <c r="V11" s="112">
        <f t="shared" si="3"/>
        <v>0</v>
      </c>
    </row>
    <row r="12" spans="1:22">
      <c r="A12" t="s">
        <v>54</v>
      </c>
      <c r="B12">
        <f>PPCL!B12</f>
        <v>290</v>
      </c>
      <c r="C12">
        <f>PPCL!C12</f>
        <v>0</v>
      </c>
      <c r="D12">
        <f>PPCL!M12</f>
        <v>290</v>
      </c>
      <c r="E12">
        <f>PPCL!N12</f>
        <v>0</v>
      </c>
      <c r="F12">
        <f t="shared" si="4"/>
        <v>290</v>
      </c>
      <c r="G12">
        <f t="shared" si="5"/>
        <v>290</v>
      </c>
      <c r="H12" s="112"/>
      <c r="I12">
        <f>BRPL_EOD!AE12+BRPL_EOD!AF12</f>
        <v>82.31</v>
      </c>
      <c r="J12">
        <f>BYPL_EOD!AE12+BYPL_EOD!AF12</f>
        <v>46.6</v>
      </c>
      <c r="K12">
        <f>MES_EOD!AE12+MES_EOD!AF12</f>
        <v>17.63</v>
      </c>
      <c r="L12">
        <f>NDMC_EOD!AE12+NDMC_EOD!AF12</f>
        <v>87.37</v>
      </c>
      <c r="M12">
        <f>TPDDL_EOD!AE12+TPDDL_EOD!AF12</f>
        <v>56.09</v>
      </c>
      <c r="N12">
        <f t="shared" si="0"/>
        <v>290</v>
      </c>
      <c r="O12" s="112">
        <f t="shared" si="1"/>
        <v>0</v>
      </c>
      <c r="P12">
        <v>82.31</v>
      </c>
      <c r="Q12">
        <v>46.6</v>
      </c>
      <c r="R12">
        <v>17.63</v>
      </c>
      <c r="S12">
        <v>87.37</v>
      </c>
      <c r="T12">
        <v>56.09</v>
      </c>
      <c r="U12" s="114">
        <f t="shared" si="2"/>
        <v>290</v>
      </c>
      <c r="V12" s="112">
        <f t="shared" si="3"/>
        <v>0</v>
      </c>
    </row>
    <row r="13" spans="1:22">
      <c r="A13" t="s">
        <v>55</v>
      </c>
      <c r="B13">
        <f>PPCL!B13</f>
        <v>290</v>
      </c>
      <c r="C13">
        <f>PPCL!C13</f>
        <v>0</v>
      </c>
      <c r="D13">
        <f>PPCL!M13</f>
        <v>290</v>
      </c>
      <c r="E13">
        <f>PPCL!N13</f>
        <v>0</v>
      </c>
      <c r="F13">
        <f t="shared" si="4"/>
        <v>290</v>
      </c>
      <c r="G13">
        <f t="shared" si="5"/>
        <v>290</v>
      </c>
      <c r="H13" s="112"/>
      <c r="I13">
        <f>BRPL_EOD!AE13+BRPL_EOD!AF13</f>
        <v>82.31</v>
      </c>
      <c r="J13">
        <f>BYPL_EOD!AE13+BYPL_EOD!AF13</f>
        <v>46.6</v>
      </c>
      <c r="K13">
        <f>MES_EOD!AE13+MES_EOD!AF13</f>
        <v>17.63</v>
      </c>
      <c r="L13">
        <f>NDMC_EOD!AE13+NDMC_EOD!AF13</f>
        <v>87.37</v>
      </c>
      <c r="M13">
        <f>TPDDL_EOD!AE13+TPDDL_EOD!AF13</f>
        <v>56.09</v>
      </c>
      <c r="N13">
        <f t="shared" si="0"/>
        <v>290</v>
      </c>
      <c r="O13" s="112">
        <f t="shared" si="1"/>
        <v>0</v>
      </c>
      <c r="P13">
        <v>82.31</v>
      </c>
      <c r="Q13">
        <v>46.6</v>
      </c>
      <c r="R13">
        <v>17.63</v>
      </c>
      <c r="S13">
        <v>87.37</v>
      </c>
      <c r="T13">
        <v>56.09</v>
      </c>
      <c r="U13" s="114">
        <f t="shared" si="2"/>
        <v>290</v>
      </c>
      <c r="V13" s="112">
        <f t="shared" si="3"/>
        <v>0</v>
      </c>
    </row>
    <row r="14" spans="1:22">
      <c r="A14" t="s">
        <v>56</v>
      </c>
      <c r="B14">
        <f>PPCL!B14</f>
        <v>290</v>
      </c>
      <c r="C14">
        <f>PPCL!C14</f>
        <v>0</v>
      </c>
      <c r="D14">
        <f>PPCL!M14</f>
        <v>290</v>
      </c>
      <c r="E14">
        <f>PPCL!N14</f>
        <v>0</v>
      </c>
      <c r="F14">
        <f t="shared" si="4"/>
        <v>290</v>
      </c>
      <c r="G14">
        <f t="shared" si="5"/>
        <v>290</v>
      </c>
      <c r="H14" s="112"/>
      <c r="I14">
        <f>BRPL_EOD!AE14+BRPL_EOD!AF14</f>
        <v>82.31</v>
      </c>
      <c r="J14">
        <f>BYPL_EOD!AE14+BYPL_EOD!AF14</f>
        <v>46.6</v>
      </c>
      <c r="K14">
        <f>MES_EOD!AE14+MES_EOD!AF14</f>
        <v>17.63</v>
      </c>
      <c r="L14">
        <f>NDMC_EOD!AE14+NDMC_EOD!AF14</f>
        <v>87.37</v>
      </c>
      <c r="M14">
        <f>TPDDL_EOD!AE14+TPDDL_EOD!AF14</f>
        <v>56.09</v>
      </c>
      <c r="N14">
        <f t="shared" si="0"/>
        <v>290</v>
      </c>
      <c r="O14" s="112">
        <f t="shared" si="1"/>
        <v>0</v>
      </c>
      <c r="P14">
        <v>82.31</v>
      </c>
      <c r="Q14">
        <v>46.6</v>
      </c>
      <c r="R14">
        <v>17.63</v>
      </c>
      <c r="S14">
        <v>87.37</v>
      </c>
      <c r="T14">
        <v>56.09</v>
      </c>
      <c r="U14" s="114">
        <f t="shared" si="2"/>
        <v>290</v>
      </c>
      <c r="V14" s="112">
        <f t="shared" si="3"/>
        <v>0</v>
      </c>
    </row>
    <row r="15" spans="1:22">
      <c r="A15" t="s">
        <v>57</v>
      </c>
      <c r="B15">
        <f>PPCL!B15</f>
        <v>290</v>
      </c>
      <c r="C15">
        <f>PPCL!C15</f>
        <v>0</v>
      </c>
      <c r="D15">
        <f>PPCL!M15</f>
        <v>290</v>
      </c>
      <c r="E15">
        <f>PPCL!N15</f>
        <v>0</v>
      </c>
      <c r="F15">
        <f t="shared" si="4"/>
        <v>290</v>
      </c>
      <c r="G15">
        <f t="shared" si="5"/>
        <v>290</v>
      </c>
      <c r="H15" s="112"/>
      <c r="I15">
        <f>BRPL_EOD!AE15+BRPL_EOD!AF15</f>
        <v>82.31</v>
      </c>
      <c r="J15">
        <f>BYPL_EOD!AE15+BYPL_EOD!AF15</f>
        <v>46.6</v>
      </c>
      <c r="K15">
        <f>MES_EOD!AE15+MES_EOD!AF15</f>
        <v>17.63</v>
      </c>
      <c r="L15">
        <f>NDMC_EOD!AE15+NDMC_EOD!AF15</f>
        <v>87.37</v>
      </c>
      <c r="M15">
        <f>TPDDL_EOD!AE15+TPDDL_EOD!AF15</f>
        <v>56.09</v>
      </c>
      <c r="N15">
        <f t="shared" si="0"/>
        <v>290</v>
      </c>
      <c r="O15" s="112">
        <f t="shared" si="1"/>
        <v>0</v>
      </c>
      <c r="P15">
        <v>82.31</v>
      </c>
      <c r="Q15">
        <v>46.6</v>
      </c>
      <c r="R15">
        <v>17.63</v>
      </c>
      <c r="S15">
        <v>87.37</v>
      </c>
      <c r="T15">
        <v>56.09</v>
      </c>
      <c r="U15" s="114">
        <f t="shared" si="2"/>
        <v>290</v>
      </c>
      <c r="V15" s="112">
        <f t="shared" si="3"/>
        <v>0</v>
      </c>
    </row>
    <row r="16" spans="1:22">
      <c r="A16" t="s">
        <v>58</v>
      </c>
      <c r="B16">
        <f>PPCL!B16</f>
        <v>290</v>
      </c>
      <c r="C16">
        <f>PPCL!C16</f>
        <v>0</v>
      </c>
      <c r="D16">
        <f>PPCL!M16</f>
        <v>290</v>
      </c>
      <c r="E16">
        <f>PPCL!N16</f>
        <v>0</v>
      </c>
      <c r="F16">
        <f t="shared" si="4"/>
        <v>290</v>
      </c>
      <c r="G16">
        <f t="shared" si="5"/>
        <v>290</v>
      </c>
      <c r="H16" s="112"/>
      <c r="I16">
        <f>BRPL_EOD!AE16+BRPL_EOD!AF16</f>
        <v>82.31</v>
      </c>
      <c r="J16">
        <f>BYPL_EOD!AE16+BYPL_EOD!AF16</f>
        <v>46.6</v>
      </c>
      <c r="K16">
        <f>MES_EOD!AE16+MES_EOD!AF16</f>
        <v>17.63</v>
      </c>
      <c r="L16">
        <f>NDMC_EOD!AE16+NDMC_EOD!AF16</f>
        <v>87.37</v>
      </c>
      <c r="M16">
        <f>TPDDL_EOD!AE16+TPDDL_EOD!AF16</f>
        <v>56.09</v>
      </c>
      <c r="N16">
        <f t="shared" si="0"/>
        <v>290</v>
      </c>
      <c r="O16" s="112">
        <f t="shared" si="1"/>
        <v>0</v>
      </c>
      <c r="P16">
        <v>82.31</v>
      </c>
      <c r="Q16">
        <v>46.6</v>
      </c>
      <c r="R16">
        <v>17.63</v>
      </c>
      <c r="S16">
        <v>87.37</v>
      </c>
      <c r="T16">
        <v>56.09</v>
      </c>
      <c r="U16" s="114">
        <f t="shared" si="2"/>
        <v>290</v>
      </c>
      <c r="V16" s="112">
        <f t="shared" si="3"/>
        <v>0</v>
      </c>
    </row>
    <row r="17" spans="1:22">
      <c r="A17" t="s">
        <v>59</v>
      </c>
      <c r="B17">
        <f>PPCL!B17</f>
        <v>290</v>
      </c>
      <c r="C17">
        <f>PPCL!C17</f>
        <v>0</v>
      </c>
      <c r="D17">
        <f>PPCL!M17</f>
        <v>290</v>
      </c>
      <c r="E17">
        <f>PPCL!N17</f>
        <v>0</v>
      </c>
      <c r="F17">
        <f t="shared" si="4"/>
        <v>290</v>
      </c>
      <c r="G17">
        <f t="shared" si="5"/>
        <v>290</v>
      </c>
      <c r="H17" s="112"/>
      <c r="I17">
        <f>BRPL_EOD!AE17+BRPL_EOD!AF17</f>
        <v>82.31</v>
      </c>
      <c r="J17">
        <f>BYPL_EOD!AE17+BYPL_EOD!AF17</f>
        <v>46.6</v>
      </c>
      <c r="K17">
        <f>MES_EOD!AE17+MES_EOD!AF17</f>
        <v>17.63</v>
      </c>
      <c r="L17">
        <f>NDMC_EOD!AE17+NDMC_EOD!AF17</f>
        <v>87.37</v>
      </c>
      <c r="M17">
        <f>TPDDL_EOD!AE17+TPDDL_EOD!AF17</f>
        <v>56.09</v>
      </c>
      <c r="N17">
        <f t="shared" si="0"/>
        <v>290</v>
      </c>
      <c r="O17" s="112">
        <f t="shared" si="1"/>
        <v>0</v>
      </c>
      <c r="P17">
        <v>82.31</v>
      </c>
      <c r="Q17">
        <v>46.6</v>
      </c>
      <c r="R17">
        <v>17.63</v>
      </c>
      <c r="S17">
        <v>87.37</v>
      </c>
      <c r="T17">
        <v>56.09</v>
      </c>
      <c r="U17" s="114">
        <f t="shared" si="2"/>
        <v>290</v>
      </c>
      <c r="V17" s="112">
        <f t="shared" si="3"/>
        <v>0</v>
      </c>
    </row>
    <row r="18" spans="1:22">
      <c r="A18" t="s">
        <v>60</v>
      </c>
      <c r="B18">
        <f>PPCL!B18</f>
        <v>290</v>
      </c>
      <c r="C18">
        <f>PPCL!C18</f>
        <v>0</v>
      </c>
      <c r="D18">
        <f>PPCL!M18</f>
        <v>290</v>
      </c>
      <c r="E18">
        <f>PPCL!N18</f>
        <v>0</v>
      </c>
      <c r="F18">
        <f t="shared" si="4"/>
        <v>290</v>
      </c>
      <c r="G18">
        <f t="shared" si="5"/>
        <v>290</v>
      </c>
      <c r="H18" s="112"/>
      <c r="I18">
        <f>BRPL_EOD!AE18+BRPL_EOD!AF18</f>
        <v>82.31</v>
      </c>
      <c r="J18">
        <f>BYPL_EOD!AE18+BYPL_EOD!AF18</f>
        <v>46.6</v>
      </c>
      <c r="K18">
        <f>MES_EOD!AE18+MES_EOD!AF18</f>
        <v>17.63</v>
      </c>
      <c r="L18">
        <f>NDMC_EOD!AE18+NDMC_EOD!AF18</f>
        <v>87.37</v>
      </c>
      <c r="M18">
        <f>TPDDL_EOD!AE18+TPDDL_EOD!AF18</f>
        <v>56.09</v>
      </c>
      <c r="N18">
        <f t="shared" si="0"/>
        <v>290</v>
      </c>
      <c r="O18" s="112">
        <f t="shared" si="1"/>
        <v>0</v>
      </c>
      <c r="P18">
        <v>82.31</v>
      </c>
      <c r="Q18">
        <v>46.6</v>
      </c>
      <c r="R18">
        <v>17.63</v>
      </c>
      <c r="S18">
        <v>87.37</v>
      </c>
      <c r="T18">
        <v>56.09</v>
      </c>
      <c r="U18" s="114">
        <f t="shared" si="2"/>
        <v>290</v>
      </c>
      <c r="V18" s="112">
        <f t="shared" si="3"/>
        <v>0</v>
      </c>
    </row>
    <row r="19" spans="1:22">
      <c r="A19" t="s">
        <v>61</v>
      </c>
      <c r="B19">
        <f>PPCL!B19</f>
        <v>290</v>
      </c>
      <c r="C19">
        <f>PPCL!C19</f>
        <v>0</v>
      </c>
      <c r="D19">
        <f>PPCL!M19</f>
        <v>290</v>
      </c>
      <c r="E19">
        <f>PPCL!N19</f>
        <v>0</v>
      </c>
      <c r="F19">
        <f t="shared" si="4"/>
        <v>290</v>
      </c>
      <c r="G19">
        <f t="shared" si="5"/>
        <v>290</v>
      </c>
      <c r="H19" s="112"/>
      <c r="I19">
        <f>BRPL_EOD!AE19+BRPL_EOD!AF19</f>
        <v>82.31</v>
      </c>
      <c r="J19">
        <f>BYPL_EOD!AE19+BYPL_EOD!AF19</f>
        <v>46.6</v>
      </c>
      <c r="K19">
        <f>MES_EOD!AE19+MES_EOD!AF19</f>
        <v>17.63</v>
      </c>
      <c r="L19">
        <f>NDMC_EOD!AE19+NDMC_EOD!AF19</f>
        <v>87.37</v>
      </c>
      <c r="M19">
        <f>TPDDL_EOD!AE19+TPDDL_EOD!AF19</f>
        <v>56.09</v>
      </c>
      <c r="N19">
        <f t="shared" si="0"/>
        <v>290</v>
      </c>
      <c r="O19" s="112">
        <f t="shared" si="1"/>
        <v>0</v>
      </c>
      <c r="P19">
        <v>82.31</v>
      </c>
      <c r="Q19">
        <v>46.6</v>
      </c>
      <c r="R19">
        <v>17.63</v>
      </c>
      <c r="S19">
        <v>87.37</v>
      </c>
      <c r="T19">
        <v>56.09</v>
      </c>
      <c r="U19" s="114">
        <f t="shared" si="2"/>
        <v>290</v>
      </c>
      <c r="V19" s="112">
        <f t="shared" si="3"/>
        <v>0</v>
      </c>
    </row>
    <row r="20" spans="1:22">
      <c r="A20" t="s">
        <v>62</v>
      </c>
      <c r="B20">
        <f>PPCL!B20</f>
        <v>290</v>
      </c>
      <c r="C20">
        <f>PPCL!C20</f>
        <v>0</v>
      </c>
      <c r="D20">
        <f>PPCL!M20</f>
        <v>290</v>
      </c>
      <c r="E20">
        <f>PPCL!N20</f>
        <v>0</v>
      </c>
      <c r="F20">
        <f t="shared" si="4"/>
        <v>290</v>
      </c>
      <c r="G20">
        <f t="shared" si="5"/>
        <v>290</v>
      </c>
      <c r="H20" s="112"/>
      <c r="I20">
        <f>BRPL_EOD!AE20+BRPL_EOD!AF20</f>
        <v>82.31</v>
      </c>
      <c r="J20">
        <f>BYPL_EOD!AE20+BYPL_EOD!AF20</f>
        <v>46.6</v>
      </c>
      <c r="K20">
        <f>MES_EOD!AE20+MES_EOD!AF20</f>
        <v>17.63</v>
      </c>
      <c r="L20">
        <f>NDMC_EOD!AE20+NDMC_EOD!AF20</f>
        <v>87.37</v>
      </c>
      <c r="M20">
        <f>TPDDL_EOD!AE20+TPDDL_EOD!AF20</f>
        <v>56.09</v>
      </c>
      <c r="N20">
        <f t="shared" si="0"/>
        <v>290</v>
      </c>
      <c r="O20" s="112">
        <f t="shared" si="1"/>
        <v>0</v>
      </c>
      <c r="P20">
        <v>82.31</v>
      </c>
      <c r="Q20">
        <v>46.6</v>
      </c>
      <c r="R20">
        <v>17.63</v>
      </c>
      <c r="S20">
        <v>87.37</v>
      </c>
      <c r="T20">
        <v>56.09</v>
      </c>
      <c r="U20" s="114">
        <f t="shared" si="2"/>
        <v>290</v>
      </c>
      <c r="V20" s="112">
        <f t="shared" si="3"/>
        <v>0</v>
      </c>
    </row>
    <row r="21" spans="1:22">
      <c r="A21" t="s">
        <v>63</v>
      </c>
      <c r="B21">
        <f>PPCL!B21</f>
        <v>290</v>
      </c>
      <c r="C21">
        <f>PPCL!C21</f>
        <v>0</v>
      </c>
      <c r="D21">
        <f>PPCL!M21</f>
        <v>290</v>
      </c>
      <c r="E21">
        <f>PPCL!N21</f>
        <v>0</v>
      </c>
      <c r="F21">
        <f t="shared" si="4"/>
        <v>290</v>
      </c>
      <c r="G21">
        <f t="shared" si="5"/>
        <v>290</v>
      </c>
      <c r="H21" s="112"/>
      <c r="I21">
        <f>BRPL_EOD!AE21+BRPL_EOD!AF21</f>
        <v>82.31</v>
      </c>
      <c r="J21">
        <f>BYPL_EOD!AE21+BYPL_EOD!AF21</f>
        <v>46.6</v>
      </c>
      <c r="K21">
        <f>MES_EOD!AE21+MES_EOD!AF21</f>
        <v>17.63</v>
      </c>
      <c r="L21">
        <f>NDMC_EOD!AE21+NDMC_EOD!AF21</f>
        <v>87.37</v>
      </c>
      <c r="M21">
        <f>TPDDL_EOD!AE21+TPDDL_EOD!AF21</f>
        <v>56.09</v>
      </c>
      <c r="N21">
        <f t="shared" si="0"/>
        <v>290</v>
      </c>
      <c r="O21" s="112">
        <f t="shared" si="1"/>
        <v>0</v>
      </c>
      <c r="P21">
        <v>82.31</v>
      </c>
      <c r="Q21">
        <v>46.6</v>
      </c>
      <c r="R21">
        <v>17.63</v>
      </c>
      <c r="S21">
        <v>87.37</v>
      </c>
      <c r="T21">
        <v>56.09</v>
      </c>
      <c r="U21" s="114">
        <f t="shared" si="2"/>
        <v>290</v>
      </c>
      <c r="V21" s="112">
        <f t="shared" si="3"/>
        <v>0</v>
      </c>
    </row>
    <row r="22" spans="1:22">
      <c r="A22" t="s">
        <v>64</v>
      </c>
      <c r="B22">
        <f>PPCL!B22</f>
        <v>290</v>
      </c>
      <c r="C22">
        <f>PPCL!C22</f>
        <v>0</v>
      </c>
      <c r="D22">
        <f>PPCL!M22</f>
        <v>290</v>
      </c>
      <c r="E22">
        <f>PPCL!N22</f>
        <v>0</v>
      </c>
      <c r="F22">
        <f t="shared" si="4"/>
        <v>290</v>
      </c>
      <c r="G22">
        <f t="shared" si="5"/>
        <v>290</v>
      </c>
      <c r="H22" s="112"/>
      <c r="I22">
        <f>BRPL_EOD!AE22+BRPL_EOD!AF22</f>
        <v>82.31</v>
      </c>
      <c r="J22">
        <f>BYPL_EOD!AE22+BYPL_EOD!AF22</f>
        <v>46.6</v>
      </c>
      <c r="K22">
        <f>MES_EOD!AE22+MES_EOD!AF22</f>
        <v>17.63</v>
      </c>
      <c r="L22">
        <f>NDMC_EOD!AE22+NDMC_EOD!AF22</f>
        <v>87.37</v>
      </c>
      <c r="M22">
        <f>TPDDL_EOD!AE22+TPDDL_EOD!AF22</f>
        <v>56.09</v>
      </c>
      <c r="N22">
        <f t="shared" si="0"/>
        <v>290</v>
      </c>
      <c r="O22" s="112">
        <f t="shared" si="1"/>
        <v>0</v>
      </c>
      <c r="P22">
        <v>82.31</v>
      </c>
      <c r="Q22">
        <v>46.6</v>
      </c>
      <c r="R22">
        <v>17.63</v>
      </c>
      <c r="S22">
        <v>87.37</v>
      </c>
      <c r="T22">
        <v>56.09</v>
      </c>
      <c r="U22" s="114">
        <f t="shared" si="2"/>
        <v>290</v>
      </c>
      <c r="V22" s="112">
        <f t="shared" si="3"/>
        <v>0</v>
      </c>
    </row>
    <row r="23" spans="1:22">
      <c r="A23" t="s">
        <v>65</v>
      </c>
      <c r="B23">
        <f>PPCL!B23</f>
        <v>290</v>
      </c>
      <c r="C23">
        <f>PPCL!C23</f>
        <v>0</v>
      </c>
      <c r="D23">
        <f>PPCL!M23</f>
        <v>290</v>
      </c>
      <c r="E23">
        <f>PPCL!N23</f>
        <v>0</v>
      </c>
      <c r="F23">
        <f t="shared" si="4"/>
        <v>290</v>
      </c>
      <c r="G23">
        <f t="shared" si="5"/>
        <v>290</v>
      </c>
      <c r="H23" s="112"/>
      <c r="I23">
        <f>BRPL_EOD!AE23+BRPL_EOD!AF23</f>
        <v>82.31</v>
      </c>
      <c r="J23">
        <f>BYPL_EOD!AE23+BYPL_EOD!AF23</f>
        <v>46.6</v>
      </c>
      <c r="K23">
        <f>MES_EOD!AE23+MES_EOD!AF23</f>
        <v>17.63</v>
      </c>
      <c r="L23">
        <f>NDMC_EOD!AE23+NDMC_EOD!AF23</f>
        <v>87.37</v>
      </c>
      <c r="M23">
        <f>TPDDL_EOD!AE23+TPDDL_EOD!AF23</f>
        <v>56.09</v>
      </c>
      <c r="N23">
        <f t="shared" si="0"/>
        <v>290</v>
      </c>
      <c r="O23" s="112">
        <f t="shared" si="1"/>
        <v>0</v>
      </c>
      <c r="P23">
        <v>82.31</v>
      </c>
      <c r="Q23">
        <v>46.6</v>
      </c>
      <c r="R23">
        <v>17.63</v>
      </c>
      <c r="S23">
        <v>87.37</v>
      </c>
      <c r="T23">
        <v>56.09</v>
      </c>
      <c r="U23" s="114">
        <f t="shared" si="2"/>
        <v>290</v>
      </c>
      <c r="V23" s="112">
        <f t="shared" si="3"/>
        <v>0</v>
      </c>
    </row>
    <row r="24" spans="1:22">
      <c r="A24" t="s">
        <v>66</v>
      </c>
      <c r="B24">
        <f>PPCL!B24</f>
        <v>290</v>
      </c>
      <c r="C24">
        <f>PPCL!C24</f>
        <v>0</v>
      </c>
      <c r="D24">
        <f>PPCL!M24</f>
        <v>290</v>
      </c>
      <c r="E24">
        <f>PPCL!N24</f>
        <v>0</v>
      </c>
      <c r="F24">
        <f t="shared" si="4"/>
        <v>290</v>
      </c>
      <c r="G24">
        <f t="shared" si="5"/>
        <v>290</v>
      </c>
      <c r="H24" s="112"/>
      <c r="I24">
        <f>BRPL_EOD!AE24+BRPL_EOD!AF24</f>
        <v>82.31</v>
      </c>
      <c r="J24">
        <f>BYPL_EOD!AE24+BYPL_EOD!AF24</f>
        <v>46.6</v>
      </c>
      <c r="K24">
        <f>MES_EOD!AE24+MES_EOD!AF24</f>
        <v>17.63</v>
      </c>
      <c r="L24">
        <f>NDMC_EOD!AE24+NDMC_EOD!AF24</f>
        <v>87.37</v>
      </c>
      <c r="M24">
        <f>TPDDL_EOD!AE24+TPDDL_EOD!AF24</f>
        <v>56.09</v>
      </c>
      <c r="N24">
        <f t="shared" si="0"/>
        <v>290</v>
      </c>
      <c r="O24" s="112">
        <f t="shared" si="1"/>
        <v>0</v>
      </c>
      <c r="P24">
        <v>82.31</v>
      </c>
      <c r="Q24">
        <v>46.6</v>
      </c>
      <c r="R24">
        <v>17.63</v>
      </c>
      <c r="S24">
        <v>87.37</v>
      </c>
      <c r="T24">
        <v>56.09</v>
      </c>
      <c r="U24" s="114">
        <f t="shared" si="2"/>
        <v>290</v>
      </c>
      <c r="V24" s="112">
        <f t="shared" si="3"/>
        <v>0</v>
      </c>
    </row>
    <row r="25" spans="1:22">
      <c r="A25" t="s">
        <v>67</v>
      </c>
      <c r="B25">
        <f>PPCL!B25</f>
        <v>290</v>
      </c>
      <c r="C25">
        <f>PPCL!C25</f>
        <v>0</v>
      </c>
      <c r="D25">
        <f>PPCL!M25</f>
        <v>290</v>
      </c>
      <c r="E25">
        <f>PPCL!N25</f>
        <v>0</v>
      </c>
      <c r="F25">
        <f t="shared" si="4"/>
        <v>290</v>
      </c>
      <c r="G25">
        <f t="shared" si="5"/>
        <v>290</v>
      </c>
      <c r="H25" s="112"/>
      <c r="I25">
        <f>BRPL_EOD!AE25+BRPL_EOD!AF25</f>
        <v>82.31</v>
      </c>
      <c r="J25">
        <f>BYPL_EOD!AE25+BYPL_EOD!AF25</f>
        <v>46.6</v>
      </c>
      <c r="K25">
        <f>MES_EOD!AE25+MES_EOD!AF25</f>
        <v>17.63</v>
      </c>
      <c r="L25">
        <f>NDMC_EOD!AE25+NDMC_EOD!AF25</f>
        <v>87.37</v>
      </c>
      <c r="M25">
        <f>TPDDL_EOD!AE25+TPDDL_EOD!AF25</f>
        <v>56.09</v>
      </c>
      <c r="N25">
        <f t="shared" si="0"/>
        <v>290</v>
      </c>
      <c r="O25" s="112">
        <f t="shared" si="1"/>
        <v>0</v>
      </c>
      <c r="P25">
        <v>82.31</v>
      </c>
      <c r="Q25">
        <v>46.6</v>
      </c>
      <c r="R25">
        <v>17.63</v>
      </c>
      <c r="S25">
        <v>87.37</v>
      </c>
      <c r="T25">
        <v>56.09</v>
      </c>
      <c r="U25" s="114">
        <f t="shared" si="2"/>
        <v>290</v>
      </c>
      <c r="V25" s="112">
        <f t="shared" si="3"/>
        <v>0</v>
      </c>
    </row>
    <row r="26" spans="1:22">
      <c r="A26" t="s">
        <v>68</v>
      </c>
      <c r="B26">
        <f>PPCL!B26</f>
        <v>290</v>
      </c>
      <c r="C26">
        <f>PPCL!C26</f>
        <v>0</v>
      </c>
      <c r="D26">
        <f>PPCL!M26</f>
        <v>290</v>
      </c>
      <c r="E26">
        <f>PPCL!N26</f>
        <v>0</v>
      </c>
      <c r="F26">
        <f t="shared" si="4"/>
        <v>290</v>
      </c>
      <c r="G26">
        <f t="shared" si="5"/>
        <v>290</v>
      </c>
      <c r="H26" s="112"/>
      <c r="I26">
        <f>BRPL_EOD!AE26+BRPL_EOD!AF26</f>
        <v>82.31</v>
      </c>
      <c r="J26">
        <f>BYPL_EOD!AE26+BYPL_EOD!AF26</f>
        <v>46.6</v>
      </c>
      <c r="K26">
        <f>MES_EOD!AE26+MES_EOD!AF26</f>
        <v>17.63</v>
      </c>
      <c r="L26">
        <f>NDMC_EOD!AE26+NDMC_EOD!AF26</f>
        <v>87.37</v>
      </c>
      <c r="M26">
        <f>TPDDL_EOD!AE26+TPDDL_EOD!AF26</f>
        <v>56.09</v>
      </c>
      <c r="N26">
        <f t="shared" si="0"/>
        <v>290</v>
      </c>
      <c r="O26" s="112">
        <f t="shared" si="1"/>
        <v>0</v>
      </c>
      <c r="P26">
        <v>82.31</v>
      </c>
      <c r="Q26">
        <v>46.6</v>
      </c>
      <c r="R26">
        <v>17.63</v>
      </c>
      <c r="S26">
        <v>87.37</v>
      </c>
      <c r="T26">
        <v>56.09</v>
      </c>
      <c r="U26" s="114">
        <f t="shared" si="2"/>
        <v>290</v>
      </c>
      <c r="V26" s="112">
        <f t="shared" si="3"/>
        <v>0</v>
      </c>
    </row>
    <row r="27" spans="1:22">
      <c r="A27" t="s">
        <v>69</v>
      </c>
      <c r="B27">
        <f>PPCL!B27</f>
        <v>290</v>
      </c>
      <c r="C27">
        <f>PPCL!C27</f>
        <v>0</v>
      </c>
      <c r="D27">
        <f>PPCL!M27</f>
        <v>290</v>
      </c>
      <c r="E27">
        <f>PPCL!N27</f>
        <v>0</v>
      </c>
      <c r="F27">
        <f t="shared" si="4"/>
        <v>290</v>
      </c>
      <c r="G27">
        <f t="shared" si="5"/>
        <v>290</v>
      </c>
      <c r="H27" s="112"/>
      <c r="I27">
        <f>BRPL_EOD!AE27+BRPL_EOD!AF27</f>
        <v>82.31</v>
      </c>
      <c r="J27">
        <f>BYPL_EOD!AE27+BYPL_EOD!AF27</f>
        <v>46.6</v>
      </c>
      <c r="K27">
        <f>MES_EOD!AE27+MES_EOD!AF27</f>
        <v>17.63</v>
      </c>
      <c r="L27">
        <f>NDMC_EOD!AE27+NDMC_EOD!AF27</f>
        <v>87.37</v>
      </c>
      <c r="M27">
        <f>TPDDL_EOD!AE27+TPDDL_EOD!AF27</f>
        <v>56.09</v>
      </c>
      <c r="N27">
        <f t="shared" si="0"/>
        <v>290</v>
      </c>
      <c r="O27" s="112">
        <f t="shared" si="1"/>
        <v>0</v>
      </c>
      <c r="P27">
        <v>82.31</v>
      </c>
      <c r="Q27">
        <v>46.6</v>
      </c>
      <c r="R27">
        <v>17.63</v>
      </c>
      <c r="S27">
        <v>87.37</v>
      </c>
      <c r="T27">
        <v>56.09</v>
      </c>
      <c r="U27" s="114">
        <f t="shared" si="2"/>
        <v>290</v>
      </c>
      <c r="V27" s="112">
        <f t="shared" si="3"/>
        <v>0</v>
      </c>
    </row>
    <row r="28" spans="1:22">
      <c r="A28" t="s">
        <v>70</v>
      </c>
      <c r="B28">
        <f>PPCL!B28</f>
        <v>290</v>
      </c>
      <c r="C28">
        <f>PPCL!C28</f>
        <v>0</v>
      </c>
      <c r="D28">
        <f>PPCL!M28</f>
        <v>290</v>
      </c>
      <c r="E28">
        <f>PPCL!N28</f>
        <v>0</v>
      </c>
      <c r="F28">
        <f t="shared" si="4"/>
        <v>290</v>
      </c>
      <c r="G28">
        <f t="shared" si="5"/>
        <v>290</v>
      </c>
      <c r="H28" s="112"/>
      <c r="I28">
        <f>BRPL_EOD!AE28+BRPL_EOD!AF28</f>
        <v>82.31</v>
      </c>
      <c r="J28">
        <f>BYPL_EOD!AE28+BYPL_EOD!AF28</f>
        <v>46.6</v>
      </c>
      <c r="K28">
        <f>MES_EOD!AE28+MES_EOD!AF28</f>
        <v>17.63</v>
      </c>
      <c r="L28">
        <f>NDMC_EOD!AE28+NDMC_EOD!AF28</f>
        <v>87.37</v>
      </c>
      <c r="M28">
        <f>TPDDL_EOD!AE28+TPDDL_EOD!AF28</f>
        <v>56.09</v>
      </c>
      <c r="N28">
        <f t="shared" si="0"/>
        <v>290</v>
      </c>
      <c r="O28" s="112">
        <f t="shared" si="1"/>
        <v>0</v>
      </c>
      <c r="P28">
        <v>82.31</v>
      </c>
      <c r="Q28">
        <v>46.6</v>
      </c>
      <c r="R28">
        <v>17.63</v>
      </c>
      <c r="S28">
        <v>87.37</v>
      </c>
      <c r="T28">
        <v>56.09</v>
      </c>
      <c r="U28" s="114">
        <f t="shared" si="2"/>
        <v>290</v>
      </c>
      <c r="V28" s="112">
        <f t="shared" si="3"/>
        <v>0</v>
      </c>
    </row>
    <row r="29" spans="1:22">
      <c r="A29" t="s">
        <v>71</v>
      </c>
      <c r="B29">
        <f>PPCL!B29</f>
        <v>290</v>
      </c>
      <c r="C29">
        <f>PPCL!C29</f>
        <v>0</v>
      </c>
      <c r="D29">
        <f>PPCL!M29</f>
        <v>290</v>
      </c>
      <c r="E29">
        <f>PPCL!N29</f>
        <v>0</v>
      </c>
      <c r="F29">
        <f t="shared" si="4"/>
        <v>290</v>
      </c>
      <c r="G29">
        <f t="shared" si="5"/>
        <v>290</v>
      </c>
      <c r="H29" s="112"/>
      <c r="I29">
        <f>BRPL_EOD!AE29+BRPL_EOD!AF29</f>
        <v>82.31</v>
      </c>
      <c r="J29">
        <f>BYPL_EOD!AE29+BYPL_EOD!AF29</f>
        <v>46.6</v>
      </c>
      <c r="K29">
        <f>MES_EOD!AE29+MES_EOD!AF29</f>
        <v>17.63</v>
      </c>
      <c r="L29">
        <f>NDMC_EOD!AE29+NDMC_EOD!AF29</f>
        <v>87.37</v>
      </c>
      <c r="M29">
        <f>TPDDL_EOD!AE29+TPDDL_EOD!AF29</f>
        <v>56.09</v>
      </c>
      <c r="N29">
        <f t="shared" si="0"/>
        <v>290</v>
      </c>
      <c r="O29" s="112">
        <f t="shared" si="1"/>
        <v>0</v>
      </c>
      <c r="P29">
        <v>82.31</v>
      </c>
      <c r="Q29">
        <v>46.6</v>
      </c>
      <c r="R29">
        <v>17.63</v>
      </c>
      <c r="S29">
        <v>87.37</v>
      </c>
      <c r="T29">
        <v>56.09</v>
      </c>
      <c r="U29" s="114">
        <f t="shared" si="2"/>
        <v>290</v>
      </c>
      <c r="V29" s="112">
        <f t="shared" si="3"/>
        <v>0</v>
      </c>
    </row>
    <row r="30" spans="1:22">
      <c r="A30" t="s">
        <v>72</v>
      </c>
      <c r="B30">
        <f>PPCL!B30</f>
        <v>290</v>
      </c>
      <c r="C30">
        <f>PPCL!C30</f>
        <v>0</v>
      </c>
      <c r="D30">
        <f>PPCL!M30</f>
        <v>290</v>
      </c>
      <c r="E30">
        <f>PPCL!N30</f>
        <v>0</v>
      </c>
      <c r="F30">
        <f t="shared" si="4"/>
        <v>290</v>
      </c>
      <c r="G30">
        <f t="shared" si="5"/>
        <v>290</v>
      </c>
      <c r="H30" s="112"/>
      <c r="I30">
        <f>BRPL_EOD!AE30+BRPL_EOD!AF30</f>
        <v>82.31</v>
      </c>
      <c r="J30">
        <f>BYPL_EOD!AE30+BYPL_EOD!AF30</f>
        <v>46.6</v>
      </c>
      <c r="K30">
        <f>MES_EOD!AE30+MES_EOD!AF30</f>
        <v>17.63</v>
      </c>
      <c r="L30">
        <f>NDMC_EOD!AE30+NDMC_EOD!AF30</f>
        <v>87.37</v>
      </c>
      <c r="M30">
        <f>TPDDL_EOD!AE30+TPDDL_EOD!AF30</f>
        <v>56.09</v>
      </c>
      <c r="N30">
        <f t="shared" si="0"/>
        <v>290</v>
      </c>
      <c r="O30" s="112">
        <f t="shared" si="1"/>
        <v>0</v>
      </c>
      <c r="P30">
        <v>82.31</v>
      </c>
      <c r="Q30">
        <v>46.6</v>
      </c>
      <c r="R30">
        <v>17.63</v>
      </c>
      <c r="S30">
        <v>87.37</v>
      </c>
      <c r="T30">
        <v>56.09</v>
      </c>
      <c r="U30" s="114">
        <f t="shared" si="2"/>
        <v>290</v>
      </c>
      <c r="V30" s="112">
        <f t="shared" si="3"/>
        <v>0</v>
      </c>
    </row>
    <row r="31" spans="1:22">
      <c r="A31" t="s">
        <v>73</v>
      </c>
      <c r="B31">
        <f>PPCL!B31</f>
        <v>290</v>
      </c>
      <c r="C31">
        <f>PPCL!C31</f>
        <v>0</v>
      </c>
      <c r="D31">
        <f>PPCL!M31</f>
        <v>290</v>
      </c>
      <c r="E31">
        <f>PPCL!N31</f>
        <v>0</v>
      </c>
      <c r="F31">
        <f t="shared" si="4"/>
        <v>290</v>
      </c>
      <c r="G31">
        <f t="shared" si="5"/>
        <v>290</v>
      </c>
      <c r="H31" s="112"/>
      <c r="I31">
        <f>BRPL_EOD!AE31+BRPL_EOD!AF31</f>
        <v>82.31</v>
      </c>
      <c r="J31">
        <f>BYPL_EOD!AE31+BYPL_EOD!AF31</f>
        <v>46.6</v>
      </c>
      <c r="K31">
        <f>MES_EOD!AE31+MES_EOD!AF31</f>
        <v>17.63</v>
      </c>
      <c r="L31">
        <f>NDMC_EOD!AE31+NDMC_EOD!AF31</f>
        <v>87.37</v>
      </c>
      <c r="M31">
        <f>TPDDL_EOD!AE31+TPDDL_EOD!AF31</f>
        <v>56.09</v>
      </c>
      <c r="N31">
        <f t="shared" si="0"/>
        <v>290</v>
      </c>
      <c r="O31" s="112">
        <f t="shared" si="1"/>
        <v>0</v>
      </c>
      <c r="P31">
        <v>82.31</v>
      </c>
      <c r="Q31">
        <v>46.6</v>
      </c>
      <c r="R31">
        <v>17.63</v>
      </c>
      <c r="S31">
        <v>87.37</v>
      </c>
      <c r="T31">
        <v>56.09</v>
      </c>
      <c r="U31" s="114">
        <f t="shared" si="2"/>
        <v>290</v>
      </c>
      <c r="V31" s="112">
        <f t="shared" si="3"/>
        <v>0</v>
      </c>
    </row>
    <row r="32" spans="1:22">
      <c r="A32" t="s">
        <v>74</v>
      </c>
      <c r="B32">
        <f>PPCL!B32</f>
        <v>290</v>
      </c>
      <c r="C32">
        <f>PPCL!C32</f>
        <v>0</v>
      </c>
      <c r="D32">
        <f>PPCL!M32</f>
        <v>290</v>
      </c>
      <c r="E32">
        <f>PPCL!N32</f>
        <v>0</v>
      </c>
      <c r="F32">
        <f t="shared" si="4"/>
        <v>290</v>
      </c>
      <c r="G32">
        <f t="shared" si="5"/>
        <v>290</v>
      </c>
      <c r="H32" s="112"/>
      <c r="I32">
        <f>BRPL_EOD!AE32+BRPL_EOD!AF32</f>
        <v>82.31</v>
      </c>
      <c r="J32">
        <f>BYPL_EOD!AE32+BYPL_EOD!AF32</f>
        <v>46.6</v>
      </c>
      <c r="K32">
        <f>MES_EOD!AE32+MES_EOD!AF32</f>
        <v>17.63</v>
      </c>
      <c r="L32">
        <f>NDMC_EOD!AE32+NDMC_EOD!AF32</f>
        <v>87.37</v>
      </c>
      <c r="M32">
        <f>TPDDL_EOD!AE32+TPDDL_EOD!AF32</f>
        <v>56.09</v>
      </c>
      <c r="N32">
        <f t="shared" si="0"/>
        <v>290</v>
      </c>
      <c r="O32" s="112">
        <f t="shared" si="1"/>
        <v>0</v>
      </c>
      <c r="P32">
        <v>82.31</v>
      </c>
      <c r="Q32">
        <v>46.6</v>
      </c>
      <c r="R32">
        <v>17.63</v>
      </c>
      <c r="S32">
        <v>87.37</v>
      </c>
      <c r="T32">
        <v>56.09</v>
      </c>
      <c r="U32" s="114">
        <f t="shared" si="2"/>
        <v>290</v>
      </c>
      <c r="V32" s="112">
        <f t="shared" si="3"/>
        <v>0</v>
      </c>
    </row>
    <row r="33" spans="1:22">
      <c r="A33" t="s">
        <v>75</v>
      </c>
      <c r="B33">
        <f>PPCL!B33</f>
        <v>290</v>
      </c>
      <c r="C33">
        <f>PPCL!C33</f>
        <v>0</v>
      </c>
      <c r="D33">
        <f>PPCL!M33</f>
        <v>290</v>
      </c>
      <c r="E33">
        <f>PPCL!N33</f>
        <v>0</v>
      </c>
      <c r="F33">
        <f t="shared" si="4"/>
        <v>290</v>
      </c>
      <c r="G33">
        <f t="shared" si="5"/>
        <v>290</v>
      </c>
      <c r="H33" s="112"/>
      <c r="I33">
        <f>BRPL_EOD!AE33+BRPL_EOD!AF33</f>
        <v>82.31</v>
      </c>
      <c r="J33">
        <f>BYPL_EOD!AE33+BYPL_EOD!AF33</f>
        <v>46.6</v>
      </c>
      <c r="K33">
        <f>MES_EOD!AE33+MES_EOD!AF33</f>
        <v>17.63</v>
      </c>
      <c r="L33">
        <f>NDMC_EOD!AE33+NDMC_EOD!AF33</f>
        <v>87.37</v>
      </c>
      <c r="M33">
        <f>TPDDL_EOD!AE33+TPDDL_EOD!AF33</f>
        <v>56.09</v>
      </c>
      <c r="N33">
        <f t="shared" si="0"/>
        <v>290</v>
      </c>
      <c r="O33" s="112">
        <f t="shared" si="1"/>
        <v>0</v>
      </c>
      <c r="P33">
        <v>82.31</v>
      </c>
      <c r="Q33">
        <v>46.6</v>
      </c>
      <c r="R33">
        <v>17.63</v>
      </c>
      <c r="S33">
        <v>87.37</v>
      </c>
      <c r="T33">
        <v>56.09</v>
      </c>
      <c r="U33" s="114">
        <f t="shared" si="2"/>
        <v>290</v>
      </c>
      <c r="V33" s="112">
        <f t="shared" si="3"/>
        <v>0</v>
      </c>
    </row>
    <row r="34" spans="1:22">
      <c r="A34" t="s">
        <v>76</v>
      </c>
      <c r="B34">
        <f>PPCL!B34</f>
        <v>290</v>
      </c>
      <c r="C34">
        <f>PPCL!C34</f>
        <v>0</v>
      </c>
      <c r="D34">
        <f>PPCL!M34</f>
        <v>290</v>
      </c>
      <c r="E34">
        <f>PPCL!N34</f>
        <v>0</v>
      </c>
      <c r="F34">
        <f t="shared" si="4"/>
        <v>290</v>
      </c>
      <c r="G34">
        <f t="shared" si="5"/>
        <v>290</v>
      </c>
      <c r="H34" s="112"/>
      <c r="I34">
        <f>BRPL_EOD!AE34+BRPL_EOD!AF34</f>
        <v>82.31</v>
      </c>
      <c r="J34">
        <f>BYPL_EOD!AE34+BYPL_EOD!AF34</f>
        <v>46.6</v>
      </c>
      <c r="K34">
        <f>MES_EOD!AE34+MES_EOD!AF34</f>
        <v>17.63</v>
      </c>
      <c r="L34">
        <f>NDMC_EOD!AE34+NDMC_EOD!AF34</f>
        <v>87.37</v>
      </c>
      <c r="M34">
        <f>TPDDL_EOD!AE34+TPDDL_EOD!AF34</f>
        <v>56.09</v>
      </c>
      <c r="N34">
        <f t="shared" si="0"/>
        <v>290</v>
      </c>
      <c r="O34" s="112">
        <f t="shared" si="1"/>
        <v>0</v>
      </c>
      <c r="P34">
        <v>82.31</v>
      </c>
      <c r="Q34">
        <v>46.6</v>
      </c>
      <c r="R34">
        <v>17.63</v>
      </c>
      <c r="S34">
        <v>87.37</v>
      </c>
      <c r="T34">
        <v>56.09</v>
      </c>
      <c r="U34" s="114">
        <f t="shared" si="2"/>
        <v>290</v>
      </c>
      <c r="V34" s="112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290</v>
      </c>
      <c r="E35">
        <f>PPCL!N35</f>
        <v>0</v>
      </c>
      <c r="F35">
        <f t="shared" si="4"/>
        <v>290</v>
      </c>
      <c r="G35">
        <f t="shared" si="5"/>
        <v>290</v>
      </c>
      <c r="H35" s="112"/>
      <c r="I35">
        <f>BRPL_EOD!AE35+BRPL_EOD!AF35</f>
        <v>82.31</v>
      </c>
      <c r="J35">
        <f>BYPL_EOD!AE35+BYPL_EOD!AF35</f>
        <v>46.6</v>
      </c>
      <c r="K35">
        <f>MES_EOD!AE35+MES_EOD!AF35</f>
        <v>17.63</v>
      </c>
      <c r="L35">
        <f>NDMC_EOD!AE35+NDMC_EOD!AF35</f>
        <v>87.37</v>
      </c>
      <c r="M35">
        <f>TPDDL_EOD!AE35+TPDDL_EOD!AF35</f>
        <v>56.09</v>
      </c>
      <c r="N35">
        <f t="shared" si="0"/>
        <v>290</v>
      </c>
      <c r="O35" s="112">
        <f t="shared" si="1"/>
        <v>0</v>
      </c>
      <c r="P35">
        <v>82.31</v>
      </c>
      <c r="Q35">
        <v>46.6</v>
      </c>
      <c r="R35">
        <v>17.63</v>
      </c>
      <c r="S35">
        <v>87.37</v>
      </c>
      <c r="T35">
        <v>56.09</v>
      </c>
      <c r="U35" s="114">
        <f t="shared" si="2"/>
        <v>290</v>
      </c>
      <c r="V35" s="112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290</v>
      </c>
      <c r="E36">
        <f>PPCL!N36</f>
        <v>0</v>
      </c>
      <c r="F36">
        <f t="shared" si="4"/>
        <v>290</v>
      </c>
      <c r="G36">
        <f t="shared" si="5"/>
        <v>290</v>
      </c>
      <c r="H36" s="112"/>
      <c r="I36">
        <f>BRPL_EOD!AE36+BRPL_EOD!AF36</f>
        <v>82.31</v>
      </c>
      <c r="J36">
        <f>BYPL_EOD!AE36+BYPL_EOD!AF36</f>
        <v>46.6</v>
      </c>
      <c r="K36">
        <f>MES_EOD!AE36+MES_EOD!AF36</f>
        <v>17.63</v>
      </c>
      <c r="L36">
        <f>NDMC_EOD!AE36+NDMC_EOD!AF36</f>
        <v>87.37</v>
      </c>
      <c r="M36">
        <f>TPDDL_EOD!AE36+TPDDL_EOD!AF36</f>
        <v>56.09</v>
      </c>
      <c r="N36">
        <f t="shared" si="0"/>
        <v>290</v>
      </c>
      <c r="O36" s="112">
        <f t="shared" si="1"/>
        <v>0</v>
      </c>
      <c r="P36">
        <v>82.31</v>
      </c>
      <c r="Q36">
        <v>46.6</v>
      </c>
      <c r="R36">
        <v>17.63</v>
      </c>
      <c r="S36">
        <v>87.37</v>
      </c>
      <c r="T36">
        <v>56.09</v>
      </c>
      <c r="U36" s="114">
        <f t="shared" si="2"/>
        <v>290</v>
      </c>
      <c r="V36" s="112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290</v>
      </c>
      <c r="E37">
        <f>PPCL!N37</f>
        <v>0</v>
      </c>
      <c r="F37">
        <f t="shared" si="4"/>
        <v>290</v>
      </c>
      <c r="G37">
        <f t="shared" si="5"/>
        <v>290</v>
      </c>
      <c r="H37" s="112"/>
      <c r="I37">
        <f>BRPL_EOD!AE37+BRPL_EOD!AF37</f>
        <v>82.31</v>
      </c>
      <c r="J37">
        <f>BYPL_EOD!AE37+BYPL_EOD!AF37</f>
        <v>46.6</v>
      </c>
      <c r="K37">
        <f>MES_EOD!AE37+MES_EOD!AF37</f>
        <v>17.63</v>
      </c>
      <c r="L37">
        <f>NDMC_EOD!AE37+NDMC_EOD!AF37</f>
        <v>87.37</v>
      </c>
      <c r="M37">
        <f>TPDDL_EOD!AE37+TPDDL_EOD!AF37</f>
        <v>56.09</v>
      </c>
      <c r="N37">
        <f t="shared" si="0"/>
        <v>290</v>
      </c>
      <c r="O37" s="112">
        <f t="shared" si="1"/>
        <v>0</v>
      </c>
      <c r="P37">
        <v>82.31</v>
      </c>
      <c r="Q37">
        <v>46.6</v>
      </c>
      <c r="R37">
        <v>17.63</v>
      </c>
      <c r="S37">
        <v>87.37</v>
      </c>
      <c r="T37">
        <v>56.09</v>
      </c>
      <c r="U37" s="114">
        <f t="shared" si="2"/>
        <v>290</v>
      </c>
      <c r="V37" s="112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290</v>
      </c>
      <c r="E38">
        <f>PPCL!N38</f>
        <v>0</v>
      </c>
      <c r="F38">
        <f t="shared" si="4"/>
        <v>290</v>
      </c>
      <c r="G38">
        <f t="shared" si="5"/>
        <v>290</v>
      </c>
      <c r="H38" s="112"/>
      <c r="I38">
        <f>BRPL_EOD!AE38+BRPL_EOD!AF38</f>
        <v>82.31</v>
      </c>
      <c r="J38">
        <f>BYPL_EOD!AE38+BYPL_EOD!AF38</f>
        <v>46.6</v>
      </c>
      <c r="K38">
        <f>MES_EOD!AE38+MES_EOD!AF38</f>
        <v>17.63</v>
      </c>
      <c r="L38">
        <f>NDMC_EOD!AE38+NDMC_EOD!AF38</f>
        <v>87.37</v>
      </c>
      <c r="M38">
        <f>TPDDL_EOD!AE38+TPDDL_EOD!AF38</f>
        <v>56.09</v>
      </c>
      <c r="N38">
        <f t="shared" si="0"/>
        <v>290</v>
      </c>
      <c r="O38" s="112">
        <f t="shared" si="1"/>
        <v>0</v>
      </c>
      <c r="P38">
        <v>82.31</v>
      </c>
      <c r="Q38">
        <v>46.6</v>
      </c>
      <c r="R38">
        <v>17.63</v>
      </c>
      <c r="S38">
        <v>87.37</v>
      </c>
      <c r="T38">
        <v>56.09</v>
      </c>
      <c r="U38" s="114">
        <f t="shared" si="2"/>
        <v>290</v>
      </c>
      <c r="V38" s="112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290</v>
      </c>
      <c r="E39">
        <f>PPCL!N39</f>
        <v>0</v>
      </c>
      <c r="F39">
        <f t="shared" si="4"/>
        <v>290</v>
      </c>
      <c r="G39">
        <f t="shared" si="5"/>
        <v>290</v>
      </c>
      <c r="H39" s="112"/>
      <c r="I39">
        <f>BRPL_EOD!AE39+BRPL_EOD!AF39</f>
        <v>82.31</v>
      </c>
      <c r="J39">
        <f>BYPL_EOD!AE39+BYPL_EOD!AF39</f>
        <v>46.6</v>
      </c>
      <c r="K39">
        <f>MES_EOD!AE39+MES_EOD!AF39</f>
        <v>17.63</v>
      </c>
      <c r="L39">
        <f>NDMC_EOD!AE39+NDMC_EOD!AF39</f>
        <v>87.37</v>
      </c>
      <c r="M39">
        <f>TPDDL_EOD!AE39+TPDDL_EOD!AF39</f>
        <v>56.09</v>
      </c>
      <c r="N39">
        <f t="shared" si="0"/>
        <v>290</v>
      </c>
      <c r="O39" s="112">
        <f t="shared" si="1"/>
        <v>0</v>
      </c>
      <c r="P39">
        <v>82.31</v>
      </c>
      <c r="Q39">
        <v>46.6</v>
      </c>
      <c r="R39">
        <v>17.63</v>
      </c>
      <c r="S39">
        <v>87.37</v>
      </c>
      <c r="T39">
        <v>56.09</v>
      </c>
      <c r="U39" s="114">
        <f t="shared" si="2"/>
        <v>290</v>
      </c>
      <c r="V39" s="112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290</v>
      </c>
      <c r="E40">
        <f>PPCL!N40</f>
        <v>0</v>
      </c>
      <c r="F40">
        <f t="shared" si="4"/>
        <v>290</v>
      </c>
      <c r="G40">
        <f t="shared" si="5"/>
        <v>290</v>
      </c>
      <c r="H40" s="112"/>
      <c r="I40">
        <f>BRPL_EOD!AE40+BRPL_EOD!AF40</f>
        <v>82.31</v>
      </c>
      <c r="J40">
        <f>BYPL_EOD!AE40+BYPL_EOD!AF40</f>
        <v>46.6</v>
      </c>
      <c r="K40">
        <f>MES_EOD!AE40+MES_EOD!AF40</f>
        <v>17.63</v>
      </c>
      <c r="L40">
        <f>NDMC_EOD!AE40+NDMC_EOD!AF40</f>
        <v>87.37</v>
      </c>
      <c r="M40">
        <f>TPDDL_EOD!AE40+TPDDL_EOD!AF40</f>
        <v>56.09</v>
      </c>
      <c r="N40">
        <f t="shared" si="0"/>
        <v>290</v>
      </c>
      <c r="O40" s="112">
        <f t="shared" si="1"/>
        <v>0</v>
      </c>
      <c r="P40">
        <v>82.31</v>
      </c>
      <c r="Q40">
        <v>46.6</v>
      </c>
      <c r="R40">
        <v>17.63</v>
      </c>
      <c r="S40">
        <v>87.37</v>
      </c>
      <c r="T40">
        <v>56.09</v>
      </c>
      <c r="U40" s="114">
        <f t="shared" si="2"/>
        <v>290</v>
      </c>
      <c r="V40" s="112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290</v>
      </c>
      <c r="E41">
        <f>PPCL!N41</f>
        <v>0</v>
      </c>
      <c r="F41">
        <f t="shared" si="4"/>
        <v>290</v>
      </c>
      <c r="G41">
        <f t="shared" si="5"/>
        <v>290</v>
      </c>
      <c r="H41" s="112"/>
      <c r="I41">
        <f>BRPL_EOD!AE41+BRPL_EOD!AF41</f>
        <v>82.31</v>
      </c>
      <c r="J41">
        <f>BYPL_EOD!AE41+BYPL_EOD!AF41</f>
        <v>46.6</v>
      </c>
      <c r="K41">
        <f>MES_EOD!AE41+MES_EOD!AF41</f>
        <v>17.63</v>
      </c>
      <c r="L41">
        <f>NDMC_EOD!AE41+NDMC_EOD!AF41</f>
        <v>87.37</v>
      </c>
      <c r="M41">
        <f>TPDDL_EOD!AE41+TPDDL_EOD!AF41</f>
        <v>56.09</v>
      </c>
      <c r="N41">
        <f t="shared" si="0"/>
        <v>290</v>
      </c>
      <c r="O41" s="112">
        <f t="shared" si="1"/>
        <v>0</v>
      </c>
      <c r="P41">
        <v>82.31</v>
      </c>
      <c r="Q41">
        <v>46.6</v>
      </c>
      <c r="R41">
        <v>17.63</v>
      </c>
      <c r="S41">
        <v>87.37</v>
      </c>
      <c r="T41">
        <v>56.09</v>
      </c>
      <c r="U41" s="114">
        <f t="shared" si="2"/>
        <v>290</v>
      </c>
      <c r="V41" s="112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290</v>
      </c>
      <c r="E42">
        <f>PPCL!N42</f>
        <v>0</v>
      </c>
      <c r="F42">
        <f t="shared" si="4"/>
        <v>290</v>
      </c>
      <c r="G42">
        <f t="shared" si="5"/>
        <v>290</v>
      </c>
      <c r="H42" s="112"/>
      <c r="I42">
        <f>BRPL_EOD!AE42+BRPL_EOD!AF42</f>
        <v>82.31</v>
      </c>
      <c r="J42">
        <f>BYPL_EOD!AE42+BYPL_EOD!AF42</f>
        <v>46.6</v>
      </c>
      <c r="K42">
        <f>MES_EOD!AE42+MES_EOD!AF42</f>
        <v>17.63</v>
      </c>
      <c r="L42">
        <f>NDMC_EOD!AE42+NDMC_EOD!AF42</f>
        <v>87.37</v>
      </c>
      <c r="M42">
        <f>TPDDL_EOD!AE42+TPDDL_EOD!AF42</f>
        <v>56.09</v>
      </c>
      <c r="N42">
        <f t="shared" si="0"/>
        <v>290</v>
      </c>
      <c r="O42" s="112">
        <f t="shared" si="1"/>
        <v>0</v>
      </c>
      <c r="P42">
        <v>82.31</v>
      </c>
      <c r="Q42">
        <v>46.6</v>
      </c>
      <c r="R42">
        <v>17.63</v>
      </c>
      <c r="S42">
        <v>87.37</v>
      </c>
      <c r="T42">
        <v>56.09</v>
      </c>
      <c r="U42" s="114">
        <f t="shared" si="2"/>
        <v>290</v>
      </c>
      <c r="V42" s="112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290</v>
      </c>
      <c r="E43">
        <f>PPCL!N43</f>
        <v>0</v>
      </c>
      <c r="F43">
        <f t="shared" si="4"/>
        <v>290</v>
      </c>
      <c r="G43">
        <f t="shared" si="5"/>
        <v>290</v>
      </c>
      <c r="H43" s="112"/>
      <c r="I43">
        <f>BRPL_EOD!AE43+BRPL_EOD!AF43</f>
        <v>82.31</v>
      </c>
      <c r="J43">
        <f>BYPL_EOD!AE43+BYPL_EOD!AF43</f>
        <v>46.6</v>
      </c>
      <c r="K43">
        <f>MES_EOD!AE43+MES_EOD!AF43</f>
        <v>17.63</v>
      </c>
      <c r="L43">
        <f>NDMC_EOD!AE43+NDMC_EOD!AF43</f>
        <v>87.37</v>
      </c>
      <c r="M43">
        <f>TPDDL_EOD!AE43+TPDDL_EOD!AF43</f>
        <v>56.09</v>
      </c>
      <c r="N43">
        <f t="shared" si="0"/>
        <v>290</v>
      </c>
      <c r="O43" s="112">
        <f t="shared" si="1"/>
        <v>0</v>
      </c>
      <c r="P43">
        <v>82.31</v>
      </c>
      <c r="Q43">
        <v>46.6</v>
      </c>
      <c r="R43">
        <v>17.63</v>
      </c>
      <c r="S43">
        <v>87.37</v>
      </c>
      <c r="T43">
        <v>56.09</v>
      </c>
      <c r="U43" s="114">
        <f t="shared" si="2"/>
        <v>290</v>
      </c>
      <c r="V43" s="112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290</v>
      </c>
      <c r="E44">
        <f>PPCL!N44</f>
        <v>0</v>
      </c>
      <c r="F44">
        <f t="shared" si="4"/>
        <v>290</v>
      </c>
      <c r="G44">
        <f t="shared" si="5"/>
        <v>290</v>
      </c>
      <c r="H44" s="112"/>
      <c r="I44">
        <f>BRPL_EOD!AE44+BRPL_EOD!AF44</f>
        <v>82.31</v>
      </c>
      <c r="J44">
        <f>BYPL_EOD!AE44+BYPL_EOD!AF44</f>
        <v>46.6</v>
      </c>
      <c r="K44">
        <f>MES_EOD!AE44+MES_EOD!AF44</f>
        <v>17.63</v>
      </c>
      <c r="L44">
        <f>NDMC_EOD!AE44+NDMC_EOD!AF44</f>
        <v>87.37</v>
      </c>
      <c r="M44">
        <f>TPDDL_EOD!AE44+TPDDL_EOD!AF44</f>
        <v>56.09</v>
      </c>
      <c r="N44">
        <f t="shared" si="0"/>
        <v>290</v>
      </c>
      <c r="O44" s="112">
        <f t="shared" si="1"/>
        <v>0</v>
      </c>
      <c r="P44">
        <v>82.31</v>
      </c>
      <c r="Q44">
        <v>46.6</v>
      </c>
      <c r="R44">
        <v>17.63</v>
      </c>
      <c r="S44">
        <v>87.37</v>
      </c>
      <c r="T44">
        <v>56.09</v>
      </c>
      <c r="U44" s="114">
        <f t="shared" si="2"/>
        <v>290</v>
      </c>
      <c r="V44" s="112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290</v>
      </c>
      <c r="E45">
        <f>PPCL!N45</f>
        <v>0</v>
      </c>
      <c r="F45">
        <f t="shared" si="4"/>
        <v>290</v>
      </c>
      <c r="G45">
        <f t="shared" si="5"/>
        <v>290</v>
      </c>
      <c r="H45" s="112"/>
      <c r="I45">
        <f>BRPL_EOD!AE45+BRPL_EOD!AF45</f>
        <v>82.31</v>
      </c>
      <c r="J45">
        <f>BYPL_EOD!AE45+BYPL_EOD!AF45</f>
        <v>46.6</v>
      </c>
      <c r="K45">
        <f>MES_EOD!AE45+MES_EOD!AF45</f>
        <v>17.63</v>
      </c>
      <c r="L45">
        <f>NDMC_EOD!AE45+NDMC_EOD!AF45</f>
        <v>87.37</v>
      </c>
      <c r="M45">
        <f>TPDDL_EOD!AE45+TPDDL_EOD!AF45</f>
        <v>56.09</v>
      </c>
      <c r="N45">
        <f t="shared" si="0"/>
        <v>290</v>
      </c>
      <c r="O45" s="112">
        <f t="shared" si="1"/>
        <v>0</v>
      </c>
      <c r="P45">
        <v>82.31</v>
      </c>
      <c r="Q45">
        <v>46.6</v>
      </c>
      <c r="R45">
        <v>17.63</v>
      </c>
      <c r="S45">
        <v>87.37</v>
      </c>
      <c r="T45">
        <v>56.09</v>
      </c>
      <c r="U45" s="114">
        <f t="shared" si="2"/>
        <v>290</v>
      </c>
      <c r="V45" s="112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290</v>
      </c>
      <c r="E46">
        <f>PPCL!N46</f>
        <v>0</v>
      </c>
      <c r="F46">
        <f t="shared" si="4"/>
        <v>290</v>
      </c>
      <c r="G46">
        <f t="shared" si="5"/>
        <v>290</v>
      </c>
      <c r="H46" s="112"/>
      <c r="I46">
        <f>BRPL_EOD!AE46+BRPL_EOD!AF46</f>
        <v>82.31</v>
      </c>
      <c r="J46">
        <f>BYPL_EOD!AE46+BYPL_EOD!AF46</f>
        <v>46.6</v>
      </c>
      <c r="K46">
        <f>MES_EOD!AE46+MES_EOD!AF46</f>
        <v>17.63</v>
      </c>
      <c r="L46">
        <f>NDMC_EOD!AE46+NDMC_EOD!AF46</f>
        <v>87.37</v>
      </c>
      <c r="M46">
        <f>TPDDL_EOD!AE46+TPDDL_EOD!AF46</f>
        <v>56.09</v>
      </c>
      <c r="N46">
        <f t="shared" si="0"/>
        <v>290</v>
      </c>
      <c r="O46" s="112">
        <f t="shared" si="1"/>
        <v>0</v>
      </c>
      <c r="P46">
        <v>82.31</v>
      </c>
      <c r="Q46">
        <v>46.6</v>
      </c>
      <c r="R46">
        <v>17.63</v>
      </c>
      <c r="S46">
        <v>87.37</v>
      </c>
      <c r="T46">
        <v>56.09</v>
      </c>
      <c r="U46" s="114">
        <f t="shared" si="2"/>
        <v>290</v>
      </c>
      <c r="V46" s="112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290</v>
      </c>
      <c r="E47">
        <f>PPCL!N47</f>
        <v>0</v>
      </c>
      <c r="F47">
        <f t="shared" si="4"/>
        <v>290</v>
      </c>
      <c r="G47">
        <f t="shared" si="5"/>
        <v>290</v>
      </c>
      <c r="H47" s="112"/>
      <c r="I47">
        <f>BRPL_EOD!AE47+BRPL_EOD!AF47</f>
        <v>82.31</v>
      </c>
      <c r="J47">
        <f>BYPL_EOD!AE47+BYPL_EOD!AF47</f>
        <v>46.6</v>
      </c>
      <c r="K47">
        <f>MES_EOD!AE47+MES_EOD!AF47</f>
        <v>17.63</v>
      </c>
      <c r="L47">
        <f>NDMC_EOD!AE47+NDMC_EOD!AF47</f>
        <v>87.37</v>
      </c>
      <c r="M47">
        <f>TPDDL_EOD!AE47+TPDDL_EOD!AF47</f>
        <v>56.09</v>
      </c>
      <c r="N47">
        <f t="shared" si="0"/>
        <v>290</v>
      </c>
      <c r="O47" s="112">
        <f t="shared" si="1"/>
        <v>0</v>
      </c>
      <c r="P47">
        <v>82.31</v>
      </c>
      <c r="Q47">
        <v>46.6</v>
      </c>
      <c r="R47">
        <v>17.63</v>
      </c>
      <c r="S47">
        <v>87.37</v>
      </c>
      <c r="T47">
        <v>56.09</v>
      </c>
      <c r="U47" s="114">
        <f t="shared" si="2"/>
        <v>290</v>
      </c>
      <c r="V47" s="112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290</v>
      </c>
      <c r="E48">
        <f>PPCL!N48</f>
        <v>0</v>
      </c>
      <c r="F48">
        <f t="shared" si="4"/>
        <v>290</v>
      </c>
      <c r="G48">
        <f t="shared" si="5"/>
        <v>290</v>
      </c>
      <c r="H48" s="112"/>
      <c r="I48">
        <f>BRPL_EOD!AE48+BRPL_EOD!AF48</f>
        <v>82.31</v>
      </c>
      <c r="J48">
        <f>BYPL_EOD!AE48+BYPL_EOD!AF48</f>
        <v>46.6</v>
      </c>
      <c r="K48">
        <f>MES_EOD!AE48+MES_EOD!AF48</f>
        <v>17.63</v>
      </c>
      <c r="L48">
        <f>NDMC_EOD!AE48+NDMC_EOD!AF48</f>
        <v>87.37</v>
      </c>
      <c r="M48">
        <f>TPDDL_EOD!AE48+TPDDL_EOD!AF48</f>
        <v>56.09</v>
      </c>
      <c r="N48">
        <f t="shared" si="0"/>
        <v>290</v>
      </c>
      <c r="O48" s="112">
        <f t="shared" si="1"/>
        <v>0</v>
      </c>
      <c r="P48">
        <v>82.31</v>
      </c>
      <c r="Q48">
        <v>46.6</v>
      </c>
      <c r="R48">
        <v>17.63</v>
      </c>
      <c r="S48">
        <v>87.37</v>
      </c>
      <c r="T48">
        <v>56.09</v>
      </c>
      <c r="U48" s="114">
        <f t="shared" si="2"/>
        <v>290</v>
      </c>
      <c r="V48" s="112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290</v>
      </c>
      <c r="E49">
        <f>PPCL!N49</f>
        <v>0</v>
      </c>
      <c r="F49">
        <f t="shared" si="4"/>
        <v>290</v>
      </c>
      <c r="G49">
        <f t="shared" si="5"/>
        <v>290</v>
      </c>
      <c r="H49" s="112"/>
      <c r="I49">
        <f>BRPL_EOD!AE49+BRPL_EOD!AF49</f>
        <v>82.31</v>
      </c>
      <c r="J49">
        <f>BYPL_EOD!AE49+BYPL_EOD!AF49</f>
        <v>46.6</v>
      </c>
      <c r="K49">
        <f>MES_EOD!AE49+MES_EOD!AF49</f>
        <v>17.63</v>
      </c>
      <c r="L49">
        <f>NDMC_EOD!AE49+NDMC_EOD!AF49</f>
        <v>87.37</v>
      </c>
      <c r="M49">
        <f>TPDDL_EOD!AE49+TPDDL_EOD!AF49</f>
        <v>56.09</v>
      </c>
      <c r="N49">
        <f t="shared" si="0"/>
        <v>290</v>
      </c>
      <c r="O49" s="112">
        <f t="shared" si="1"/>
        <v>0</v>
      </c>
      <c r="P49">
        <v>82.31</v>
      </c>
      <c r="Q49">
        <v>46.6</v>
      </c>
      <c r="R49">
        <v>17.63</v>
      </c>
      <c r="S49">
        <v>87.37</v>
      </c>
      <c r="T49">
        <v>56.09</v>
      </c>
      <c r="U49" s="114">
        <f t="shared" si="2"/>
        <v>290</v>
      </c>
      <c r="V49" s="112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290</v>
      </c>
      <c r="E50">
        <f>PPCL!N50</f>
        <v>0</v>
      </c>
      <c r="F50">
        <f t="shared" si="4"/>
        <v>290</v>
      </c>
      <c r="G50">
        <f t="shared" si="5"/>
        <v>290</v>
      </c>
      <c r="H50" s="112"/>
      <c r="I50">
        <f>BRPL_EOD!AE50+BRPL_EOD!AF50</f>
        <v>82.31</v>
      </c>
      <c r="J50">
        <f>BYPL_EOD!AE50+BYPL_EOD!AF50</f>
        <v>46.6</v>
      </c>
      <c r="K50">
        <f>MES_EOD!AE50+MES_EOD!AF50</f>
        <v>17.63</v>
      </c>
      <c r="L50">
        <f>NDMC_EOD!AE50+NDMC_EOD!AF50</f>
        <v>87.37</v>
      </c>
      <c r="M50">
        <f>TPDDL_EOD!AE50+TPDDL_EOD!AF50</f>
        <v>56.09</v>
      </c>
      <c r="N50">
        <f t="shared" si="0"/>
        <v>290</v>
      </c>
      <c r="O50" s="112">
        <f t="shared" si="1"/>
        <v>0</v>
      </c>
      <c r="P50">
        <v>82.31</v>
      </c>
      <c r="Q50">
        <v>46.6</v>
      </c>
      <c r="R50">
        <v>17.63</v>
      </c>
      <c r="S50">
        <v>87.37</v>
      </c>
      <c r="T50">
        <v>56.09</v>
      </c>
      <c r="U50" s="114">
        <f t="shared" si="2"/>
        <v>290</v>
      </c>
      <c r="V50" s="112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290</v>
      </c>
      <c r="E51">
        <f>PPCL!N51</f>
        <v>0</v>
      </c>
      <c r="F51">
        <f t="shared" si="4"/>
        <v>290</v>
      </c>
      <c r="G51">
        <f t="shared" si="5"/>
        <v>290</v>
      </c>
      <c r="H51" s="112"/>
      <c r="I51">
        <f>BRPL_EOD!AE51+BRPL_EOD!AF51</f>
        <v>82.31</v>
      </c>
      <c r="J51">
        <f>BYPL_EOD!AE51+BYPL_EOD!AF51</f>
        <v>46.6</v>
      </c>
      <c r="K51">
        <f>MES_EOD!AE51+MES_EOD!AF51</f>
        <v>17.63</v>
      </c>
      <c r="L51">
        <f>NDMC_EOD!AE51+NDMC_EOD!AF51</f>
        <v>87.37</v>
      </c>
      <c r="M51">
        <f>TPDDL_EOD!AE51+TPDDL_EOD!AF51</f>
        <v>56.09</v>
      </c>
      <c r="N51">
        <f t="shared" si="0"/>
        <v>290</v>
      </c>
      <c r="O51" s="112">
        <f t="shared" si="1"/>
        <v>0</v>
      </c>
      <c r="P51">
        <v>82.31</v>
      </c>
      <c r="Q51">
        <v>46.6</v>
      </c>
      <c r="R51">
        <v>17.63</v>
      </c>
      <c r="S51">
        <v>87.37</v>
      </c>
      <c r="T51">
        <v>56.09</v>
      </c>
      <c r="U51" s="114">
        <f t="shared" si="2"/>
        <v>290</v>
      </c>
      <c r="V51" s="112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290</v>
      </c>
      <c r="E52">
        <f>PPCL!N52</f>
        <v>0</v>
      </c>
      <c r="F52">
        <f t="shared" si="4"/>
        <v>290</v>
      </c>
      <c r="G52">
        <f t="shared" si="5"/>
        <v>290</v>
      </c>
      <c r="H52" s="112"/>
      <c r="I52">
        <f>BRPL_EOD!AE52+BRPL_EOD!AF52</f>
        <v>82.31</v>
      </c>
      <c r="J52">
        <f>BYPL_EOD!AE52+BYPL_EOD!AF52</f>
        <v>46.6</v>
      </c>
      <c r="K52">
        <f>MES_EOD!AE52+MES_EOD!AF52</f>
        <v>17.63</v>
      </c>
      <c r="L52">
        <f>NDMC_EOD!AE52+NDMC_EOD!AF52</f>
        <v>87.37</v>
      </c>
      <c r="M52">
        <f>TPDDL_EOD!AE52+TPDDL_EOD!AF52</f>
        <v>56.09</v>
      </c>
      <c r="N52">
        <f t="shared" si="0"/>
        <v>290</v>
      </c>
      <c r="O52" s="112">
        <f t="shared" si="1"/>
        <v>0</v>
      </c>
      <c r="P52">
        <v>82.31</v>
      </c>
      <c r="Q52">
        <v>46.6</v>
      </c>
      <c r="R52">
        <v>17.63</v>
      </c>
      <c r="S52">
        <v>87.37</v>
      </c>
      <c r="T52">
        <v>56.09</v>
      </c>
      <c r="U52" s="114">
        <f t="shared" si="2"/>
        <v>290</v>
      </c>
      <c r="V52" s="112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290</v>
      </c>
      <c r="E53">
        <f>PPCL!N53</f>
        <v>0</v>
      </c>
      <c r="F53">
        <f t="shared" si="4"/>
        <v>290</v>
      </c>
      <c r="G53">
        <f t="shared" si="5"/>
        <v>290</v>
      </c>
      <c r="H53" s="112"/>
      <c r="I53">
        <f>BRPL_EOD!AE53+BRPL_EOD!AF53</f>
        <v>82.31</v>
      </c>
      <c r="J53">
        <f>BYPL_EOD!AE53+BYPL_EOD!AF53</f>
        <v>46.6</v>
      </c>
      <c r="K53">
        <f>MES_EOD!AE53+MES_EOD!AF53</f>
        <v>17.63</v>
      </c>
      <c r="L53">
        <f>NDMC_EOD!AE53+NDMC_EOD!AF53</f>
        <v>87.37</v>
      </c>
      <c r="M53">
        <f>TPDDL_EOD!AE53+TPDDL_EOD!AF53</f>
        <v>56.09</v>
      </c>
      <c r="N53">
        <f t="shared" si="0"/>
        <v>290</v>
      </c>
      <c r="O53" s="112">
        <f t="shared" si="1"/>
        <v>0</v>
      </c>
      <c r="P53">
        <v>82.31</v>
      </c>
      <c r="Q53">
        <v>46.6</v>
      </c>
      <c r="R53">
        <v>17.63</v>
      </c>
      <c r="S53">
        <v>87.37</v>
      </c>
      <c r="T53">
        <v>56.09</v>
      </c>
      <c r="U53" s="114">
        <f t="shared" si="2"/>
        <v>290</v>
      </c>
      <c r="V53" s="112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290</v>
      </c>
      <c r="E54">
        <f>PPCL!N54</f>
        <v>0</v>
      </c>
      <c r="F54">
        <f t="shared" si="4"/>
        <v>290</v>
      </c>
      <c r="G54">
        <f t="shared" si="5"/>
        <v>290</v>
      </c>
      <c r="H54" s="112"/>
      <c r="I54">
        <f>BRPL_EOD!AE54+BRPL_EOD!AF54</f>
        <v>82.31</v>
      </c>
      <c r="J54">
        <f>BYPL_EOD!AE54+BYPL_EOD!AF54</f>
        <v>46.6</v>
      </c>
      <c r="K54">
        <f>MES_EOD!AE54+MES_EOD!AF54</f>
        <v>17.63</v>
      </c>
      <c r="L54">
        <f>NDMC_EOD!AE54+NDMC_EOD!AF54</f>
        <v>87.37</v>
      </c>
      <c r="M54">
        <f>TPDDL_EOD!AE54+TPDDL_EOD!AF54</f>
        <v>56.09</v>
      </c>
      <c r="N54">
        <f t="shared" si="0"/>
        <v>290</v>
      </c>
      <c r="O54" s="112">
        <f t="shared" si="1"/>
        <v>0</v>
      </c>
      <c r="P54">
        <v>82.31</v>
      </c>
      <c r="Q54">
        <v>46.6</v>
      </c>
      <c r="R54">
        <v>17.63</v>
      </c>
      <c r="S54">
        <v>87.37</v>
      </c>
      <c r="T54">
        <v>56.09</v>
      </c>
      <c r="U54" s="114">
        <f t="shared" si="2"/>
        <v>290</v>
      </c>
      <c r="V54" s="112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290</v>
      </c>
      <c r="E55">
        <f>PPCL!N55</f>
        <v>0</v>
      </c>
      <c r="F55">
        <f t="shared" si="4"/>
        <v>290</v>
      </c>
      <c r="G55">
        <f t="shared" si="5"/>
        <v>290</v>
      </c>
      <c r="H55" s="112"/>
      <c r="I55">
        <f>BRPL_EOD!AE55+BRPL_EOD!AF55</f>
        <v>82.31</v>
      </c>
      <c r="J55">
        <f>BYPL_EOD!AE55+BYPL_EOD!AF55</f>
        <v>46.6</v>
      </c>
      <c r="K55">
        <f>MES_EOD!AE55+MES_EOD!AF55</f>
        <v>17.63</v>
      </c>
      <c r="L55">
        <f>NDMC_EOD!AE55+NDMC_EOD!AF55</f>
        <v>87.37</v>
      </c>
      <c r="M55">
        <f>TPDDL_EOD!AE55+TPDDL_EOD!AF55</f>
        <v>56.09</v>
      </c>
      <c r="N55">
        <f t="shared" si="0"/>
        <v>290</v>
      </c>
      <c r="O55" s="112">
        <f t="shared" si="1"/>
        <v>0</v>
      </c>
      <c r="P55">
        <v>82.31</v>
      </c>
      <c r="Q55">
        <v>46.6</v>
      </c>
      <c r="R55">
        <v>17.63</v>
      </c>
      <c r="S55">
        <v>87.37</v>
      </c>
      <c r="T55">
        <v>56.09</v>
      </c>
      <c r="U55" s="114">
        <f t="shared" si="2"/>
        <v>290</v>
      </c>
      <c r="V55" s="112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290</v>
      </c>
      <c r="E56">
        <f>PPCL!N56</f>
        <v>0</v>
      </c>
      <c r="F56">
        <f t="shared" si="4"/>
        <v>290</v>
      </c>
      <c r="G56">
        <f t="shared" si="5"/>
        <v>290</v>
      </c>
      <c r="H56" s="112"/>
      <c r="I56">
        <f>BRPL_EOD!AE56+BRPL_EOD!AF56</f>
        <v>82.31</v>
      </c>
      <c r="J56">
        <f>BYPL_EOD!AE56+BYPL_EOD!AF56</f>
        <v>46.6</v>
      </c>
      <c r="K56">
        <f>MES_EOD!AE56+MES_EOD!AF56</f>
        <v>17.63</v>
      </c>
      <c r="L56">
        <f>NDMC_EOD!AE56+NDMC_EOD!AF56</f>
        <v>87.37</v>
      </c>
      <c r="M56">
        <f>TPDDL_EOD!AE56+TPDDL_EOD!AF56</f>
        <v>56.09</v>
      </c>
      <c r="N56">
        <f t="shared" si="0"/>
        <v>290</v>
      </c>
      <c r="O56" s="112">
        <f t="shared" si="1"/>
        <v>0</v>
      </c>
      <c r="P56">
        <v>82.31</v>
      </c>
      <c r="Q56">
        <v>46.6</v>
      </c>
      <c r="R56">
        <v>17.63</v>
      </c>
      <c r="S56">
        <v>87.37</v>
      </c>
      <c r="T56">
        <v>56.09</v>
      </c>
      <c r="U56" s="114">
        <f t="shared" si="2"/>
        <v>290</v>
      </c>
      <c r="V56" s="112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290</v>
      </c>
      <c r="E57">
        <f>PPCL!N57</f>
        <v>0</v>
      </c>
      <c r="F57">
        <f t="shared" si="4"/>
        <v>290</v>
      </c>
      <c r="G57">
        <f t="shared" si="5"/>
        <v>290</v>
      </c>
      <c r="H57" s="112"/>
      <c r="I57">
        <f>BRPL_EOD!AE57+BRPL_EOD!AF57</f>
        <v>82.31</v>
      </c>
      <c r="J57">
        <f>BYPL_EOD!AE57+BYPL_EOD!AF57</f>
        <v>46.6</v>
      </c>
      <c r="K57">
        <f>MES_EOD!AE57+MES_EOD!AF57</f>
        <v>17.63</v>
      </c>
      <c r="L57">
        <f>NDMC_EOD!AE57+NDMC_EOD!AF57</f>
        <v>87.37</v>
      </c>
      <c r="M57">
        <f>TPDDL_EOD!AE57+TPDDL_EOD!AF57</f>
        <v>56.09</v>
      </c>
      <c r="N57">
        <f t="shared" si="0"/>
        <v>290</v>
      </c>
      <c r="O57" s="112">
        <f t="shared" si="1"/>
        <v>0</v>
      </c>
      <c r="P57">
        <v>82.31</v>
      </c>
      <c r="Q57">
        <v>46.6</v>
      </c>
      <c r="R57">
        <v>17.63</v>
      </c>
      <c r="S57">
        <v>87.37</v>
      </c>
      <c r="T57">
        <v>56.09</v>
      </c>
      <c r="U57" s="114">
        <f t="shared" si="2"/>
        <v>290</v>
      </c>
      <c r="V57" s="112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290</v>
      </c>
      <c r="E58">
        <f>PPCL!N58</f>
        <v>0</v>
      </c>
      <c r="F58">
        <f t="shared" si="4"/>
        <v>290</v>
      </c>
      <c r="G58">
        <f t="shared" si="5"/>
        <v>290</v>
      </c>
      <c r="H58" s="112"/>
      <c r="I58">
        <f>BRPL_EOD!AE58+BRPL_EOD!AF58</f>
        <v>82.31</v>
      </c>
      <c r="J58">
        <f>BYPL_EOD!AE58+BYPL_EOD!AF58</f>
        <v>46.6</v>
      </c>
      <c r="K58">
        <f>MES_EOD!AE58+MES_EOD!AF58</f>
        <v>17.63</v>
      </c>
      <c r="L58">
        <f>NDMC_EOD!AE58+NDMC_EOD!AF58</f>
        <v>87.37</v>
      </c>
      <c r="M58">
        <f>TPDDL_EOD!AE58+TPDDL_EOD!AF58</f>
        <v>56.09</v>
      </c>
      <c r="N58">
        <f t="shared" si="0"/>
        <v>290</v>
      </c>
      <c r="O58" s="112">
        <f t="shared" si="1"/>
        <v>0</v>
      </c>
      <c r="P58">
        <v>82.31</v>
      </c>
      <c r="Q58">
        <v>46.6</v>
      </c>
      <c r="R58">
        <v>17.63</v>
      </c>
      <c r="S58">
        <v>87.37</v>
      </c>
      <c r="T58">
        <v>56.09</v>
      </c>
      <c r="U58" s="114">
        <f t="shared" si="2"/>
        <v>290</v>
      </c>
      <c r="V58" s="112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290</v>
      </c>
      <c r="E59">
        <f>PPCL!N59</f>
        <v>0</v>
      </c>
      <c r="F59">
        <f t="shared" si="4"/>
        <v>290</v>
      </c>
      <c r="G59">
        <f t="shared" si="5"/>
        <v>290</v>
      </c>
      <c r="H59" s="112"/>
      <c r="I59">
        <f>BRPL_EOD!AE59+BRPL_EOD!AF59</f>
        <v>82.31</v>
      </c>
      <c r="J59">
        <f>BYPL_EOD!AE59+BYPL_EOD!AF59</f>
        <v>46.6</v>
      </c>
      <c r="K59">
        <f>MES_EOD!AE59+MES_EOD!AF59</f>
        <v>17.63</v>
      </c>
      <c r="L59">
        <f>NDMC_EOD!AE59+NDMC_EOD!AF59</f>
        <v>87.37</v>
      </c>
      <c r="M59">
        <f>TPDDL_EOD!AE59+TPDDL_EOD!AF59</f>
        <v>56.09</v>
      </c>
      <c r="N59">
        <f t="shared" si="0"/>
        <v>290</v>
      </c>
      <c r="O59" s="112">
        <f t="shared" si="1"/>
        <v>0</v>
      </c>
      <c r="P59">
        <v>82.31</v>
      </c>
      <c r="Q59">
        <v>46.6</v>
      </c>
      <c r="R59">
        <v>17.63</v>
      </c>
      <c r="S59">
        <v>87.37</v>
      </c>
      <c r="T59">
        <v>56.09</v>
      </c>
      <c r="U59" s="114">
        <f t="shared" si="2"/>
        <v>290</v>
      </c>
      <c r="V59" s="112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290</v>
      </c>
      <c r="E60">
        <f>PPCL!N60</f>
        <v>0</v>
      </c>
      <c r="F60">
        <f t="shared" si="4"/>
        <v>290</v>
      </c>
      <c r="G60">
        <f t="shared" si="5"/>
        <v>290</v>
      </c>
      <c r="H60" s="112"/>
      <c r="I60">
        <f>BRPL_EOD!AE60+BRPL_EOD!AF60</f>
        <v>82.31</v>
      </c>
      <c r="J60">
        <f>BYPL_EOD!AE60+BYPL_EOD!AF60</f>
        <v>46.6</v>
      </c>
      <c r="K60">
        <f>MES_EOD!AE60+MES_EOD!AF60</f>
        <v>17.63</v>
      </c>
      <c r="L60">
        <f>NDMC_EOD!AE60+NDMC_EOD!AF60</f>
        <v>87.37</v>
      </c>
      <c r="M60">
        <f>TPDDL_EOD!AE60+TPDDL_EOD!AF60</f>
        <v>56.09</v>
      </c>
      <c r="N60">
        <f t="shared" si="0"/>
        <v>290</v>
      </c>
      <c r="O60" s="112">
        <f t="shared" si="1"/>
        <v>0</v>
      </c>
      <c r="P60">
        <v>82.31</v>
      </c>
      <c r="Q60">
        <v>46.6</v>
      </c>
      <c r="R60">
        <v>17.63</v>
      </c>
      <c r="S60">
        <v>87.37</v>
      </c>
      <c r="T60">
        <v>56.09</v>
      </c>
      <c r="U60" s="114">
        <f t="shared" si="2"/>
        <v>290</v>
      </c>
      <c r="V60" s="112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290</v>
      </c>
      <c r="E61">
        <f>PPCL!N61</f>
        <v>0</v>
      </c>
      <c r="F61">
        <f t="shared" si="4"/>
        <v>290</v>
      </c>
      <c r="G61">
        <f t="shared" si="5"/>
        <v>290</v>
      </c>
      <c r="H61" s="112"/>
      <c r="I61">
        <f>BRPL_EOD!AE61+BRPL_EOD!AF61</f>
        <v>82.31</v>
      </c>
      <c r="J61">
        <f>BYPL_EOD!AE61+BYPL_EOD!AF61</f>
        <v>46.6</v>
      </c>
      <c r="K61">
        <f>MES_EOD!AE61+MES_EOD!AF61</f>
        <v>17.63</v>
      </c>
      <c r="L61">
        <f>NDMC_EOD!AE61+NDMC_EOD!AF61</f>
        <v>87.37</v>
      </c>
      <c r="M61">
        <f>TPDDL_EOD!AE61+TPDDL_EOD!AF61</f>
        <v>56.09</v>
      </c>
      <c r="N61">
        <f t="shared" si="0"/>
        <v>290</v>
      </c>
      <c r="O61" s="112">
        <f t="shared" si="1"/>
        <v>0</v>
      </c>
      <c r="P61">
        <v>82.31</v>
      </c>
      <c r="Q61">
        <v>46.6</v>
      </c>
      <c r="R61">
        <v>17.63</v>
      </c>
      <c r="S61">
        <v>87.37</v>
      </c>
      <c r="T61">
        <v>56.09</v>
      </c>
      <c r="U61" s="114">
        <f t="shared" si="2"/>
        <v>290</v>
      </c>
      <c r="V61" s="112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290</v>
      </c>
      <c r="E62">
        <f>PPCL!N62</f>
        <v>0</v>
      </c>
      <c r="F62">
        <f t="shared" si="4"/>
        <v>290</v>
      </c>
      <c r="G62">
        <f t="shared" si="5"/>
        <v>290</v>
      </c>
      <c r="H62" s="112"/>
      <c r="I62">
        <f>BRPL_EOD!AE62+BRPL_EOD!AF62</f>
        <v>82.31</v>
      </c>
      <c r="J62">
        <f>BYPL_EOD!AE62+BYPL_EOD!AF62</f>
        <v>46.6</v>
      </c>
      <c r="K62">
        <f>MES_EOD!AE62+MES_EOD!AF62</f>
        <v>17.63</v>
      </c>
      <c r="L62">
        <f>NDMC_EOD!AE62+NDMC_EOD!AF62</f>
        <v>87.37</v>
      </c>
      <c r="M62">
        <f>TPDDL_EOD!AE62+TPDDL_EOD!AF62</f>
        <v>56.09</v>
      </c>
      <c r="N62">
        <f t="shared" si="0"/>
        <v>290</v>
      </c>
      <c r="O62" s="112">
        <f t="shared" si="1"/>
        <v>0</v>
      </c>
      <c r="P62">
        <v>82.31</v>
      </c>
      <c r="Q62">
        <v>46.6</v>
      </c>
      <c r="R62">
        <v>17.63</v>
      </c>
      <c r="S62">
        <v>87.37</v>
      </c>
      <c r="T62">
        <v>56.09</v>
      </c>
      <c r="U62" s="114">
        <f t="shared" si="2"/>
        <v>290</v>
      </c>
      <c r="V62" s="112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290</v>
      </c>
      <c r="E63">
        <f>PPCL!N63</f>
        <v>0</v>
      </c>
      <c r="F63">
        <f t="shared" si="4"/>
        <v>290</v>
      </c>
      <c r="G63">
        <f t="shared" si="5"/>
        <v>290</v>
      </c>
      <c r="H63" s="112"/>
      <c r="I63">
        <f>BRPL_EOD!AE63+BRPL_EOD!AF63</f>
        <v>82.31</v>
      </c>
      <c r="J63">
        <f>BYPL_EOD!AE63+BYPL_EOD!AF63</f>
        <v>46.6</v>
      </c>
      <c r="K63">
        <f>MES_EOD!AE63+MES_EOD!AF63</f>
        <v>17.63</v>
      </c>
      <c r="L63">
        <f>NDMC_EOD!AE63+NDMC_EOD!AF63</f>
        <v>87.37</v>
      </c>
      <c r="M63">
        <f>TPDDL_EOD!AE63+TPDDL_EOD!AF63</f>
        <v>56.09</v>
      </c>
      <c r="N63">
        <f t="shared" si="0"/>
        <v>290</v>
      </c>
      <c r="O63" s="112">
        <f t="shared" si="1"/>
        <v>0</v>
      </c>
      <c r="P63">
        <v>82.31</v>
      </c>
      <c r="Q63">
        <v>46.6</v>
      </c>
      <c r="R63">
        <v>17.63</v>
      </c>
      <c r="S63">
        <v>87.37</v>
      </c>
      <c r="T63">
        <v>56.09</v>
      </c>
      <c r="U63" s="114">
        <f t="shared" si="2"/>
        <v>290</v>
      </c>
      <c r="V63" s="112">
        <f t="shared" si="3"/>
        <v>0</v>
      </c>
    </row>
    <row r="64" spans="1:22">
      <c r="A64" t="s">
        <v>106</v>
      </c>
      <c r="B64">
        <f>PPCL!B64</f>
        <v>290</v>
      </c>
      <c r="C64">
        <f>PPCL!C64</f>
        <v>0</v>
      </c>
      <c r="D64">
        <f>PPCL!M64</f>
        <v>290</v>
      </c>
      <c r="E64">
        <f>PPCL!N64</f>
        <v>0</v>
      </c>
      <c r="F64">
        <f t="shared" si="4"/>
        <v>290</v>
      </c>
      <c r="G64">
        <f t="shared" si="5"/>
        <v>290</v>
      </c>
      <c r="H64" s="112"/>
      <c r="I64">
        <f>BRPL_EOD!AE64+BRPL_EOD!AF64</f>
        <v>82.31</v>
      </c>
      <c r="J64">
        <f>BYPL_EOD!AE64+BYPL_EOD!AF64</f>
        <v>46.6</v>
      </c>
      <c r="K64">
        <f>MES_EOD!AE64+MES_EOD!AF64</f>
        <v>17.63</v>
      </c>
      <c r="L64">
        <f>NDMC_EOD!AE64+NDMC_EOD!AF64</f>
        <v>87.37</v>
      </c>
      <c r="M64">
        <f>TPDDL_EOD!AE64+TPDDL_EOD!AF64</f>
        <v>56.09</v>
      </c>
      <c r="N64">
        <f t="shared" si="0"/>
        <v>290</v>
      </c>
      <c r="O64" s="112">
        <f t="shared" si="1"/>
        <v>0</v>
      </c>
      <c r="P64">
        <v>82.31</v>
      </c>
      <c r="Q64">
        <v>46.6</v>
      </c>
      <c r="R64">
        <v>17.63</v>
      </c>
      <c r="S64">
        <v>87.37</v>
      </c>
      <c r="T64">
        <v>56.09</v>
      </c>
      <c r="U64" s="114">
        <f t="shared" si="2"/>
        <v>290</v>
      </c>
      <c r="V64" s="112">
        <f t="shared" si="3"/>
        <v>0</v>
      </c>
    </row>
    <row r="65" spans="1:22">
      <c r="A65" t="s">
        <v>107</v>
      </c>
      <c r="B65">
        <f>PPCL!B65</f>
        <v>290</v>
      </c>
      <c r="C65">
        <f>PPCL!C65</f>
        <v>0</v>
      </c>
      <c r="D65">
        <f>PPCL!M65</f>
        <v>290</v>
      </c>
      <c r="E65">
        <f>PPCL!N65</f>
        <v>0</v>
      </c>
      <c r="F65">
        <f t="shared" si="4"/>
        <v>290</v>
      </c>
      <c r="G65">
        <f t="shared" si="5"/>
        <v>290</v>
      </c>
      <c r="H65" s="112"/>
      <c r="I65">
        <f>BRPL_EOD!AE65+BRPL_EOD!AF65</f>
        <v>82.31</v>
      </c>
      <c r="J65">
        <f>BYPL_EOD!AE65+BYPL_EOD!AF65</f>
        <v>46.6</v>
      </c>
      <c r="K65">
        <f>MES_EOD!AE65+MES_EOD!AF65</f>
        <v>17.63</v>
      </c>
      <c r="L65">
        <f>NDMC_EOD!AE65+NDMC_EOD!AF65</f>
        <v>87.37</v>
      </c>
      <c r="M65">
        <f>TPDDL_EOD!AE65+TPDDL_EOD!AF65</f>
        <v>56.09</v>
      </c>
      <c r="N65">
        <f t="shared" si="0"/>
        <v>290</v>
      </c>
      <c r="O65" s="112">
        <f t="shared" si="1"/>
        <v>0</v>
      </c>
      <c r="P65">
        <v>82.31</v>
      </c>
      <c r="Q65">
        <v>46.6</v>
      </c>
      <c r="R65">
        <v>17.63</v>
      </c>
      <c r="S65">
        <v>87.37</v>
      </c>
      <c r="T65">
        <v>56.09</v>
      </c>
      <c r="U65" s="114">
        <f t="shared" si="2"/>
        <v>290</v>
      </c>
      <c r="V65" s="112">
        <f t="shared" si="3"/>
        <v>0</v>
      </c>
    </row>
    <row r="66" spans="1:22">
      <c r="A66" t="s">
        <v>108</v>
      </c>
      <c r="B66">
        <f>PPCL!B66</f>
        <v>290</v>
      </c>
      <c r="C66">
        <f>PPCL!C66</f>
        <v>0</v>
      </c>
      <c r="D66">
        <f>PPCL!M66</f>
        <v>290</v>
      </c>
      <c r="E66">
        <f>PPCL!N66</f>
        <v>0</v>
      </c>
      <c r="F66">
        <f t="shared" si="4"/>
        <v>290</v>
      </c>
      <c r="G66">
        <f t="shared" si="5"/>
        <v>290</v>
      </c>
      <c r="H66" s="112"/>
      <c r="I66">
        <f>BRPL_EOD!AE66+BRPL_EOD!AF66</f>
        <v>82.31</v>
      </c>
      <c r="J66">
        <f>BYPL_EOD!AE66+BYPL_EOD!AF66</f>
        <v>46.6</v>
      </c>
      <c r="K66">
        <f>MES_EOD!AE66+MES_EOD!AF66</f>
        <v>17.63</v>
      </c>
      <c r="L66">
        <f>NDMC_EOD!AE66+NDMC_EOD!AF66</f>
        <v>87.37</v>
      </c>
      <c r="M66">
        <f>TPDDL_EOD!AE66+TPDDL_EOD!AF66</f>
        <v>56.09</v>
      </c>
      <c r="N66">
        <f t="shared" si="0"/>
        <v>290</v>
      </c>
      <c r="O66" s="112">
        <f t="shared" si="1"/>
        <v>0</v>
      </c>
      <c r="P66">
        <v>82.31</v>
      </c>
      <c r="Q66">
        <v>46.6</v>
      </c>
      <c r="R66">
        <v>17.63</v>
      </c>
      <c r="S66">
        <v>87.37</v>
      </c>
      <c r="T66">
        <v>56.09</v>
      </c>
      <c r="U66" s="114">
        <f t="shared" si="2"/>
        <v>290</v>
      </c>
      <c r="V66" s="112">
        <f t="shared" si="3"/>
        <v>0</v>
      </c>
    </row>
    <row r="67" spans="1:22">
      <c r="A67" t="s">
        <v>109</v>
      </c>
      <c r="B67">
        <f>PPCL!B67</f>
        <v>290</v>
      </c>
      <c r="C67">
        <f>PPCL!C67</f>
        <v>0</v>
      </c>
      <c r="D67">
        <f>PPCL!M67</f>
        <v>290</v>
      </c>
      <c r="E67">
        <f>PPCL!N67</f>
        <v>0</v>
      </c>
      <c r="F67">
        <f t="shared" si="4"/>
        <v>290</v>
      </c>
      <c r="G67">
        <f t="shared" si="5"/>
        <v>290</v>
      </c>
      <c r="H67" s="112"/>
      <c r="I67">
        <f>BRPL_EOD!AE67+BRPL_EOD!AF67</f>
        <v>82.31</v>
      </c>
      <c r="J67">
        <f>BYPL_EOD!AE67+BYPL_EOD!AF67</f>
        <v>46.6</v>
      </c>
      <c r="K67">
        <f>MES_EOD!AE67+MES_EOD!AF67</f>
        <v>17.63</v>
      </c>
      <c r="L67">
        <f>NDMC_EOD!AE67+NDMC_EOD!AF67</f>
        <v>87.37</v>
      </c>
      <c r="M67">
        <f>TPDDL_EOD!AE67+TPDDL_EOD!AF67</f>
        <v>56.09</v>
      </c>
      <c r="N67">
        <f t="shared" ref="N67:N98" si="6">SUM(I67:M67)</f>
        <v>290</v>
      </c>
      <c r="O67" s="112">
        <f t="shared" ref="O67:O98" si="7">G67-N67</f>
        <v>0</v>
      </c>
      <c r="P67">
        <v>82.31</v>
      </c>
      <c r="Q67">
        <v>46.6</v>
      </c>
      <c r="R67">
        <v>17.63</v>
      </c>
      <c r="S67">
        <v>87.37</v>
      </c>
      <c r="T67">
        <v>56.09</v>
      </c>
      <c r="U67" s="114">
        <f t="shared" ref="U67:U98" si="8">SUM(P67:T67)</f>
        <v>290</v>
      </c>
      <c r="V67" s="112">
        <f t="shared" ref="V67:V99" si="9">G67-U67</f>
        <v>0</v>
      </c>
    </row>
    <row r="68" spans="1:22">
      <c r="A68" t="s">
        <v>110</v>
      </c>
      <c r="B68">
        <f>PPCL!B68</f>
        <v>290</v>
      </c>
      <c r="C68">
        <f>PPCL!C68</f>
        <v>0</v>
      </c>
      <c r="D68">
        <f>PPCL!M68</f>
        <v>290</v>
      </c>
      <c r="E68">
        <f>PPCL!N68</f>
        <v>0</v>
      </c>
      <c r="F68">
        <f t="shared" ref="F68:F98" si="10">B68+C68</f>
        <v>290</v>
      </c>
      <c r="G68">
        <f t="shared" ref="G68:G98" si="11">D68+E68</f>
        <v>290</v>
      </c>
      <c r="H68" s="112"/>
      <c r="I68">
        <f>BRPL_EOD!AE68+BRPL_EOD!AF68</f>
        <v>82.31</v>
      </c>
      <c r="J68">
        <f>BYPL_EOD!AE68+BYPL_EOD!AF68</f>
        <v>46.6</v>
      </c>
      <c r="K68">
        <f>MES_EOD!AE68+MES_EOD!AF68</f>
        <v>17.63</v>
      </c>
      <c r="L68">
        <f>NDMC_EOD!AE68+NDMC_EOD!AF68</f>
        <v>87.37</v>
      </c>
      <c r="M68">
        <f>TPDDL_EOD!AE68+TPDDL_EOD!AF68</f>
        <v>56.09</v>
      </c>
      <c r="N68">
        <f t="shared" si="6"/>
        <v>290</v>
      </c>
      <c r="O68" s="112">
        <f t="shared" si="7"/>
        <v>0</v>
      </c>
      <c r="P68">
        <v>82.31</v>
      </c>
      <c r="Q68">
        <v>46.6</v>
      </c>
      <c r="R68">
        <v>17.63</v>
      </c>
      <c r="S68">
        <v>87.37</v>
      </c>
      <c r="T68">
        <v>56.09</v>
      </c>
      <c r="U68" s="114">
        <f t="shared" si="8"/>
        <v>290</v>
      </c>
      <c r="V68" s="112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290</v>
      </c>
      <c r="E69">
        <f>PPCL!N69</f>
        <v>0</v>
      </c>
      <c r="F69">
        <f t="shared" si="10"/>
        <v>290</v>
      </c>
      <c r="G69">
        <f t="shared" si="11"/>
        <v>290</v>
      </c>
      <c r="H69" s="112"/>
      <c r="I69">
        <f>BRPL_EOD!AE69+BRPL_EOD!AF69</f>
        <v>82.31</v>
      </c>
      <c r="J69">
        <f>BYPL_EOD!AE69+BYPL_EOD!AF69</f>
        <v>46.6</v>
      </c>
      <c r="K69">
        <f>MES_EOD!AE69+MES_EOD!AF69</f>
        <v>17.63</v>
      </c>
      <c r="L69">
        <f>NDMC_EOD!AE69+NDMC_EOD!AF69</f>
        <v>87.37</v>
      </c>
      <c r="M69">
        <f>TPDDL_EOD!AE69+TPDDL_EOD!AF69</f>
        <v>56.09</v>
      </c>
      <c r="N69">
        <f t="shared" si="6"/>
        <v>290</v>
      </c>
      <c r="O69" s="112">
        <f t="shared" si="7"/>
        <v>0</v>
      </c>
      <c r="P69">
        <v>82.31</v>
      </c>
      <c r="Q69">
        <v>46.6</v>
      </c>
      <c r="R69">
        <v>17.63</v>
      </c>
      <c r="S69">
        <v>87.37</v>
      </c>
      <c r="T69">
        <v>56.09</v>
      </c>
      <c r="U69" s="114">
        <f t="shared" si="8"/>
        <v>290</v>
      </c>
      <c r="V69" s="112">
        <f t="shared" si="9"/>
        <v>0</v>
      </c>
    </row>
    <row r="70" spans="1:22">
      <c r="A70" t="s">
        <v>112</v>
      </c>
      <c r="B70">
        <f>PPCL!B70</f>
        <v>290</v>
      </c>
      <c r="C70">
        <f>PPCL!C70</f>
        <v>0</v>
      </c>
      <c r="D70">
        <f>PPCL!M70</f>
        <v>290</v>
      </c>
      <c r="E70">
        <f>PPCL!N70</f>
        <v>0</v>
      </c>
      <c r="F70">
        <f t="shared" si="10"/>
        <v>290</v>
      </c>
      <c r="G70">
        <f t="shared" si="11"/>
        <v>290</v>
      </c>
      <c r="H70" s="112"/>
      <c r="I70">
        <f>BRPL_EOD!AE70+BRPL_EOD!AF70</f>
        <v>82.31</v>
      </c>
      <c r="J70">
        <f>BYPL_EOD!AE70+BYPL_EOD!AF70</f>
        <v>46.6</v>
      </c>
      <c r="K70">
        <f>MES_EOD!AE70+MES_EOD!AF70</f>
        <v>17.63</v>
      </c>
      <c r="L70">
        <f>NDMC_EOD!AE70+NDMC_EOD!AF70</f>
        <v>87.37</v>
      </c>
      <c r="M70">
        <f>TPDDL_EOD!AE70+TPDDL_EOD!AF70</f>
        <v>56.09</v>
      </c>
      <c r="N70">
        <f t="shared" si="6"/>
        <v>290</v>
      </c>
      <c r="O70" s="112">
        <f t="shared" si="7"/>
        <v>0</v>
      </c>
      <c r="P70">
        <v>82.31</v>
      </c>
      <c r="Q70">
        <v>46.6</v>
      </c>
      <c r="R70">
        <v>17.63</v>
      </c>
      <c r="S70">
        <v>87.37</v>
      </c>
      <c r="T70">
        <v>56.09</v>
      </c>
      <c r="U70" s="114">
        <f t="shared" si="8"/>
        <v>290</v>
      </c>
      <c r="V70" s="112">
        <f t="shared" si="9"/>
        <v>0</v>
      </c>
    </row>
    <row r="71" spans="1:22">
      <c r="A71" t="s">
        <v>113</v>
      </c>
      <c r="B71">
        <f>PPCL!B71</f>
        <v>290</v>
      </c>
      <c r="C71">
        <f>PPCL!C71</f>
        <v>0</v>
      </c>
      <c r="D71">
        <f>PPCL!M71</f>
        <v>290</v>
      </c>
      <c r="E71">
        <f>PPCL!N71</f>
        <v>0</v>
      </c>
      <c r="F71">
        <f t="shared" si="10"/>
        <v>290</v>
      </c>
      <c r="G71">
        <f t="shared" si="11"/>
        <v>290</v>
      </c>
      <c r="H71" s="112"/>
      <c r="I71">
        <f>BRPL_EOD!AE71+BRPL_EOD!AF71</f>
        <v>82.31</v>
      </c>
      <c r="J71">
        <f>BYPL_EOD!AE71+BYPL_EOD!AF71</f>
        <v>46.6</v>
      </c>
      <c r="K71">
        <f>MES_EOD!AE71+MES_EOD!AF71</f>
        <v>17.63</v>
      </c>
      <c r="L71">
        <f>NDMC_EOD!AE71+NDMC_EOD!AF71</f>
        <v>87.37</v>
      </c>
      <c r="M71">
        <f>TPDDL_EOD!AE71+TPDDL_EOD!AF71</f>
        <v>56.09</v>
      </c>
      <c r="N71">
        <f t="shared" si="6"/>
        <v>290</v>
      </c>
      <c r="O71" s="112">
        <f t="shared" si="7"/>
        <v>0</v>
      </c>
      <c r="P71">
        <v>82.31</v>
      </c>
      <c r="Q71">
        <v>46.6</v>
      </c>
      <c r="R71">
        <v>17.63</v>
      </c>
      <c r="S71">
        <v>87.37</v>
      </c>
      <c r="T71">
        <v>56.09</v>
      </c>
      <c r="U71" s="114">
        <f t="shared" si="8"/>
        <v>290</v>
      </c>
      <c r="V71" s="112">
        <f t="shared" si="9"/>
        <v>0</v>
      </c>
    </row>
    <row r="72" spans="1:22">
      <c r="A72" t="s">
        <v>114</v>
      </c>
      <c r="B72">
        <f>PPCL!B72</f>
        <v>290</v>
      </c>
      <c r="C72">
        <f>PPCL!C72</f>
        <v>0</v>
      </c>
      <c r="D72">
        <f>PPCL!M72</f>
        <v>290</v>
      </c>
      <c r="E72">
        <f>PPCL!N72</f>
        <v>0</v>
      </c>
      <c r="F72">
        <f t="shared" si="10"/>
        <v>290</v>
      </c>
      <c r="G72">
        <f t="shared" si="11"/>
        <v>290</v>
      </c>
      <c r="H72" s="112"/>
      <c r="I72">
        <f>BRPL_EOD!AE72+BRPL_EOD!AF72</f>
        <v>82.31</v>
      </c>
      <c r="J72">
        <f>BYPL_EOD!AE72+BYPL_EOD!AF72</f>
        <v>46.6</v>
      </c>
      <c r="K72">
        <f>MES_EOD!AE72+MES_EOD!AF72</f>
        <v>17.63</v>
      </c>
      <c r="L72">
        <f>NDMC_EOD!AE72+NDMC_EOD!AF72</f>
        <v>87.37</v>
      </c>
      <c r="M72">
        <f>TPDDL_EOD!AE72+TPDDL_EOD!AF72</f>
        <v>56.09</v>
      </c>
      <c r="N72">
        <f t="shared" si="6"/>
        <v>290</v>
      </c>
      <c r="O72" s="112">
        <f t="shared" si="7"/>
        <v>0</v>
      </c>
      <c r="P72">
        <v>82.31</v>
      </c>
      <c r="Q72">
        <v>46.6</v>
      </c>
      <c r="R72">
        <v>17.63</v>
      </c>
      <c r="S72">
        <v>87.37</v>
      </c>
      <c r="T72">
        <v>56.09</v>
      </c>
      <c r="U72" s="114">
        <f t="shared" si="8"/>
        <v>290</v>
      </c>
      <c r="V72" s="112">
        <f t="shared" si="9"/>
        <v>0</v>
      </c>
    </row>
    <row r="73" spans="1:22">
      <c r="A73" t="s">
        <v>115</v>
      </c>
      <c r="B73">
        <f>PPCL!B73</f>
        <v>290</v>
      </c>
      <c r="C73">
        <f>PPCL!C73</f>
        <v>0</v>
      </c>
      <c r="D73">
        <f>PPCL!M73</f>
        <v>290</v>
      </c>
      <c r="E73">
        <f>PPCL!N73</f>
        <v>0</v>
      </c>
      <c r="F73">
        <f t="shared" si="10"/>
        <v>290</v>
      </c>
      <c r="G73">
        <f t="shared" si="11"/>
        <v>290</v>
      </c>
      <c r="H73" s="112"/>
      <c r="I73">
        <f>BRPL_EOD!AE73+BRPL_EOD!AF73</f>
        <v>82.31</v>
      </c>
      <c r="J73">
        <f>BYPL_EOD!AE73+BYPL_EOD!AF73</f>
        <v>46.6</v>
      </c>
      <c r="K73">
        <f>MES_EOD!AE73+MES_EOD!AF73</f>
        <v>17.63</v>
      </c>
      <c r="L73">
        <f>NDMC_EOD!AE73+NDMC_EOD!AF73</f>
        <v>87.37</v>
      </c>
      <c r="M73">
        <f>TPDDL_EOD!AE73+TPDDL_EOD!AF73</f>
        <v>56.09</v>
      </c>
      <c r="N73">
        <f t="shared" si="6"/>
        <v>290</v>
      </c>
      <c r="O73" s="112">
        <f t="shared" si="7"/>
        <v>0</v>
      </c>
      <c r="P73">
        <v>82.31</v>
      </c>
      <c r="Q73">
        <v>46.6</v>
      </c>
      <c r="R73">
        <v>17.63</v>
      </c>
      <c r="S73">
        <v>87.37</v>
      </c>
      <c r="T73">
        <v>56.09</v>
      </c>
      <c r="U73" s="114">
        <f t="shared" si="8"/>
        <v>290</v>
      </c>
      <c r="V73" s="112">
        <f t="shared" si="9"/>
        <v>0</v>
      </c>
    </row>
    <row r="74" spans="1:22">
      <c r="A74" t="s">
        <v>116</v>
      </c>
      <c r="B74">
        <f>PPCL!B74</f>
        <v>290</v>
      </c>
      <c r="C74">
        <f>PPCL!C74</f>
        <v>0</v>
      </c>
      <c r="D74">
        <f>PPCL!M74</f>
        <v>290</v>
      </c>
      <c r="E74">
        <f>PPCL!N74</f>
        <v>0</v>
      </c>
      <c r="F74">
        <f t="shared" si="10"/>
        <v>290</v>
      </c>
      <c r="G74">
        <f t="shared" si="11"/>
        <v>290</v>
      </c>
      <c r="H74" s="112"/>
      <c r="I74">
        <f>BRPL_EOD!AE74+BRPL_EOD!AF74</f>
        <v>82.31</v>
      </c>
      <c r="J74">
        <f>BYPL_EOD!AE74+BYPL_EOD!AF74</f>
        <v>46.6</v>
      </c>
      <c r="K74">
        <f>MES_EOD!AE74+MES_EOD!AF74</f>
        <v>17.63</v>
      </c>
      <c r="L74">
        <f>NDMC_EOD!AE74+NDMC_EOD!AF74</f>
        <v>87.37</v>
      </c>
      <c r="M74">
        <f>TPDDL_EOD!AE74+TPDDL_EOD!AF74</f>
        <v>56.09</v>
      </c>
      <c r="N74">
        <f t="shared" si="6"/>
        <v>290</v>
      </c>
      <c r="O74" s="112">
        <f t="shared" si="7"/>
        <v>0</v>
      </c>
      <c r="P74">
        <v>82.31</v>
      </c>
      <c r="Q74">
        <v>46.6</v>
      </c>
      <c r="R74">
        <v>17.63</v>
      </c>
      <c r="S74">
        <v>87.37</v>
      </c>
      <c r="T74">
        <v>56.09</v>
      </c>
      <c r="U74" s="114">
        <f t="shared" si="8"/>
        <v>290</v>
      </c>
      <c r="V74" s="112">
        <f t="shared" si="9"/>
        <v>0</v>
      </c>
    </row>
    <row r="75" spans="1:22">
      <c r="A75" t="s">
        <v>117</v>
      </c>
      <c r="B75">
        <f>PPCL!B75</f>
        <v>290</v>
      </c>
      <c r="C75">
        <f>PPCL!C75</f>
        <v>0</v>
      </c>
      <c r="D75">
        <f>PPCL!M75</f>
        <v>290</v>
      </c>
      <c r="E75">
        <f>PPCL!N75</f>
        <v>0</v>
      </c>
      <c r="F75">
        <f t="shared" si="10"/>
        <v>290</v>
      </c>
      <c r="G75">
        <f t="shared" si="11"/>
        <v>290</v>
      </c>
      <c r="H75" s="112"/>
      <c r="I75">
        <f>BRPL_EOD!AE75+BRPL_EOD!AF75</f>
        <v>82.31</v>
      </c>
      <c r="J75">
        <f>BYPL_EOD!AE75+BYPL_EOD!AF75</f>
        <v>46.6</v>
      </c>
      <c r="K75">
        <f>MES_EOD!AE75+MES_EOD!AF75</f>
        <v>17.63</v>
      </c>
      <c r="L75">
        <f>NDMC_EOD!AE75+NDMC_EOD!AF75</f>
        <v>87.37</v>
      </c>
      <c r="M75">
        <f>TPDDL_EOD!AE75+TPDDL_EOD!AF75</f>
        <v>56.09</v>
      </c>
      <c r="N75">
        <f t="shared" si="6"/>
        <v>290</v>
      </c>
      <c r="O75" s="112">
        <f t="shared" si="7"/>
        <v>0</v>
      </c>
      <c r="P75">
        <v>82.31</v>
      </c>
      <c r="Q75">
        <v>46.6</v>
      </c>
      <c r="R75">
        <v>17.63</v>
      </c>
      <c r="S75">
        <v>87.37</v>
      </c>
      <c r="T75">
        <v>56.09</v>
      </c>
      <c r="U75" s="114">
        <f t="shared" si="8"/>
        <v>290</v>
      </c>
      <c r="V75" s="112">
        <f t="shared" si="9"/>
        <v>0</v>
      </c>
    </row>
    <row r="76" spans="1:22">
      <c r="A76" t="s">
        <v>118</v>
      </c>
      <c r="B76">
        <f>PPCL!B76</f>
        <v>290</v>
      </c>
      <c r="C76">
        <f>PPCL!C76</f>
        <v>0</v>
      </c>
      <c r="D76">
        <f>PPCL!M76</f>
        <v>290</v>
      </c>
      <c r="E76">
        <f>PPCL!N76</f>
        <v>0</v>
      </c>
      <c r="F76">
        <f t="shared" si="10"/>
        <v>290</v>
      </c>
      <c r="G76">
        <f t="shared" si="11"/>
        <v>290</v>
      </c>
      <c r="H76" s="112"/>
      <c r="I76">
        <f>BRPL_EOD!AE76+BRPL_EOD!AF76</f>
        <v>82.31</v>
      </c>
      <c r="J76">
        <f>BYPL_EOD!AE76+BYPL_EOD!AF76</f>
        <v>46.6</v>
      </c>
      <c r="K76">
        <f>MES_EOD!AE76+MES_EOD!AF76</f>
        <v>17.63</v>
      </c>
      <c r="L76">
        <f>NDMC_EOD!AE76+NDMC_EOD!AF76</f>
        <v>87.37</v>
      </c>
      <c r="M76">
        <f>TPDDL_EOD!AE76+TPDDL_EOD!AF76</f>
        <v>56.09</v>
      </c>
      <c r="N76">
        <f t="shared" si="6"/>
        <v>290</v>
      </c>
      <c r="O76" s="112">
        <f t="shared" si="7"/>
        <v>0</v>
      </c>
      <c r="P76">
        <v>82.31</v>
      </c>
      <c r="Q76">
        <v>46.6</v>
      </c>
      <c r="R76">
        <v>17.63</v>
      </c>
      <c r="S76">
        <v>87.37</v>
      </c>
      <c r="T76">
        <v>56.09</v>
      </c>
      <c r="U76" s="114">
        <f t="shared" si="8"/>
        <v>290</v>
      </c>
      <c r="V76" s="112">
        <f t="shared" si="9"/>
        <v>0</v>
      </c>
    </row>
    <row r="77" spans="1:22">
      <c r="A77" t="s">
        <v>119</v>
      </c>
      <c r="B77">
        <f>PPCL!B77</f>
        <v>290</v>
      </c>
      <c r="C77">
        <f>PPCL!C77</f>
        <v>0</v>
      </c>
      <c r="D77">
        <f>PPCL!M77</f>
        <v>290</v>
      </c>
      <c r="E77">
        <f>PPCL!N77</f>
        <v>0</v>
      </c>
      <c r="F77">
        <f t="shared" si="10"/>
        <v>290</v>
      </c>
      <c r="G77">
        <f t="shared" si="11"/>
        <v>290</v>
      </c>
      <c r="H77" s="112"/>
      <c r="I77">
        <f>BRPL_EOD!AE77+BRPL_EOD!AF77</f>
        <v>82.31</v>
      </c>
      <c r="J77">
        <f>BYPL_EOD!AE77+BYPL_EOD!AF77</f>
        <v>46.6</v>
      </c>
      <c r="K77">
        <f>MES_EOD!AE77+MES_EOD!AF77</f>
        <v>17.63</v>
      </c>
      <c r="L77">
        <f>NDMC_EOD!AE77+NDMC_EOD!AF77</f>
        <v>87.37</v>
      </c>
      <c r="M77">
        <f>TPDDL_EOD!AE77+TPDDL_EOD!AF77</f>
        <v>56.09</v>
      </c>
      <c r="N77">
        <f t="shared" si="6"/>
        <v>290</v>
      </c>
      <c r="O77" s="112">
        <f t="shared" si="7"/>
        <v>0</v>
      </c>
      <c r="P77">
        <v>82.31</v>
      </c>
      <c r="Q77">
        <v>46.6</v>
      </c>
      <c r="R77">
        <v>17.63</v>
      </c>
      <c r="S77">
        <v>87.37</v>
      </c>
      <c r="T77">
        <v>56.09</v>
      </c>
      <c r="U77" s="114">
        <f t="shared" si="8"/>
        <v>290</v>
      </c>
      <c r="V77" s="112">
        <f t="shared" si="9"/>
        <v>0</v>
      </c>
    </row>
    <row r="78" spans="1:22">
      <c r="A78" t="s">
        <v>120</v>
      </c>
      <c r="B78">
        <f>PPCL!B78</f>
        <v>290</v>
      </c>
      <c r="C78">
        <f>PPCL!C78</f>
        <v>0</v>
      </c>
      <c r="D78">
        <f>PPCL!M78</f>
        <v>290</v>
      </c>
      <c r="E78">
        <f>PPCL!N78</f>
        <v>0</v>
      </c>
      <c r="F78">
        <f t="shared" si="10"/>
        <v>290</v>
      </c>
      <c r="G78">
        <f t="shared" si="11"/>
        <v>290</v>
      </c>
      <c r="H78" s="112"/>
      <c r="I78">
        <f>BRPL_EOD!AE78+BRPL_EOD!AF78</f>
        <v>82.31</v>
      </c>
      <c r="J78">
        <f>BYPL_EOD!AE78+BYPL_EOD!AF78</f>
        <v>46.6</v>
      </c>
      <c r="K78">
        <f>MES_EOD!AE78+MES_EOD!AF78</f>
        <v>17.63</v>
      </c>
      <c r="L78">
        <f>NDMC_EOD!AE78+NDMC_EOD!AF78</f>
        <v>87.37</v>
      </c>
      <c r="M78">
        <f>TPDDL_EOD!AE78+TPDDL_EOD!AF78</f>
        <v>56.09</v>
      </c>
      <c r="N78">
        <f t="shared" si="6"/>
        <v>290</v>
      </c>
      <c r="O78" s="112">
        <f t="shared" si="7"/>
        <v>0</v>
      </c>
      <c r="P78">
        <v>82.31</v>
      </c>
      <c r="Q78">
        <v>46.6</v>
      </c>
      <c r="R78">
        <v>17.63</v>
      </c>
      <c r="S78">
        <v>87.37</v>
      </c>
      <c r="T78">
        <v>56.09</v>
      </c>
      <c r="U78" s="114">
        <f t="shared" si="8"/>
        <v>290</v>
      </c>
      <c r="V78" s="112">
        <f t="shared" si="9"/>
        <v>0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290</v>
      </c>
      <c r="E79">
        <f>PPCL!N79</f>
        <v>0</v>
      </c>
      <c r="F79">
        <f t="shared" si="10"/>
        <v>290</v>
      </c>
      <c r="G79">
        <f t="shared" si="11"/>
        <v>290</v>
      </c>
      <c r="H79" s="112"/>
      <c r="I79">
        <f>BRPL_EOD!AE79+BRPL_EOD!AF79</f>
        <v>82.31</v>
      </c>
      <c r="J79">
        <f>BYPL_EOD!AE79+BYPL_EOD!AF79</f>
        <v>46.6</v>
      </c>
      <c r="K79">
        <f>MES_EOD!AE79+MES_EOD!AF79</f>
        <v>17.63</v>
      </c>
      <c r="L79">
        <f>NDMC_EOD!AE79+NDMC_EOD!AF79</f>
        <v>87.37</v>
      </c>
      <c r="M79">
        <f>TPDDL_EOD!AE79+TPDDL_EOD!AF79</f>
        <v>56.09</v>
      </c>
      <c r="N79">
        <f t="shared" si="6"/>
        <v>290</v>
      </c>
      <c r="O79" s="112">
        <f t="shared" si="7"/>
        <v>0</v>
      </c>
      <c r="P79">
        <v>82.31</v>
      </c>
      <c r="Q79">
        <v>46.6</v>
      </c>
      <c r="R79">
        <v>17.63</v>
      </c>
      <c r="S79">
        <v>87.37</v>
      </c>
      <c r="T79">
        <v>56.09</v>
      </c>
      <c r="U79" s="114">
        <f t="shared" si="8"/>
        <v>290</v>
      </c>
      <c r="V79" s="112">
        <f t="shared" si="9"/>
        <v>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290</v>
      </c>
      <c r="E80">
        <f>PPCL!N80</f>
        <v>0</v>
      </c>
      <c r="F80">
        <f t="shared" si="10"/>
        <v>290</v>
      </c>
      <c r="G80">
        <f t="shared" si="11"/>
        <v>290</v>
      </c>
      <c r="H80" s="112"/>
      <c r="I80">
        <f>BRPL_EOD!AE80+BRPL_EOD!AF80</f>
        <v>82.31</v>
      </c>
      <c r="J80">
        <f>BYPL_EOD!AE80+BYPL_EOD!AF80</f>
        <v>46.6</v>
      </c>
      <c r="K80">
        <f>MES_EOD!AE80+MES_EOD!AF80</f>
        <v>17.63</v>
      </c>
      <c r="L80">
        <f>NDMC_EOD!AE80+NDMC_EOD!AF80</f>
        <v>87.37</v>
      </c>
      <c r="M80">
        <f>TPDDL_EOD!AE80+TPDDL_EOD!AF80</f>
        <v>56.09</v>
      </c>
      <c r="N80">
        <f t="shared" si="6"/>
        <v>290</v>
      </c>
      <c r="O80" s="112">
        <f t="shared" si="7"/>
        <v>0</v>
      </c>
      <c r="P80">
        <v>82.31</v>
      </c>
      <c r="Q80">
        <v>46.6</v>
      </c>
      <c r="R80">
        <v>17.63</v>
      </c>
      <c r="S80">
        <v>87.37</v>
      </c>
      <c r="T80">
        <v>56.09</v>
      </c>
      <c r="U80" s="114">
        <f t="shared" si="8"/>
        <v>290</v>
      </c>
      <c r="V80" s="112">
        <f t="shared" si="9"/>
        <v>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290</v>
      </c>
      <c r="E81">
        <f>PPCL!N81</f>
        <v>0</v>
      </c>
      <c r="F81">
        <f t="shared" si="10"/>
        <v>290</v>
      </c>
      <c r="G81">
        <f t="shared" si="11"/>
        <v>290</v>
      </c>
      <c r="H81" s="112"/>
      <c r="I81">
        <f>BRPL_EOD!AE81+BRPL_EOD!AF81</f>
        <v>82.31</v>
      </c>
      <c r="J81">
        <f>BYPL_EOD!AE81+BYPL_EOD!AF81</f>
        <v>46.6</v>
      </c>
      <c r="K81">
        <f>MES_EOD!AE81+MES_EOD!AF81</f>
        <v>17.63</v>
      </c>
      <c r="L81">
        <f>NDMC_EOD!AE81+NDMC_EOD!AF81</f>
        <v>87.37</v>
      </c>
      <c r="M81">
        <f>TPDDL_EOD!AE81+TPDDL_EOD!AF81</f>
        <v>56.09</v>
      </c>
      <c r="N81">
        <f t="shared" si="6"/>
        <v>290</v>
      </c>
      <c r="O81" s="112">
        <f t="shared" si="7"/>
        <v>0</v>
      </c>
      <c r="P81">
        <v>82.31</v>
      </c>
      <c r="Q81">
        <v>46.6</v>
      </c>
      <c r="R81">
        <v>17.63</v>
      </c>
      <c r="S81">
        <v>87.37</v>
      </c>
      <c r="T81">
        <v>56.09</v>
      </c>
      <c r="U81" s="114">
        <f t="shared" si="8"/>
        <v>290</v>
      </c>
      <c r="V81" s="112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290</v>
      </c>
      <c r="E82">
        <f>PPCL!N82</f>
        <v>0</v>
      </c>
      <c r="F82">
        <f t="shared" si="10"/>
        <v>290</v>
      </c>
      <c r="G82">
        <f t="shared" si="11"/>
        <v>290</v>
      </c>
      <c r="H82" s="112"/>
      <c r="I82">
        <f>BRPL_EOD!AE82+BRPL_EOD!AF82</f>
        <v>82.31</v>
      </c>
      <c r="J82">
        <f>BYPL_EOD!AE82+BYPL_EOD!AF82</f>
        <v>46.6</v>
      </c>
      <c r="K82">
        <f>MES_EOD!AE82+MES_EOD!AF82</f>
        <v>17.63</v>
      </c>
      <c r="L82">
        <f>NDMC_EOD!AE82+NDMC_EOD!AF82</f>
        <v>87.37</v>
      </c>
      <c r="M82">
        <f>TPDDL_EOD!AE82+TPDDL_EOD!AF82</f>
        <v>56.09</v>
      </c>
      <c r="N82">
        <f t="shared" si="6"/>
        <v>290</v>
      </c>
      <c r="O82" s="112">
        <f t="shared" si="7"/>
        <v>0</v>
      </c>
      <c r="P82">
        <v>82.31</v>
      </c>
      <c r="Q82">
        <v>46.6</v>
      </c>
      <c r="R82">
        <v>17.63</v>
      </c>
      <c r="S82">
        <v>87.37</v>
      </c>
      <c r="T82">
        <v>56.09</v>
      </c>
      <c r="U82" s="114">
        <f t="shared" si="8"/>
        <v>290</v>
      </c>
      <c r="V82" s="112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290</v>
      </c>
      <c r="E83">
        <f>PPCL!N83</f>
        <v>0</v>
      </c>
      <c r="F83">
        <f t="shared" si="10"/>
        <v>290</v>
      </c>
      <c r="G83">
        <f t="shared" si="11"/>
        <v>290</v>
      </c>
      <c r="H83" s="112"/>
      <c r="I83">
        <f>BRPL_EOD!AE83+BRPL_EOD!AF83</f>
        <v>82.31</v>
      </c>
      <c r="J83">
        <f>BYPL_EOD!AE83+BYPL_EOD!AF83</f>
        <v>46.6</v>
      </c>
      <c r="K83">
        <f>MES_EOD!AE83+MES_EOD!AF83</f>
        <v>17.63</v>
      </c>
      <c r="L83">
        <f>NDMC_EOD!AE83+NDMC_EOD!AF83</f>
        <v>87.37</v>
      </c>
      <c r="M83">
        <f>TPDDL_EOD!AE83+TPDDL_EOD!AF83</f>
        <v>56.09</v>
      </c>
      <c r="N83">
        <f t="shared" si="6"/>
        <v>290</v>
      </c>
      <c r="O83" s="112">
        <f t="shared" si="7"/>
        <v>0</v>
      </c>
      <c r="P83">
        <v>82.31</v>
      </c>
      <c r="Q83">
        <v>46.6</v>
      </c>
      <c r="R83">
        <v>17.63</v>
      </c>
      <c r="S83">
        <v>87.37</v>
      </c>
      <c r="T83">
        <v>56.09</v>
      </c>
      <c r="U83" s="114">
        <f t="shared" si="8"/>
        <v>290</v>
      </c>
      <c r="V83" s="112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290</v>
      </c>
      <c r="E84">
        <f>PPCL!N84</f>
        <v>0</v>
      </c>
      <c r="F84">
        <f t="shared" si="10"/>
        <v>290</v>
      </c>
      <c r="G84">
        <f t="shared" si="11"/>
        <v>290</v>
      </c>
      <c r="H84" s="112"/>
      <c r="I84">
        <f>BRPL_EOD!AE84+BRPL_EOD!AF84</f>
        <v>82.31</v>
      </c>
      <c r="J84">
        <f>BYPL_EOD!AE84+BYPL_EOD!AF84</f>
        <v>46.6</v>
      </c>
      <c r="K84">
        <f>MES_EOD!AE84+MES_EOD!AF84</f>
        <v>17.63</v>
      </c>
      <c r="L84">
        <f>NDMC_EOD!AE84+NDMC_EOD!AF84</f>
        <v>87.37</v>
      </c>
      <c r="M84">
        <f>TPDDL_EOD!AE84+TPDDL_EOD!AF84</f>
        <v>56.09</v>
      </c>
      <c r="N84">
        <f t="shared" si="6"/>
        <v>290</v>
      </c>
      <c r="O84" s="112">
        <f t="shared" si="7"/>
        <v>0</v>
      </c>
      <c r="P84">
        <v>82.31</v>
      </c>
      <c r="Q84">
        <v>46.6</v>
      </c>
      <c r="R84">
        <v>17.63</v>
      </c>
      <c r="S84">
        <v>87.37</v>
      </c>
      <c r="T84">
        <v>56.09</v>
      </c>
      <c r="U84" s="114">
        <f t="shared" si="8"/>
        <v>290</v>
      </c>
      <c r="V84" s="112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290</v>
      </c>
      <c r="E85">
        <f>PPCL!N85</f>
        <v>0</v>
      </c>
      <c r="F85">
        <f t="shared" si="10"/>
        <v>290</v>
      </c>
      <c r="G85">
        <f t="shared" si="11"/>
        <v>290</v>
      </c>
      <c r="H85" s="112"/>
      <c r="I85">
        <f>BRPL_EOD!AE85+BRPL_EOD!AF85</f>
        <v>82.31</v>
      </c>
      <c r="J85">
        <f>BYPL_EOD!AE85+BYPL_EOD!AF85</f>
        <v>46.6</v>
      </c>
      <c r="K85">
        <f>MES_EOD!AE85+MES_EOD!AF85</f>
        <v>17.63</v>
      </c>
      <c r="L85">
        <f>NDMC_EOD!AE85+NDMC_EOD!AF85</f>
        <v>87.37</v>
      </c>
      <c r="M85">
        <f>TPDDL_EOD!AE85+TPDDL_EOD!AF85</f>
        <v>56.09</v>
      </c>
      <c r="N85">
        <f t="shared" si="6"/>
        <v>290</v>
      </c>
      <c r="O85" s="112">
        <f t="shared" si="7"/>
        <v>0</v>
      </c>
      <c r="P85">
        <v>82.31</v>
      </c>
      <c r="Q85">
        <v>46.6</v>
      </c>
      <c r="R85">
        <v>17.63</v>
      </c>
      <c r="S85">
        <v>87.37</v>
      </c>
      <c r="T85">
        <v>56.09</v>
      </c>
      <c r="U85" s="114">
        <f t="shared" si="8"/>
        <v>290</v>
      </c>
      <c r="V85" s="112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290</v>
      </c>
      <c r="E86">
        <f>PPCL!N86</f>
        <v>0</v>
      </c>
      <c r="F86">
        <f t="shared" si="10"/>
        <v>290</v>
      </c>
      <c r="G86">
        <f t="shared" si="11"/>
        <v>290</v>
      </c>
      <c r="H86" s="112"/>
      <c r="I86">
        <f>BRPL_EOD!AE86+BRPL_EOD!AF86</f>
        <v>82.31</v>
      </c>
      <c r="J86">
        <f>BYPL_EOD!AE86+BYPL_EOD!AF86</f>
        <v>46.6</v>
      </c>
      <c r="K86">
        <f>MES_EOD!AE86+MES_EOD!AF86</f>
        <v>17.63</v>
      </c>
      <c r="L86">
        <f>NDMC_EOD!AE86+NDMC_EOD!AF86</f>
        <v>87.37</v>
      </c>
      <c r="M86">
        <f>TPDDL_EOD!AE86+TPDDL_EOD!AF86</f>
        <v>56.09</v>
      </c>
      <c r="N86">
        <f t="shared" si="6"/>
        <v>290</v>
      </c>
      <c r="O86" s="112">
        <f t="shared" si="7"/>
        <v>0</v>
      </c>
      <c r="P86">
        <v>82.31</v>
      </c>
      <c r="Q86">
        <v>46.6</v>
      </c>
      <c r="R86">
        <v>17.63</v>
      </c>
      <c r="S86">
        <v>87.37</v>
      </c>
      <c r="T86">
        <v>56.09</v>
      </c>
      <c r="U86" s="114">
        <f t="shared" si="8"/>
        <v>290</v>
      </c>
      <c r="V86" s="112">
        <f t="shared" si="9"/>
        <v>0</v>
      </c>
    </row>
    <row r="87" spans="1:22">
      <c r="A87" t="s">
        <v>129</v>
      </c>
      <c r="B87">
        <f>PPCL!B87</f>
        <v>290</v>
      </c>
      <c r="C87">
        <f>PPCL!C87</f>
        <v>0</v>
      </c>
      <c r="D87">
        <f>PPCL!M87</f>
        <v>290</v>
      </c>
      <c r="E87">
        <f>PPCL!N87</f>
        <v>0</v>
      </c>
      <c r="F87">
        <f t="shared" si="10"/>
        <v>290</v>
      </c>
      <c r="G87">
        <f t="shared" si="11"/>
        <v>290</v>
      </c>
      <c r="H87" s="112"/>
      <c r="I87">
        <f>BRPL_EOD!AE87+BRPL_EOD!AF87</f>
        <v>82.31</v>
      </c>
      <c r="J87">
        <f>BYPL_EOD!AE87+BYPL_EOD!AF87</f>
        <v>46.6</v>
      </c>
      <c r="K87">
        <f>MES_EOD!AE87+MES_EOD!AF87</f>
        <v>17.63</v>
      </c>
      <c r="L87">
        <f>NDMC_EOD!AE87+NDMC_EOD!AF87</f>
        <v>87.37</v>
      </c>
      <c r="M87">
        <f>TPDDL_EOD!AE87+TPDDL_EOD!AF87</f>
        <v>56.09</v>
      </c>
      <c r="N87">
        <f t="shared" si="6"/>
        <v>290</v>
      </c>
      <c r="O87" s="112">
        <f t="shared" si="7"/>
        <v>0</v>
      </c>
      <c r="P87">
        <v>82.31</v>
      </c>
      <c r="Q87">
        <v>46.6</v>
      </c>
      <c r="R87">
        <v>17.63</v>
      </c>
      <c r="S87">
        <v>87.37</v>
      </c>
      <c r="T87">
        <v>56.09</v>
      </c>
      <c r="U87" s="114">
        <f t="shared" si="8"/>
        <v>290</v>
      </c>
      <c r="V87" s="112">
        <f t="shared" si="9"/>
        <v>0</v>
      </c>
    </row>
    <row r="88" spans="1:22">
      <c r="A88" t="s">
        <v>130</v>
      </c>
      <c r="B88">
        <f>PPCL!B88</f>
        <v>290</v>
      </c>
      <c r="C88">
        <f>PPCL!C88</f>
        <v>0</v>
      </c>
      <c r="D88">
        <f>PPCL!M88</f>
        <v>290</v>
      </c>
      <c r="E88">
        <f>PPCL!N88</f>
        <v>0</v>
      </c>
      <c r="F88">
        <f t="shared" si="10"/>
        <v>290</v>
      </c>
      <c r="G88">
        <f t="shared" si="11"/>
        <v>290</v>
      </c>
      <c r="H88" s="112"/>
      <c r="I88">
        <f>BRPL_EOD!AE88+BRPL_EOD!AF88</f>
        <v>82.31</v>
      </c>
      <c r="J88">
        <f>BYPL_EOD!AE88+BYPL_EOD!AF88</f>
        <v>46.6</v>
      </c>
      <c r="K88">
        <f>MES_EOD!AE88+MES_EOD!AF88</f>
        <v>17.63</v>
      </c>
      <c r="L88">
        <f>NDMC_EOD!AE88+NDMC_EOD!AF88</f>
        <v>87.37</v>
      </c>
      <c r="M88">
        <f>TPDDL_EOD!AE88+TPDDL_EOD!AF88</f>
        <v>56.09</v>
      </c>
      <c r="N88">
        <f t="shared" si="6"/>
        <v>290</v>
      </c>
      <c r="O88" s="112">
        <f t="shared" si="7"/>
        <v>0</v>
      </c>
      <c r="P88">
        <v>82.31</v>
      </c>
      <c r="Q88">
        <v>46.6</v>
      </c>
      <c r="R88">
        <v>17.63</v>
      </c>
      <c r="S88">
        <v>87.37</v>
      </c>
      <c r="T88">
        <v>56.09</v>
      </c>
      <c r="U88" s="114">
        <f t="shared" si="8"/>
        <v>290</v>
      </c>
      <c r="V88" s="112">
        <f t="shared" si="9"/>
        <v>0</v>
      </c>
    </row>
    <row r="89" spans="1:22">
      <c r="A89" t="s">
        <v>131</v>
      </c>
      <c r="B89">
        <f>PPCL!B89</f>
        <v>290</v>
      </c>
      <c r="C89">
        <f>PPCL!C89</f>
        <v>0</v>
      </c>
      <c r="D89">
        <f>PPCL!M89</f>
        <v>290</v>
      </c>
      <c r="E89">
        <f>PPCL!N89</f>
        <v>0</v>
      </c>
      <c r="F89">
        <f t="shared" si="10"/>
        <v>290</v>
      </c>
      <c r="G89">
        <f t="shared" si="11"/>
        <v>290</v>
      </c>
      <c r="H89" s="112"/>
      <c r="I89">
        <f>BRPL_EOD!AE89+BRPL_EOD!AF89</f>
        <v>82.31</v>
      </c>
      <c r="J89">
        <f>BYPL_EOD!AE89+BYPL_EOD!AF89</f>
        <v>46.6</v>
      </c>
      <c r="K89">
        <f>MES_EOD!AE89+MES_EOD!AF89</f>
        <v>17.63</v>
      </c>
      <c r="L89">
        <f>NDMC_EOD!AE89+NDMC_EOD!AF89</f>
        <v>87.37</v>
      </c>
      <c r="M89">
        <f>TPDDL_EOD!AE89+TPDDL_EOD!AF89</f>
        <v>56.09</v>
      </c>
      <c r="N89">
        <f t="shared" si="6"/>
        <v>290</v>
      </c>
      <c r="O89" s="112">
        <f t="shared" si="7"/>
        <v>0</v>
      </c>
      <c r="P89">
        <v>82.31</v>
      </c>
      <c r="Q89">
        <v>46.6</v>
      </c>
      <c r="R89">
        <v>17.63</v>
      </c>
      <c r="S89">
        <v>87.37</v>
      </c>
      <c r="T89">
        <v>56.09</v>
      </c>
      <c r="U89" s="114">
        <f t="shared" si="8"/>
        <v>290</v>
      </c>
      <c r="V89" s="112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290</v>
      </c>
      <c r="E90">
        <f>PPCL!N90</f>
        <v>0</v>
      </c>
      <c r="F90">
        <f t="shared" si="10"/>
        <v>290</v>
      </c>
      <c r="G90">
        <f t="shared" si="11"/>
        <v>290</v>
      </c>
      <c r="H90" s="112"/>
      <c r="I90">
        <f>BRPL_EOD!AE90+BRPL_EOD!AF90</f>
        <v>82.31</v>
      </c>
      <c r="J90">
        <f>BYPL_EOD!AE90+BYPL_EOD!AF90</f>
        <v>46.6</v>
      </c>
      <c r="K90">
        <f>MES_EOD!AE90+MES_EOD!AF90</f>
        <v>17.63</v>
      </c>
      <c r="L90">
        <f>NDMC_EOD!AE90+NDMC_EOD!AF90</f>
        <v>87.37</v>
      </c>
      <c r="M90">
        <f>TPDDL_EOD!AE90+TPDDL_EOD!AF90</f>
        <v>56.09</v>
      </c>
      <c r="N90">
        <f t="shared" si="6"/>
        <v>290</v>
      </c>
      <c r="O90" s="112">
        <f t="shared" si="7"/>
        <v>0</v>
      </c>
      <c r="P90">
        <v>82.31</v>
      </c>
      <c r="Q90">
        <v>46.6</v>
      </c>
      <c r="R90">
        <v>17.63</v>
      </c>
      <c r="S90">
        <v>87.37</v>
      </c>
      <c r="T90">
        <v>56.09</v>
      </c>
      <c r="U90" s="114">
        <f t="shared" si="8"/>
        <v>290</v>
      </c>
      <c r="V90" s="112">
        <f t="shared" si="9"/>
        <v>0</v>
      </c>
    </row>
    <row r="91" spans="1:22">
      <c r="A91" t="s">
        <v>133</v>
      </c>
      <c r="B91">
        <f>PPCL!B91</f>
        <v>290</v>
      </c>
      <c r="C91">
        <f>PPCL!C91</f>
        <v>0</v>
      </c>
      <c r="D91">
        <f>PPCL!M91</f>
        <v>290</v>
      </c>
      <c r="E91">
        <f>PPCL!N91</f>
        <v>0</v>
      </c>
      <c r="F91">
        <f t="shared" si="10"/>
        <v>290</v>
      </c>
      <c r="G91">
        <f t="shared" si="11"/>
        <v>290</v>
      </c>
      <c r="H91" s="112"/>
      <c r="I91">
        <f>BRPL_EOD!AE91+BRPL_EOD!AF91</f>
        <v>82.31</v>
      </c>
      <c r="J91">
        <f>BYPL_EOD!AE91+BYPL_EOD!AF91</f>
        <v>46.6</v>
      </c>
      <c r="K91">
        <f>MES_EOD!AE91+MES_EOD!AF91</f>
        <v>17.63</v>
      </c>
      <c r="L91">
        <f>NDMC_EOD!AE91+NDMC_EOD!AF91</f>
        <v>87.37</v>
      </c>
      <c r="M91">
        <f>TPDDL_EOD!AE91+TPDDL_EOD!AF91</f>
        <v>56.09</v>
      </c>
      <c r="N91">
        <f t="shared" si="6"/>
        <v>290</v>
      </c>
      <c r="O91" s="112">
        <f t="shared" si="7"/>
        <v>0</v>
      </c>
      <c r="P91">
        <v>82.31</v>
      </c>
      <c r="Q91">
        <v>46.6</v>
      </c>
      <c r="R91">
        <v>17.63</v>
      </c>
      <c r="S91">
        <v>87.37</v>
      </c>
      <c r="T91">
        <v>56.09</v>
      </c>
      <c r="U91" s="114">
        <f t="shared" si="8"/>
        <v>290</v>
      </c>
      <c r="V91" s="112">
        <f t="shared" si="9"/>
        <v>0</v>
      </c>
    </row>
    <row r="92" spans="1:22">
      <c r="A92" t="s">
        <v>134</v>
      </c>
      <c r="B92">
        <f>PPCL!B92</f>
        <v>290</v>
      </c>
      <c r="C92">
        <f>PPCL!C92</f>
        <v>0</v>
      </c>
      <c r="D92">
        <f>PPCL!M92</f>
        <v>290</v>
      </c>
      <c r="E92">
        <f>PPCL!N92</f>
        <v>0</v>
      </c>
      <c r="F92">
        <f t="shared" si="10"/>
        <v>290</v>
      </c>
      <c r="G92">
        <f t="shared" si="11"/>
        <v>290</v>
      </c>
      <c r="H92" s="112"/>
      <c r="I92">
        <f>BRPL_EOD!AE92+BRPL_EOD!AF92</f>
        <v>82.31</v>
      </c>
      <c r="J92">
        <f>BYPL_EOD!AE92+BYPL_EOD!AF92</f>
        <v>46.6</v>
      </c>
      <c r="K92">
        <f>MES_EOD!AE92+MES_EOD!AF92</f>
        <v>17.63</v>
      </c>
      <c r="L92">
        <f>NDMC_EOD!AE92+NDMC_EOD!AF92</f>
        <v>87.37</v>
      </c>
      <c r="M92">
        <f>TPDDL_EOD!AE92+TPDDL_EOD!AF92</f>
        <v>56.09</v>
      </c>
      <c r="N92">
        <f t="shared" si="6"/>
        <v>290</v>
      </c>
      <c r="O92" s="112">
        <f t="shared" si="7"/>
        <v>0</v>
      </c>
      <c r="P92">
        <v>82.31</v>
      </c>
      <c r="Q92">
        <v>46.6</v>
      </c>
      <c r="R92">
        <v>17.63</v>
      </c>
      <c r="S92">
        <v>87.37</v>
      </c>
      <c r="T92">
        <v>56.09</v>
      </c>
      <c r="U92" s="114">
        <f t="shared" si="8"/>
        <v>290</v>
      </c>
      <c r="V92" s="112">
        <f t="shared" si="9"/>
        <v>0</v>
      </c>
    </row>
    <row r="93" spans="1:22">
      <c r="A93" t="s">
        <v>135</v>
      </c>
      <c r="B93">
        <f>PPCL!B93</f>
        <v>290</v>
      </c>
      <c r="C93">
        <f>PPCL!C93</f>
        <v>0</v>
      </c>
      <c r="D93">
        <f>PPCL!M93</f>
        <v>290</v>
      </c>
      <c r="E93">
        <f>PPCL!N93</f>
        <v>0</v>
      </c>
      <c r="F93">
        <f t="shared" si="10"/>
        <v>290</v>
      </c>
      <c r="G93">
        <f t="shared" si="11"/>
        <v>290</v>
      </c>
      <c r="H93" s="112"/>
      <c r="I93">
        <f>BRPL_EOD!AE93+BRPL_EOD!AF93</f>
        <v>82.31</v>
      </c>
      <c r="J93">
        <f>BYPL_EOD!AE93+BYPL_EOD!AF93</f>
        <v>46.6</v>
      </c>
      <c r="K93">
        <f>MES_EOD!AE93+MES_EOD!AF93</f>
        <v>17.63</v>
      </c>
      <c r="L93">
        <f>NDMC_EOD!AE93+NDMC_EOD!AF93</f>
        <v>87.37</v>
      </c>
      <c r="M93">
        <f>TPDDL_EOD!AE93+TPDDL_EOD!AF93</f>
        <v>56.09</v>
      </c>
      <c r="N93">
        <f t="shared" si="6"/>
        <v>290</v>
      </c>
      <c r="O93" s="112">
        <f t="shared" si="7"/>
        <v>0</v>
      </c>
      <c r="P93">
        <v>82.31</v>
      </c>
      <c r="Q93">
        <v>46.6</v>
      </c>
      <c r="R93">
        <v>17.63</v>
      </c>
      <c r="S93">
        <v>87.37</v>
      </c>
      <c r="T93">
        <v>56.09</v>
      </c>
      <c r="U93" s="114">
        <f t="shared" si="8"/>
        <v>290</v>
      </c>
      <c r="V93" s="112">
        <f t="shared" si="9"/>
        <v>0</v>
      </c>
    </row>
    <row r="94" spans="1:22">
      <c r="A94" t="s">
        <v>136</v>
      </c>
      <c r="B94">
        <f>PPCL!B94</f>
        <v>290</v>
      </c>
      <c r="C94">
        <f>PPCL!C94</f>
        <v>0</v>
      </c>
      <c r="D94">
        <f>PPCL!M94</f>
        <v>290</v>
      </c>
      <c r="E94">
        <f>PPCL!N94</f>
        <v>0</v>
      </c>
      <c r="F94">
        <f t="shared" si="10"/>
        <v>290</v>
      </c>
      <c r="G94">
        <f t="shared" si="11"/>
        <v>290</v>
      </c>
      <c r="H94" s="112"/>
      <c r="I94">
        <f>BRPL_EOD!AE94+BRPL_EOD!AF94</f>
        <v>82.31</v>
      </c>
      <c r="J94">
        <f>BYPL_EOD!AE94+BYPL_EOD!AF94</f>
        <v>46.6</v>
      </c>
      <c r="K94">
        <f>MES_EOD!AE94+MES_EOD!AF94</f>
        <v>17.63</v>
      </c>
      <c r="L94">
        <f>NDMC_EOD!AE94+NDMC_EOD!AF94</f>
        <v>87.37</v>
      </c>
      <c r="M94">
        <f>TPDDL_EOD!AE94+TPDDL_EOD!AF94</f>
        <v>56.09</v>
      </c>
      <c r="N94">
        <f t="shared" si="6"/>
        <v>290</v>
      </c>
      <c r="O94" s="112">
        <f t="shared" si="7"/>
        <v>0</v>
      </c>
      <c r="P94">
        <v>82.31</v>
      </c>
      <c r="Q94">
        <v>46.6</v>
      </c>
      <c r="R94">
        <v>17.63</v>
      </c>
      <c r="S94">
        <v>87.37</v>
      </c>
      <c r="T94">
        <v>56.09</v>
      </c>
      <c r="U94" s="114">
        <f t="shared" si="8"/>
        <v>290</v>
      </c>
      <c r="V94" s="112">
        <f t="shared" si="9"/>
        <v>0</v>
      </c>
    </row>
    <row r="95" spans="1:22">
      <c r="A95" t="s">
        <v>137</v>
      </c>
      <c r="B95">
        <f>PPCL!B95</f>
        <v>290</v>
      </c>
      <c r="C95">
        <f>PPCL!C95</f>
        <v>0</v>
      </c>
      <c r="D95">
        <f>PPCL!M95</f>
        <v>290</v>
      </c>
      <c r="E95">
        <f>PPCL!N95</f>
        <v>0</v>
      </c>
      <c r="F95">
        <f t="shared" si="10"/>
        <v>290</v>
      </c>
      <c r="G95">
        <f t="shared" si="11"/>
        <v>290</v>
      </c>
      <c r="H95" s="112"/>
      <c r="I95">
        <f>BRPL_EOD!AE95+BRPL_EOD!AF95</f>
        <v>82.31</v>
      </c>
      <c r="J95">
        <f>BYPL_EOD!AE95+BYPL_EOD!AF95</f>
        <v>46.6</v>
      </c>
      <c r="K95">
        <f>MES_EOD!AE95+MES_EOD!AF95</f>
        <v>17.63</v>
      </c>
      <c r="L95">
        <f>NDMC_EOD!AE95+NDMC_EOD!AF95</f>
        <v>87.37</v>
      </c>
      <c r="M95">
        <f>TPDDL_EOD!AE95+TPDDL_EOD!AF95</f>
        <v>56.09</v>
      </c>
      <c r="N95">
        <f t="shared" si="6"/>
        <v>290</v>
      </c>
      <c r="O95" s="112">
        <f t="shared" si="7"/>
        <v>0</v>
      </c>
      <c r="P95">
        <v>82.31</v>
      </c>
      <c r="Q95">
        <v>46.6</v>
      </c>
      <c r="R95">
        <v>17.63</v>
      </c>
      <c r="S95">
        <v>87.37</v>
      </c>
      <c r="T95">
        <v>56.09</v>
      </c>
      <c r="U95" s="114">
        <f t="shared" si="8"/>
        <v>290</v>
      </c>
      <c r="V95" s="112">
        <f t="shared" si="9"/>
        <v>0</v>
      </c>
    </row>
    <row r="96" spans="1:22">
      <c r="A96" t="s">
        <v>138</v>
      </c>
      <c r="B96">
        <f>PPCL!B96</f>
        <v>290</v>
      </c>
      <c r="C96">
        <f>PPCL!C96</f>
        <v>0</v>
      </c>
      <c r="D96">
        <f>PPCL!M96</f>
        <v>290</v>
      </c>
      <c r="E96">
        <f>PPCL!N96</f>
        <v>0</v>
      </c>
      <c r="F96">
        <f t="shared" si="10"/>
        <v>290</v>
      </c>
      <c r="G96">
        <f t="shared" si="11"/>
        <v>290</v>
      </c>
      <c r="H96" s="112"/>
      <c r="I96">
        <f>BRPL_EOD!AE96+BRPL_EOD!AF96</f>
        <v>82.31</v>
      </c>
      <c r="J96">
        <f>BYPL_EOD!AE96+BYPL_EOD!AF96</f>
        <v>46.6</v>
      </c>
      <c r="K96">
        <f>MES_EOD!AE96+MES_EOD!AF96</f>
        <v>17.63</v>
      </c>
      <c r="L96">
        <f>NDMC_EOD!AE96+NDMC_EOD!AF96</f>
        <v>87.37</v>
      </c>
      <c r="M96">
        <f>TPDDL_EOD!AE96+TPDDL_EOD!AF96</f>
        <v>56.09</v>
      </c>
      <c r="N96">
        <f t="shared" si="6"/>
        <v>290</v>
      </c>
      <c r="O96" s="112">
        <f t="shared" si="7"/>
        <v>0</v>
      </c>
      <c r="P96">
        <v>82.31</v>
      </c>
      <c r="Q96">
        <v>46.6</v>
      </c>
      <c r="R96">
        <v>17.63</v>
      </c>
      <c r="S96">
        <v>87.37</v>
      </c>
      <c r="T96">
        <v>56.09</v>
      </c>
      <c r="U96" s="114">
        <f t="shared" si="8"/>
        <v>290</v>
      </c>
      <c r="V96" s="112">
        <f t="shared" si="9"/>
        <v>0</v>
      </c>
    </row>
    <row r="97" spans="1:22">
      <c r="A97" t="s">
        <v>139</v>
      </c>
      <c r="B97">
        <f>PPCL!B97</f>
        <v>290</v>
      </c>
      <c r="C97">
        <f>PPCL!C97</f>
        <v>0</v>
      </c>
      <c r="D97">
        <f>PPCL!M97</f>
        <v>290</v>
      </c>
      <c r="E97">
        <f>PPCL!N97</f>
        <v>0</v>
      </c>
      <c r="F97">
        <f t="shared" si="10"/>
        <v>290</v>
      </c>
      <c r="G97">
        <f t="shared" si="11"/>
        <v>290</v>
      </c>
      <c r="H97" s="112"/>
      <c r="I97">
        <f>BRPL_EOD!AE97+BRPL_EOD!AF97</f>
        <v>82.31</v>
      </c>
      <c r="J97">
        <f>BYPL_EOD!AE97+BYPL_EOD!AF97</f>
        <v>46.6</v>
      </c>
      <c r="K97">
        <f>MES_EOD!AE97+MES_EOD!AF97</f>
        <v>17.63</v>
      </c>
      <c r="L97">
        <f>NDMC_EOD!AE97+NDMC_EOD!AF97</f>
        <v>87.37</v>
      </c>
      <c r="M97">
        <f>TPDDL_EOD!AE97+TPDDL_EOD!AF97</f>
        <v>56.09</v>
      </c>
      <c r="N97">
        <f t="shared" si="6"/>
        <v>290</v>
      </c>
      <c r="O97" s="112">
        <f t="shared" si="7"/>
        <v>0</v>
      </c>
      <c r="P97">
        <v>82.31</v>
      </c>
      <c r="Q97">
        <v>46.6</v>
      </c>
      <c r="R97">
        <v>17.63</v>
      </c>
      <c r="S97">
        <v>87.37</v>
      </c>
      <c r="T97">
        <v>56.09</v>
      </c>
      <c r="U97" s="114">
        <f t="shared" si="8"/>
        <v>290</v>
      </c>
      <c r="V97" s="112">
        <f t="shared" si="9"/>
        <v>0</v>
      </c>
    </row>
    <row r="98" spans="1:22">
      <c r="A98" t="s">
        <v>140</v>
      </c>
      <c r="B98">
        <f>PPCL!B98</f>
        <v>290</v>
      </c>
      <c r="C98">
        <f>PPCL!C98</f>
        <v>0</v>
      </c>
      <c r="D98">
        <f>PPCL!M98</f>
        <v>290</v>
      </c>
      <c r="E98">
        <f>PPCL!N98</f>
        <v>0</v>
      </c>
      <c r="F98">
        <f t="shared" si="10"/>
        <v>290</v>
      </c>
      <c r="G98">
        <f t="shared" si="11"/>
        <v>290</v>
      </c>
      <c r="H98" s="112"/>
      <c r="I98">
        <f>BRPL_EOD!AE98+BRPL_EOD!AF98</f>
        <v>82.31</v>
      </c>
      <c r="J98">
        <f>BYPL_EOD!AE98+BYPL_EOD!AF98</f>
        <v>46.6</v>
      </c>
      <c r="K98">
        <f>MES_EOD!AE98+MES_EOD!AF98</f>
        <v>17.63</v>
      </c>
      <c r="L98">
        <f>NDMC_EOD!AE98+NDMC_EOD!AF98</f>
        <v>87.37</v>
      </c>
      <c r="M98">
        <f>TPDDL_EOD!AE98+TPDDL_EOD!AF98</f>
        <v>56.09</v>
      </c>
      <c r="N98">
        <f t="shared" si="6"/>
        <v>290</v>
      </c>
      <c r="O98" s="112">
        <f t="shared" si="7"/>
        <v>0</v>
      </c>
      <c r="P98">
        <v>82.31</v>
      </c>
      <c r="Q98">
        <v>46.6</v>
      </c>
      <c r="R98">
        <v>17.63</v>
      </c>
      <c r="S98">
        <v>87.37</v>
      </c>
      <c r="T98">
        <v>56.09</v>
      </c>
      <c r="U98" s="114">
        <f t="shared" si="8"/>
        <v>290</v>
      </c>
      <c r="V98" s="112">
        <f t="shared" si="9"/>
        <v>0</v>
      </c>
    </row>
    <row r="99" spans="1:22">
      <c r="A99" s="114" t="s">
        <v>324</v>
      </c>
      <c r="B99" s="114">
        <f>SUM(B3:B98)/4000</f>
        <v>6.96</v>
      </c>
      <c r="C99" s="114">
        <f t="shared" ref="C99:U99" si="12">SUM(C3:C98)/4000</f>
        <v>0</v>
      </c>
      <c r="D99" s="114">
        <f t="shared" si="12"/>
        <v>6.96</v>
      </c>
      <c r="E99" s="114">
        <f t="shared" si="12"/>
        <v>0</v>
      </c>
      <c r="F99" s="114">
        <f t="shared" si="12"/>
        <v>6.96</v>
      </c>
      <c r="G99" s="114">
        <f t="shared" si="12"/>
        <v>6.96</v>
      </c>
      <c r="H99" s="114"/>
      <c r="I99" s="114">
        <f t="shared" si="12"/>
        <v>1.9754400000000041</v>
      </c>
      <c r="J99" s="114">
        <f t="shared" si="12"/>
        <v>1.1183999999999994</v>
      </c>
      <c r="K99" s="114">
        <f t="shared" si="12"/>
        <v>0.423120000000001</v>
      </c>
      <c r="L99" s="114">
        <f t="shared" si="12"/>
        <v>2.0968799999999983</v>
      </c>
      <c r="M99" s="114">
        <f t="shared" si="12"/>
        <v>1.3461600000000018</v>
      </c>
      <c r="N99" s="114">
        <f t="shared" si="12"/>
        <v>6.96</v>
      </c>
      <c r="O99" s="114">
        <f t="shared" si="12"/>
        <v>0</v>
      </c>
      <c r="P99" s="114">
        <f t="shared" si="12"/>
        <v>1.9754400000000041</v>
      </c>
      <c r="Q99" s="114">
        <f t="shared" si="12"/>
        <v>1.1183999999999994</v>
      </c>
      <c r="R99" s="114">
        <f t="shared" si="12"/>
        <v>0.423120000000001</v>
      </c>
      <c r="S99" s="114">
        <f t="shared" si="12"/>
        <v>2.0968799999999983</v>
      </c>
      <c r="T99" s="114">
        <f t="shared" si="12"/>
        <v>1.3461600000000018</v>
      </c>
      <c r="U99" s="114">
        <f t="shared" si="12"/>
        <v>6.96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1" t="s">
        <v>153</v>
      </c>
      <c r="C1" s="211"/>
      <c r="D1" s="211" t="s">
        <v>278</v>
      </c>
      <c r="E1" s="211"/>
      <c r="H1" s="112"/>
      <c r="I1" s="211" t="s">
        <v>318</v>
      </c>
      <c r="J1" s="211"/>
      <c r="K1" s="211"/>
      <c r="L1" s="211"/>
      <c r="M1" s="211"/>
      <c r="N1" s="211"/>
      <c r="O1" s="113"/>
      <c r="P1" s="211" t="s">
        <v>319</v>
      </c>
      <c r="Q1" s="211"/>
      <c r="R1" s="211"/>
      <c r="S1" s="211"/>
      <c r="T1" s="211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1" t="s">
        <v>153</v>
      </c>
      <c r="C1" s="211"/>
      <c r="D1" s="211" t="s">
        <v>278</v>
      </c>
      <c r="E1" s="211"/>
      <c r="H1" s="112"/>
      <c r="I1" s="211" t="s">
        <v>318</v>
      </c>
      <c r="J1" s="211"/>
      <c r="K1" s="211"/>
      <c r="L1" s="211"/>
      <c r="M1" s="211"/>
      <c r="N1" s="211"/>
      <c r="O1" s="113"/>
      <c r="P1" s="211" t="s">
        <v>319</v>
      </c>
      <c r="Q1" s="211"/>
      <c r="R1" s="211"/>
      <c r="S1" s="211"/>
      <c r="T1" s="211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80</v>
      </c>
      <c r="C3">
        <f>GT!C3</f>
        <v>0</v>
      </c>
      <c r="D3">
        <f>GT!M3</f>
        <v>36.6</v>
      </c>
      <c r="E3">
        <f>GT!N3</f>
        <v>0</v>
      </c>
      <c r="F3">
        <f>B3+C3</f>
        <v>80</v>
      </c>
      <c r="G3">
        <f>D3+E3-X3</f>
        <v>36.6</v>
      </c>
      <c r="H3" s="112"/>
      <c r="I3">
        <f>BRPL_EOD!AA3+BRPL_EOD!AB3</f>
        <v>15.05</v>
      </c>
      <c r="J3">
        <f>BYPL_EOD!AA3+BYPL_EOD!AB3</f>
        <v>8.24</v>
      </c>
      <c r="K3">
        <f>MES_EOD!AA3+MES_EOD!AB3</f>
        <v>0</v>
      </c>
      <c r="L3">
        <f>NDMC_EOD!AA3+NDMC_EOD!AB3</f>
        <v>2.08</v>
      </c>
      <c r="M3">
        <f>TPDDL_EOD!AA3+TPDDL_EOD!AB3</f>
        <v>10.75</v>
      </c>
      <c r="N3">
        <f t="shared" ref="N3:N66" si="0">SUM(I3:M3)</f>
        <v>36.119999999999997</v>
      </c>
      <c r="O3" s="112">
        <f t="shared" ref="O3:O66" si="1">G3-N3</f>
        <v>0.48000000000000398</v>
      </c>
      <c r="P3">
        <v>15.250000000000002</v>
      </c>
      <c r="Q3">
        <v>8.3495016611295689</v>
      </c>
      <c r="R3">
        <v>0</v>
      </c>
      <c r="S3">
        <v>2.1076411960132893</v>
      </c>
      <c r="T3">
        <v>10.892857142857144</v>
      </c>
      <c r="U3" s="114">
        <f t="shared" ref="U3:U66" si="2">SUM(P3:T3)</f>
        <v>36.600000000000009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80</v>
      </c>
      <c r="C4">
        <f>GT!C4</f>
        <v>0</v>
      </c>
      <c r="D4">
        <f>GT!M4</f>
        <v>36.6</v>
      </c>
      <c r="E4">
        <f>GT!N4</f>
        <v>0</v>
      </c>
      <c r="F4">
        <f t="shared" ref="F4:F67" si="4">B4+C4</f>
        <v>80</v>
      </c>
      <c r="G4">
        <f t="shared" ref="G4:G67" si="5">D4+E4-X4</f>
        <v>36.6</v>
      </c>
      <c r="H4" s="112"/>
      <c r="I4">
        <f>BRPL_EOD!AA4+BRPL_EOD!AB4</f>
        <v>15.05</v>
      </c>
      <c r="J4">
        <f>BYPL_EOD!AA4+BYPL_EOD!AB4</f>
        <v>8.24</v>
      </c>
      <c r="K4">
        <f>MES_EOD!AA4+MES_EOD!AB4</f>
        <v>0</v>
      </c>
      <c r="L4">
        <f>NDMC_EOD!AA4+NDMC_EOD!AB4</f>
        <v>2.08</v>
      </c>
      <c r="M4">
        <f>TPDDL_EOD!AA4+TPDDL_EOD!AB4</f>
        <v>10.75</v>
      </c>
      <c r="N4">
        <f t="shared" si="0"/>
        <v>36.119999999999997</v>
      </c>
      <c r="O4" s="112">
        <f t="shared" si="1"/>
        <v>0.48000000000000398</v>
      </c>
      <c r="P4">
        <v>15.250000000000002</v>
      </c>
      <c r="Q4">
        <v>8.3495016611295689</v>
      </c>
      <c r="R4">
        <v>0</v>
      </c>
      <c r="S4">
        <v>2.1076411960132893</v>
      </c>
      <c r="T4">
        <v>10.892857142857144</v>
      </c>
      <c r="U4" s="114">
        <f t="shared" si="2"/>
        <v>36.600000000000009</v>
      </c>
      <c r="V4" s="112">
        <f t="shared" si="3"/>
        <v>0</v>
      </c>
      <c r="X4" s="117"/>
    </row>
    <row r="5" spans="1:24">
      <c r="A5" t="s">
        <v>47</v>
      </c>
      <c r="B5">
        <f>GT!B5</f>
        <v>80</v>
      </c>
      <c r="C5">
        <f>GT!C5</f>
        <v>0</v>
      </c>
      <c r="D5">
        <f>GT!M5</f>
        <v>36.6</v>
      </c>
      <c r="E5">
        <f>GT!N5</f>
        <v>0</v>
      </c>
      <c r="F5">
        <f t="shared" si="4"/>
        <v>80</v>
      </c>
      <c r="G5">
        <f t="shared" si="5"/>
        <v>36.6</v>
      </c>
      <c r="H5" s="112"/>
      <c r="I5">
        <f>BRPL_EOD!AA5+BRPL_EOD!AB5</f>
        <v>15.05</v>
      </c>
      <c r="J5">
        <f>BYPL_EOD!AA5+BYPL_EOD!AB5</f>
        <v>8.24</v>
      </c>
      <c r="K5">
        <f>MES_EOD!AA5+MES_EOD!AB5</f>
        <v>0</v>
      </c>
      <c r="L5">
        <f>NDMC_EOD!AA5+NDMC_EOD!AB5</f>
        <v>2.08</v>
      </c>
      <c r="M5">
        <f>TPDDL_EOD!AA5+TPDDL_EOD!AB5</f>
        <v>10.75</v>
      </c>
      <c r="N5">
        <f t="shared" si="0"/>
        <v>36.119999999999997</v>
      </c>
      <c r="O5" s="112">
        <f t="shared" si="1"/>
        <v>0.48000000000000398</v>
      </c>
      <c r="P5">
        <v>15.250000000000002</v>
      </c>
      <c r="Q5">
        <v>8.3495016611295689</v>
      </c>
      <c r="R5">
        <v>0</v>
      </c>
      <c r="S5">
        <v>2.1076411960132893</v>
      </c>
      <c r="T5">
        <v>10.892857142857144</v>
      </c>
      <c r="U5" s="114">
        <f t="shared" si="2"/>
        <v>36.600000000000009</v>
      </c>
      <c r="V5" s="112">
        <f t="shared" si="3"/>
        <v>0</v>
      </c>
      <c r="X5" s="117"/>
    </row>
    <row r="6" spans="1:24">
      <c r="A6" t="s">
        <v>48</v>
      </c>
      <c r="B6">
        <f>GT!B6</f>
        <v>80</v>
      </c>
      <c r="C6">
        <f>GT!C6</f>
        <v>0</v>
      </c>
      <c r="D6">
        <f>GT!M6</f>
        <v>36.6</v>
      </c>
      <c r="E6">
        <f>GT!N6</f>
        <v>0</v>
      </c>
      <c r="F6">
        <f t="shared" si="4"/>
        <v>80</v>
      </c>
      <c r="G6">
        <f t="shared" si="5"/>
        <v>36.6</v>
      </c>
      <c r="H6" s="112"/>
      <c r="I6">
        <f>BRPL_EOD!AA6+BRPL_EOD!AB6</f>
        <v>15.05</v>
      </c>
      <c r="J6">
        <f>BYPL_EOD!AA6+BYPL_EOD!AB6</f>
        <v>8.24</v>
      </c>
      <c r="K6">
        <f>MES_EOD!AA6+MES_EOD!AB6</f>
        <v>0</v>
      </c>
      <c r="L6">
        <f>NDMC_EOD!AA6+NDMC_EOD!AB6</f>
        <v>2.08</v>
      </c>
      <c r="M6">
        <f>TPDDL_EOD!AA6+TPDDL_EOD!AB6</f>
        <v>10.75</v>
      </c>
      <c r="N6">
        <f t="shared" si="0"/>
        <v>36.119999999999997</v>
      </c>
      <c r="O6" s="112">
        <f t="shared" si="1"/>
        <v>0.48000000000000398</v>
      </c>
      <c r="P6">
        <v>15.250000000000002</v>
      </c>
      <c r="Q6">
        <v>8.3495016611295689</v>
      </c>
      <c r="R6">
        <v>0</v>
      </c>
      <c r="S6">
        <v>2.1076411960132893</v>
      </c>
      <c r="T6">
        <v>10.892857142857144</v>
      </c>
      <c r="U6" s="114">
        <f t="shared" si="2"/>
        <v>36.600000000000009</v>
      </c>
      <c r="V6" s="112">
        <f t="shared" si="3"/>
        <v>0</v>
      </c>
      <c r="X6" s="117"/>
    </row>
    <row r="7" spans="1:24">
      <c r="A7" t="s">
        <v>49</v>
      </c>
      <c r="B7">
        <f>GT!B7</f>
        <v>80</v>
      </c>
      <c r="C7">
        <f>GT!C7</f>
        <v>0</v>
      </c>
      <c r="D7">
        <f>GT!M7</f>
        <v>35.6</v>
      </c>
      <c r="E7">
        <f>GT!N7</f>
        <v>0</v>
      </c>
      <c r="F7">
        <f t="shared" si="4"/>
        <v>80</v>
      </c>
      <c r="G7">
        <f t="shared" si="5"/>
        <v>35.6</v>
      </c>
      <c r="H7" s="112"/>
      <c r="I7">
        <f>BRPL_EOD!AA7+BRPL_EOD!AB7</f>
        <v>14.6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10.43</v>
      </c>
      <c r="N7">
        <f t="shared" si="0"/>
        <v>35.11</v>
      </c>
      <c r="O7" s="112">
        <f t="shared" si="1"/>
        <v>0.49000000000000199</v>
      </c>
      <c r="P7">
        <v>14.803759612645971</v>
      </c>
      <c r="Q7">
        <v>8.11164910281971</v>
      </c>
      <c r="R7">
        <v>0</v>
      </c>
      <c r="S7">
        <v>2.1090287667331244</v>
      </c>
      <c r="T7">
        <v>10.575562517801197</v>
      </c>
      <c r="U7" s="114">
        <f t="shared" si="2"/>
        <v>35.6</v>
      </c>
      <c r="V7" s="112">
        <f t="shared" si="3"/>
        <v>0</v>
      </c>
      <c r="X7" s="117"/>
    </row>
    <row r="8" spans="1:24">
      <c r="A8" t="s">
        <v>50</v>
      </c>
      <c r="B8">
        <f>GT!B8</f>
        <v>80</v>
      </c>
      <c r="C8">
        <f>GT!C8</f>
        <v>0</v>
      </c>
      <c r="D8">
        <f>GT!M8</f>
        <v>35.6</v>
      </c>
      <c r="E8">
        <f>GT!N8</f>
        <v>0</v>
      </c>
      <c r="F8">
        <f t="shared" si="4"/>
        <v>80</v>
      </c>
      <c r="G8">
        <f t="shared" si="5"/>
        <v>35.6</v>
      </c>
      <c r="H8" s="112"/>
      <c r="I8">
        <f>BRPL_EOD!AA8+BRPL_EOD!AB8</f>
        <v>14.6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10.43</v>
      </c>
      <c r="N8">
        <f t="shared" si="0"/>
        <v>35.11</v>
      </c>
      <c r="O8" s="112">
        <f t="shared" si="1"/>
        <v>0.49000000000000199</v>
      </c>
      <c r="P8">
        <v>14.803759612645971</v>
      </c>
      <c r="Q8">
        <v>8.11164910281971</v>
      </c>
      <c r="R8">
        <v>0</v>
      </c>
      <c r="S8">
        <v>2.1090287667331244</v>
      </c>
      <c r="T8">
        <v>10.575562517801197</v>
      </c>
      <c r="U8" s="114">
        <f t="shared" si="2"/>
        <v>35.6</v>
      </c>
      <c r="V8" s="112">
        <f t="shared" si="3"/>
        <v>0</v>
      </c>
      <c r="X8" s="117"/>
    </row>
    <row r="9" spans="1:24">
      <c r="A9" t="s">
        <v>51</v>
      </c>
      <c r="B9">
        <f>GT!B9</f>
        <v>80</v>
      </c>
      <c r="C9">
        <f>GT!C9</f>
        <v>0</v>
      </c>
      <c r="D9">
        <f>GT!M9</f>
        <v>35.6</v>
      </c>
      <c r="E9">
        <f>GT!N9</f>
        <v>0</v>
      </c>
      <c r="F9">
        <f t="shared" si="4"/>
        <v>80</v>
      </c>
      <c r="G9">
        <f t="shared" si="5"/>
        <v>35.6</v>
      </c>
      <c r="H9" s="112"/>
      <c r="I9">
        <f>BRPL_EOD!AA9+BRPL_EOD!AB9</f>
        <v>14.6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10.43</v>
      </c>
      <c r="N9">
        <f t="shared" si="0"/>
        <v>35.11</v>
      </c>
      <c r="O9" s="112">
        <f t="shared" si="1"/>
        <v>0.49000000000000199</v>
      </c>
      <c r="P9">
        <v>14.803759612645971</v>
      </c>
      <c r="Q9">
        <v>8.11164910281971</v>
      </c>
      <c r="R9">
        <v>0</v>
      </c>
      <c r="S9">
        <v>2.1090287667331244</v>
      </c>
      <c r="T9">
        <v>10.575562517801197</v>
      </c>
      <c r="U9" s="114">
        <f t="shared" si="2"/>
        <v>35.6</v>
      </c>
      <c r="V9" s="112">
        <f t="shared" si="3"/>
        <v>0</v>
      </c>
      <c r="X9" s="117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35.6</v>
      </c>
      <c r="E10">
        <f>GT!N10</f>
        <v>0</v>
      </c>
      <c r="F10">
        <f t="shared" si="4"/>
        <v>80</v>
      </c>
      <c r="G10">
        <f t="shared" si="5"/>
        <v>35.6</v>
      </c>
      <c r="H10" s="112"/>
      <c r="I10">
        <f>BRPL_EOD!AA10+BRPL_EOD!AB10</f>
        <v>14.6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10.43</v>
      </c>
      <c r="N10">
        <f t="shared" si="0"/>
        <v>35.11</v>
      </c>
      <c r="O10" s="112">
        <f t="shared" si="1"/>
        <v>0.49000000000000199</v>
      </c>
      <c r="P10">
        <v>14.803759612645971</v>
      </c>
      <c r="Q10">
        <v>8.11164910281971</v>
      </c>
      <c r="R10">
        <v>0</v>
      </c>
      <c r="S10">
        <v>2.1090287667331244</v>
      </c>
      <c r="T10">
        <v>10.575562517801197</v>
      </c>
      <c r="U10" s="114">
        <f t="shared" si="2"/>
        <v>35.6</v>
      </c>
      <c r="V10" s="112">
        <f t="shared" si="3"/>
        <v>0</v>
      </c>
      <c r="X10" s="117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35.6</v>
      </c>
      <c r="E11">
        <f>GT!N11</f>
        <v>0</v>
      </c>
      <c r="F11">
        <f t="shared" si="4"/>
        <v>80</v>
      </c>
      <c r="G11">
        <f t="shared" si="5"/>
        <v>35.6</v>
      </c>
      <c r="H11" s="112"/>
      <c r="I11">
        <f>BRPL_EOD!AA11+BRPL_EOD!AB11</f>
        <v>14.6</v>
      </c>
      <c r="J11">
        <f>BYPL_EOD!AA11+BYPL_EOD!AB11</f>
        <v>8</v>
      </c>
      <c r="K11">
        <f>MES_EOD!AA11+MES_EOD!AB11</f>
        <v>0</v>
      </c>
      <c r="L11">
        <f>NDMC_EOD!AA11+NDMC_EOD!AB11</f>
        <v>2.08</v>
      </c>
      <c r="M11">
        <f>TPDDL_EOD!AA11+TPDDL_EOD!AB11</f>
        <v>10.43</v>
      </c>
      <c r="N11">
        <f t="shared" si="0"/>
        <v>35.11</v>
      </c>
      <c r="O11" s="112">
        <f t="shared" si="1"/>
        <v>0.49000000000000199</v>
      </c>
      <c r="P11">
        <v>14.803759612645971</v>
      </c>
      <c r="Q11">
        <v>8.11164910281971</v>
      </c>
      <c r="R11">
        <v>0</v>
      </c>
      <c r="S11">
        <v>2.1090287667331244</v>
      </c>
      <c r="T11">
        <v>10.575562517801197</v>
      </c>
      <c r="U11" s="114">
        <f t="shared" si="2"/>
        <v>35.6</v>
      </c>
      <c r="V11" s="112">
        <f t="shared" si="3"/>
        <v>0</v>
      </c>
      <c r="X11" s="117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35.6</v>
      </c>
      <c r="E12">
        <f>GT!N12</f>
        <v>0</v>
      </c>
      <c r="F12">
        <f t="shared" si="4"/>
        <v>80</v>
      </c>
      <c r="G12">
        <f t="shared" si="5"/>
        <v>35.6</v>
      </c>
      <c r="H12" s="112"/>
      <c r="I12">
        <f>BRPL_EOD!AA12+BRPL_EOD!AB12</f>
        <v>14.6</v>
      </c>
      <c r="J12">
        <f>BYPL_EOD!AA12+BYPL_EOD!AB12</f>
        <v>8</v>
      </c>
      <c r="K12">
        <f>MES_EOD!AA12+MES_EOD!AB12</f>
        <v>0</v>
      </c>
      <c r="L12">
        <f>NDMC_EOD!AA12+NDMC_EOD!AB12</f>
        <v>2.08</v>
      </c>
      <c r="M12">
        <f>TPDDL_EOD!AA12+TPDDL_EOD!AB12</f>
        <v>10.43</v>
      </c>
      <c r="N12">
        <f t="shared" si="0"/>
        <v>35.11</v>
      </c>
      <c r="O12" s="112">
        <f t="shared" si="1"/>
        <v>0.49000000000000199</v>
      </c>
      <c r="P12">
        <v>14.803759612645971</v>
      </c>
      <c r="Q12">
        <v>8.11164910281971</v>
      </c>
      <c r="R12">
        <v>0</v>
      </c>
      <c r="S12">
        <v>2.1090287667331244</v>
      </c>
      <c r="T12">
        <v>10.575562517801197</v>
      </c>
      <c r="U12" s="114">
        <f t="shared" si="2"/>
        <v>35.6</v>
      </c>
      <c r="V12" s="112">
        <f t="shared" si="3"/>
        <v>0</v>
      </c>
      <c r="X12" s="117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35.6</v>
      </c>
      <c r="E13">
        <f>GT!N13</f>
        <v>0</v>
      </c>
      <c r="F13">
        <f t="shared" si="4"/>
        <v>80</v>
      </c>
      <c r="G13">
        <f t="shared" si="5"/>
        <v>35.6</v>
      </c>
      <c r="H13" s="112"/>
      <c r="I13">
        <f>BRPL_EOD!AA13+BRPL_EOD!AB13</f>
        <v>14.6</v>
      </c>
      <c r="J13">
        <f>BYPL_EOD!AA13+BYPL_EOD!AB13</f>
        <v>8</v>
      </c>
      <c r="K13">
        <f>MES_EOD!AA13+MES_EOD!AB13</f>
        <v>0</v>
      </c>
      <c r="L13">
        <f>NDMC_EOD!AA13+NDMC_EOD!AB13</f>
        <v>2.08</v>
      </c>
      <c r="M13">
        <f>TPDDL_EOD!AA13+TPDDL_EOD!AB13</f>
        <v>10.43</v>
      </c>
      <c r="N13">
        <f t="shared" si="0"/>
        <v>35.11</v>
      </c>
      <c r="O13" s="112">
        <f t="shared" si="1"/>
        <v>0.49000000000000199</v>
      </c>
      <c r="P13">
        <v>14.803759612645971</v>
      </c>
      <c r="Q13">
        <v>8.11164910281971</v>
      </c>
      <c r="R13">
        <v>0</v>
      </c>
      <c r="S13">
        <v>2.1090287667331244</v>
      </c>
      <c r="T13">
        <v>10.575562517801197</v>
      </c>
      <c r="U13" s="114">
        <f t="shared" si="2"/>
        <v>35.6</v>
      </c>
      <c r="V13" s="112">
        <f t="shared" si="3"/>
        <v>0</v>
      </c>
      <c r="X13" s="117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35.6</v>
      </c>
      <c r="E14">
        <f>GT!N14</f>
        <v>0</v>
      </c>
      <c r="F14">
        <f t="shared" si="4"/>
        <v>80</v>
      </c>
      <c r="G14">
        <f t="shared" si="5"/>
        <v>35.6</v>
      </c>
      <c r="H14" s="112"/>
      <c r="I14">
        <f>BRPL_EOD!AA14+BRPL_EOD!AB14</f>
        <v>14.6</v>
      </c>
      <c r="J14">
        <f>BYPL_EOD!AA14+BYPL_EOD!AB14</f>
        <v>8</v>
      </c>
      <c r="K14">
        <f>MES_EOD!AA14+MES_EOD!AB14</f>
        <v>0</v>
      </c>
      <c r="L14">
        <f>NDMC_EOD!AA14+NDMC_EOD!AB14</f>
        <v>2.08</v>
      </c>
      <c r="M14">
        <f>TPDDL_EOD!AA14+TPDDL_EOD!AB14</f>
        <v>10.43</v>
      </c>
      <c r="N14">
        <f t="shared" si="0"/>
        <v>35.11</v>
      </c>
      <c r="O14" s="112">
        <f t="shared" si="1"/>
        <v>0.49000000000000199</v>
      </c>
      <c r="P14">
        <v>14.803759612645971</v>
      </c>
      <c r="Q14">
        <v>8.11164910281971</v>
      </c>
      <c r="R14">
        <v>0</v>
      </c>
      <c r="S14">
        <v>2.1090287667331244</v>
      </c>
      <c r="T14">
        <v>10.575562517801197</v>
      </c>
      <c r="U14" s="114">
        <f t="shared" si="2"/>
        <v>35.6</v>
      </c>
      <c r="V14" s="112">
        <f t="shared" si="3"/>
        <v>0</v>
      </c>
      <c r="X14" s="117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35.6</v>
      </c>
      <c r="E15">
        <f>GT!N15</f>
        <v>0</v>
      </c>
      <c r="F15">
        <f t="shared" si="4"/>
        <v>80</v>
      </c>
      <c r="G15">
        <f t="shared" si="5"/>
        <v>35.6</v>
      </c>
      <c r="H15" s="112"/>
      <c r="I15">
        <f>BRPL_EOD!AA15+BRPL_EOD!AB15</f>
        <v>14.6</v>
      </c>
      <c r="J15">
        <f>BYPL_EOD!AA15+BYPL_EOD!AB15</f>
        <v>8</v>
      </c>
      <c r="K15">
        <f>MES_EOD!AA15+MES_EOD!AB15</f>
        <v>0</v>
      </c>
      <c r="L15">
        <f>NDMC_EOD!AA15+NDMC_EOD!AB15</f>
        <v>2.08</v>
      </c>
      <c r="M15">
        <f>TPDDL_EOD!AA15+TPDDL_EOD!AB15</f>
        <v>10.43</v>
      </c>
      <c r="N15">
        <f t="shared" si="0"/>
        <v>35.11</v>
      </c>
      <c r="O15" s="112">
        <f t="shared" si="1"/>
        <v>0.49000000000000199</v>
      </c>
      <c r="P15">
        <v>14.803759612645971</v>
      </c>
      <c r="Q15">
        <v>8.11164910281971</v>
      </c>
      <c r="R15">
        <v>0</v>
      </c>
      <c r="S15">
        <v>2.1090287667331244</v>
      </c>
      <c r="T15">
        <v>10.575562517801197</v>
      </c>
      <c r="U15" s="114">
        <f t="shared" si="2"/>
        <v>35.6</v>
      </c>
      <c r="V15" s="112">
        <f t="shared" si="3"/>
        <v>0</v>
      </c>
      <c r="X15" s="117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35.6</v>
      </c>
      <c r="E16">
        <f>GT!N16</f>
        <v>0</v>
      </c>
      <c r="F16">
        <f t="shared" si="4"/>
        <v>80</v>
      </c>
      <c r="G16">
        <f t="shared" si="5"/>
        <v>35.6</v>
      </c>
      <c r="H16" s="112"/>
      <c r="I16">
        <f>BRPL_EOD!AA16+BRPL_EOD!AB16</f>
        <v>14.6</v>
      </c>
      <c r="J16">
        <f>BYPL_EOD!AA16+BYPL_EOD!AB16</f>
        <v>8</v>
      </c>
      <c r="K16">
        <f>MES_EOD!AA16+MES_EOD!AB16</f>
        <v>0</v>
      </c>
      <c r="L16">
        <f>NDMC_EOD!AA16+NDMC_EOD!AB16</f>
        <v>2.08</v>
      </c>
      <c r="M16">
        <f>TPDDL_EOD!AA16+TPDDL_EOD!AB16</f>
        <v>10.43</v>
      </c>
      <c r="N16">
        <f t="shared" si="0"/>
        <v>35.11</v>
      </c>
      <c r="O16" s="112">
        <f t="shared" si="1"/>
        <v>0.49000000000000199</v>
      </c>
      <c r="P16">
        <v>14.803759612645971</v>
      </c>
      <c r="Q16">
        <v>8.11164910281971</v>
      </c>
      <c r="R16">
        <v>0</v>
      </c>
      <c r="S16">
        <v>2.1090287667331244</v>
      </c>
      <c r="T16">
        <v>10.575562517801197</v>
      </c>
      <c r="U16" s="114">
        <f t="shared" si="2"/>
        <v>35.6</v>
      </c>
      <c r="V16" s="112">
        <f t="shared" si="3"/>
        <v>0</v>
      </c>
      <c r="X16" s="117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35.6</v>
      </c>
      <c r="E17">
        <f>GT!N17</f>
        <v>0</v>
      </c>
      <c r="F17">
        <f t="shared" si="4"/>
        <v>80</v>
      </c>
      <c r="G17">
        <f t="shared" si="5"/>
        <v>35.6</v>
      </c>
      <c r="H17" s="112"/>
      <c r="I17">
        <f>BRPL_EOD!AA17+BRPL_EOD!AB17</f>
        <v>14.6</v>
      </c>
      <c r="J17">
        <f>BYPL_EOD!AA17+BYPL_EOD!AB17</f>
        <v>8</v>
      </c>
      <c r="K17">
        <f>MES_EOD!AA17+MES_EOD!AB17</f>
        <v>0</v>
      </c>
      <c r="L17">
        <f>NDMC_EOD!AA17+NDMC_EOD!AB17</f>
        <v>2.08</v>
      </c>
      <c r="M17">
        <f>TPDDL_EOD!AA17+TPDDL_EOD!AB17</f>
        <v>10.43</v>
      </c>
      <c r="N17">
        <f t="shared" si="0"/>
        <v>35.11</v>
      </c>
      <c r="O17" s="112">
        <f t="shared" si="1"/>
        <v>0.49000000000000199</v>
      </c>
      <c r="P17">
        <v>14.803759612645971</v>
      </c>
      <c r="Q17">
        <v>8.11164910281971</v>
      </c>
      <c r="R17">
        <v>0</v>
      </c>
      <c r="S17">
        <v>2.1090287667331244</v>
      </c>
      <c r="T17">
        <v>10.575562517801197</v>
      </c>
      <c r="U17" s="114">
        <f t="shared" si="2"/>
        <v>35.6</v>
      </c>
      <c r="V17" s="112">
        <f t="shared" si="3"/>
        <v>0</v>
      </c>
      <c r="X17" s="117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35.6</v>
      </c>
      <c r="E18">
        <f>GT!N18</f>
        <v>0</v>
      </c>
      <c r="F18">
        <f t="shared" si="4"/>
        <v>80</v>
      </c>
      <c r="G18">
        <f t="shared" si="5"/>
        <v>35.6</v>
      </c>
      <c r="H18" s="112"/>
      <c r="I18">
        <f>BRPL_EOD!AA18+BRPL_EOD!AB18</f>
        <v>14.6</v>
      </c>
      <c r="J18">
        <f>BYPL_EOD!AA18+BYPL_EOD!AB18</f>
        <v>8</v>
      </c>
      <c r="K18">
        <f>MES_EOD!AA18+MES_EOD!AB18</f>
        <v>0</v>
      </c>
      <c r="L18">
        <f>NDMC_EOD!AA18+NDMC_EOD!AB18</f>
        <v>2.08</v>
      </c>
      <c r="M18">
        <f>TPDDL_EOD!AA18+TPDDL_EOD!AB18</f>
        <v>10.43</v>
      </c>
      <c r="N18">
        <f t="shared" si="0"/>
        <v>35.11</v>
      </c>
      <c r="O18" s="112">
        <f t="shared" si="1"/>
        <v>0.49000000000000199</v>
      </c>
      <c r="P18">
        <v>14.803759612645971</v>
      </c>
      <c r="Q18">
        <v>8.11164910281971</v>
      </c>
      <c r="R18">
        <v>0</v>
      </c>
      <c r="S18">
        <v>2.1090287667331244</v>
      </c>
      <c r="T18">
        <v>10.575562517801197</v>
      </c>
      <c r="U18" s="114">
        <f t="shared" si="2"/>
        <v>35.6</v>
      </c>
      <c r="V18" s="112">
        <f t="shared" si="3"/>
        <v>0</v>
      </c>
      <c r="X18" s="117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35.6</v>
      </c>
      <c r="E19">
        <f>GT!N19</f>
        <v>0</v>
      </c>
      <c r="F19">
        <f t="shared" si="4"/>
        <v>80</v>
      </c>
      <c r="G19">
        <f t="shared" si="5"/>
        <v>35.6</v>
      </c>
      <c r="H19" s="112"/>
      <c r="I19">
        <f>BRPL_EOD!AA19+BRPL_EOD!AB19</f>
        <v>14.6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10.43</v>
      </c>
      <c r="N19">
        <f t="shared" si="0"/>
        <v>35.11</v>
      </c>
      <c r="O19" s="112">
        <f t="shared" si="1"/>
        <v>0.49000000000000199</v>
      </c>
      <c r="P19">
        <v>14.803759612645971</v>
      </c>
      <c r="Q19">
        <v>8.11164910281971</v>
      </c>
      <c r="R19">
        <v>0</v>
      </c>
      <c r="S19">
        <v>2.1090287667331244</v>
      </c>
      <c r="T19">
        <v>10.575562517801197</v>
      </c>
      <c r="U19" s="114">
        <f t="shared" si="2"/>
        <v>35.6</v>
      </c>
      <c r="V19" s="112">
        <f t="shared" si="3"/>
        <v>0</v>
      </c>
      <c r="X19" s="117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35.6</v>
      </c>
      <c r="E20">
        <f>GT!N20</f>
        <v>0</v>
      </c>
      <c r="F20">
        <f t="shared" si="4"/>
        <v>80</v>
      </c>
      <c r="G20">
        <f t="shared" si="5"/>
        <v>35.6</v>
      </c>
      <c r="H20" s="112"/>
      <c r="I20">
        <f>BRPL_EOD!AA20+BRPL_EOD!AB20</f>
        <v>14.6</v>
      </c>
      <c r="J20">
        <f>BYPL_EOD!AA20+BYPL_EOD!AB20</f>
        <v>8</v>
      </c>
      <c r="K20">
        <f>MES_EOD!AA20+MES_EOD!AB20</f>
        <v>0</v>
      </c>
      <c r="L20">
        <f>NDMC_EOD!AA20+NDMC_EOD!AB20</f>
        <v>2.08</v>
      </c>
      <c r="M20">
        <f>TPDDL_EOD!AA20+TPDDL_EOD!AB20</f>
        <v>10.43</v>
      </c>
      <c r="N20">
        <f t="shared" si="0"/>
        <v>35.11</v>
      </c>
      <c r="O20" s="112">
        <f t="shared" si="1"/>
        <v>0.49000000000000199</v>
      </c>
      <c r="P20">
        <v>14.803759612645971</v>
      </c>
      <c r="Q20">
        <v>8.11164910281971</v>
      </c>
      <c r="R20">
        <v>0</v>
      </c>
      <c r="S20">
        <v>2.1090287667331244</v>
      </c>
      <c r="T20">
        <v>10.575562517801197</v>
      </c>
      <c r="U20" s="114">
        <f t="shared" si="2"/>
        <v>35.6</v>
      </c>
      <c r="V20" s="112">
        <f t="shared" si="3"/>
        <v>0</v>
      </c>
      <c r="X20" s="117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35.6</v>
      </c>
      <c r="E21">
        <f>GT!N21</f>
        <v>0</v>
      </c>
      <c r="F21">
        <f t="shared" si="4"/>
        <v>80</v>
      </c>
      <c r="G21">
        <f t="shared" si="5"/>
        <v>35.6</v>
      </c>
      <c r="H21" s="112"/>
      <c r="I21">
        <f>BRPL_EOD!AA21+BRPL_EOD!AB21</f>
        <v>14.6</v>
      </c>
      <c r="J21">
        <f>BYPL_EOD!AA21+BYPL_EOD!AB21</f>
        <v>8</v>
      </c>
      <c r="K21">
        <f>MES_EOD!AA21+MES_EOD!AB21</f>
        <v>0</v>
      </c>
      <c r="L21">
        <f>NDMC_EOD!AA21+NDMC_EOD!AB21</f>
        <v>2.08</v>
      </c>
      <c r="M21">
        <f>TPDDL_EOD!AA21+TPDDL_EOD!AB21</f>
        <v>10.43</v>
      </c>
      <c r="N21">
        <f t="shared" si="0"/>
        <v>35.11</v>
      </c>
      <c r="O21" s="112">
        <f t="shared" si="1"/>
        <v>0.49000000000000199</v>
      </c>
      <c r="P21">
        <v>14.803759612645971</v>
      </c>
      <c r="Q21">
        <v>8.11164910281971</v>
      </c>
      <c r="R21">
        <v>0</v>
      </c>
      <c r="S21">
        <v>2.1090287667331244</v>
      </c>
      <c r="T21">
        <v>10.575562517801197</v>
      </c>
      <c r="U21" s="114">
        <f t="shared" si="2"/>
        <v>35.6</v>
      </c>
      <c r="V21" s="112">
        <f t="shared" si="3"/>
        <v>0</v>
      </c>
      <c r="X21" s="117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35.6</v>
      </c>
      <c r="E22">
        <f>GT!N22</f>
        <v>0</v>
      </c>
      <c r="F22">
        <f t="shared" si="4"/>
        <v>80</v>
      </c>
      <c r="G22">
        <f t="shared" si="5"/>
        <v>35.6</v>
      </c>
      <c r="H22" s="112"/>
      <c r="I22">
        <f>BRPL_EOD!AA22+BRPL_EOD!AB22</f>
        <v>14.6</v>
      </c>
      <c r="J22">
        <f>BYPL_EOD!AA22+BYPL_EOD!AB22</f>
        <v>8</v>
      </c>
      <c r="K22">
        <f>MES_EOD!AA22+MES_EOD!AB22</f>
        <v>0</v>
      </c>
      <c r="L22">
        <f>NDMC_EOD!AA22+NDMC_EOD!AB22</f>
        <v>2.08</v>
      </c>
      <c r="M22">
        <f>TPDDL_EOD!AA22+TPDDL_EOD!AB22</f>
        <v>10.43</v>
      </c>
      <c r="N22">
        <f t="shared" si="0"/>
        <v>35.11</v>
      </c>
      <c r="O22" s="112">
        <f t="shared" si="1"/>
        <v>0.49000000000000199</v>
      </c>
      <c r="P22">
        <v>14.803759612645971</v>
      </c>
      <c r="Q22">
        <v>8.11164910281971</v>
      </c>
      <c r="R22">
        <v>0</v>
      </c>
      <c r="S22">
        <v>2.1090287667331244</v>
      </c>
      <c r="T22">
        <v>10.575562517801197</v>
      </c>
      <c r="U22" s="114">
        <f t="shared" si="2"/>
        <v>35.6</v>
      </c>
      <c r="V22" s="112">
        <f t="shared" si="3"/>
        <v>0</v>
      </c>
      <c r="X22" s="117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35.6</v>
      </c>
      <c r="E23">
        <f>GT!N23</f>
        <v>0</v>
      </c>
      <c r="F23">
        <f t="shared" si="4"/>
        <v>80</v>
      </c>
      <c r="G23">
        <f t="shared" si="5"/>
        <v>35.6</v>
      </c>
      <c r="H23" s="112"/>
      <c r="I23">
        <f>BRPL_EOD!AA23+BRPL_EOD!AB23</f>
        <v>14.6</v>
      </c>
      <c r="J23">
        <f>BYPL_EOD!AA23+BYPL_EOD!AB23</f>
        <v>8</v>
      </c>
      <c r="K23">
        <f>MES_EOD!AA23+MES_EOD!AB23</f>
        <v>0</v>
      </c>
      <c r="L23">
        <f>NDMC_EOD!AA23+NDMC_EOD!AB23</f>
        <v>2.08</v>
      </c>
      <c r="M23">
        <f>TPDDL_EOD!AA23+TPDDL_EOD!AB23</f>
        <v>10.43</v>
      </c>
      <c r="N23">
        <f t="shared" si="0"/>
        <v>35.11</v>
      </c>
      <c r="O23" s="112">
        <f t="shared" si="1"/>
        <v>0.49000000000000199</v>
      </c>
      <c r="P23">
        <v>14.803759612645971</v>
      </c>
      <c r="Q23">
        <v>8.11164910281971</v>
      </c>
      <c r="R23">
        <v>0</v>
      </c>
      <c r="S23">
        <v>2.1090287667331244</v>
      </c>
      <c r="T23">
        <v>10.575562517801197</v>
      </c>
      <c r="U23" s="114">
        <f t="shared" si="2"/>
        <v>35.6</v>
      </c>
      <c r="V23" s="112">
        <f t="shared" si="3"/>
        <v>0</v>
      </c>
      <c r="X23" s="117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35.6</v>
      </c>
      <c r="E24">
        <f>GT!N24</f>
        <v>0</v>
      </c>
      <c r="F24">
        <f t="shared" si="4"/>
        <v>80</v>
      </c>
      <c r="G24">
        <f t="shared" si="5"/>
        <v>35.6</v>
      </c>
      <c r="H24" s="112"/>
      <c r="I24">
        <f>BRPL_EOD!AA24+BRPL_EOD!AB24</f>
        <v>14.6</v>
      </c>
      <c r="J24">
        <f>BYPL_EOD!AA24+BYPL_EOD!AB24</f>
        <v>8</v>
      </c>
      <c r="K24">
        <f>MES_EOD!AA24+MES_EOD!AB24</f>
        <v>0</v>
      </c>
      <c r="L24">
        <f>NDMC_EOD!AA24+NDMC_EOD!AB24</f>
        <v>2.08</v>
      </c>
      <c r="M24">
        <f>TPDDL_EOD!AA24+TPDDL_EOD!AB24</f>
        <v>10.43</v>
      </c>
      <c r="N24">
        <f t="shared" si="0"/>
        <v>35.11</v>
      </c>
      <c r="O24" s="112">
        <f t="shared" si="1"/>
        <v>0.49000000000000199</v>
      </c>
      <c r="P24">
        <v>14.803759612645971</v>
      </c>
      <c r="Q24">
        <v>8.11164910281971</v>
      </c>
      <c r="R24">
        <v>0</v>
      </c>
      <c r="S24">
        <v>2.1090287667331244</v>
      </c>
      <c r="T24">
        <v>10.575562517801197</v>
      </c>
      <c r="U24" s="114">
        <f t="shared" si="2"/>
        <v>35.6</v>
      </c>
      <c r="V24" s="112">
        <f t="shared" si="3"/>
        <v>0</v>
      </c>
      <c r="X24" s="117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35.6</v>
      </c>
      <c r="E25">
        <f>GT!N25</f>
        <v>0</v>
      </c>
      <c r="F25">
        <f t="shared" si="4"/>
        <v>80</v>
      </c>
      <c r="G25">
        <f t="shared" si="5"/>
        <v>35.6</v>
      </c>
      <c r="H25" s="112"/>
      <c r="I25">
        <f>BRPL_EOD!AA25+BRPL_EOD!AB25</f>
        <v>14.6</v>
      </c>
      <c r="J25">
        <f>BYPL_EOD!AA25+BYPL_EOD!AB25</f>
        <v>8</v>
      </c>
      <c r="K25">
        <f>MES_EOD!AA25+MES_EOD!AB25</f>
        <v>0</v>
      </c>
      <c r="L25">
        <f>NDMC_EOD!AA25+NDMC_EOD!AB25</f>
        <v>2.08</v>
      </c>
      <c r="M25">
        <f>TPDDL_EOD!AA25+TPDDL_EOD!AB25</f>
        <v>10.43</v>
      </c>
      <c r="N25">
        <f t="shared" si="0"/>
        <v>35.11</v>
      </c>
      <c r="O25" s="112">
        <f t="shared" si="1"/>
        <v>0.49000000000000199</v>
      </c>
      <c r="P25">
        <v>14.803759612645971</v>
      </c>
      <c r="Q25">
        <v>8.11164910281971</v>
      </c>
      <c r="R25">
        <v>0</v>
      </c>
      <c r="S25">
        <v>2.1090287667331244</v>
      </c>
      <c r="T25">
        <v>10.575562517801197</v>
      </c>
      <c r="U25" s="114">
        <f t="shared" si="2"/>
        <v>35.6</v>
      </c>
      <c r="V25" s="112">
        <f t="shared" si="3"/>
        <v>0</v>
      </c>
      <c r="X25" s="117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35.6</v>
      </c>
      <c r="E26">
        <f>GT!N26</f>
        <v>0</v>
      </c>
      <c r="F26">
        <f t="shared" si="4"/>
        <v>80</v>
      </c>
      <c r="G26">
        <f t="shared" si="5"/>
        <v>35.6</v>
      </c>
      <c r="H26" s="112"/>
      <c r="I26">
        <f>BRPL_EOD!AA26+BRPL_EOD!AB26</f>
        <v>14.6</v>
      </c>
      <c r="J26">
        <f>BYPL_EOD!AA26+BYPL_EOD!AB26</f>
        <v>8</v>
      </c>
      <c r="K26">
        <f>MES_EOD!AA26+MES_EOD!AB26</f>
        <v>0</v>
      </c>
      <c r="L26">
        <f>NDMC_EOD!AA26+NDMC_EOD!AB26</f>
        <v>2.08</v>
      </c>
      <c r="M26">
        <f>TPDDL_EOD!AA26+TPDDL_EOD!AB26</f>
        <v>10.43</v>
      </c>
      <c r="N26">
        <f t="shared" si="0"/>
        <v>35.11</v>
      </c>
      <c r="O26" s="112">
        <f t="shared" si="1"/>
        <v>0.49000000000000199</v>
      </c>
      <c r="P26">
        <v>14.803759612645971</v>
      </c>
      <c r="Q26">
        <v>8.11164910281971</v>
      </c>
      <c r="R26">
        <v>0</v>
      </c>
      <c r="S26">
        <v>2.1090287667331244</v>
      </c>
      <c r="T26">
        <v>10.575562517801197</v>
      </c>
      <c r="U26" s="114">
        <f t="shared" si="2"/>
        <v>35.6</v>
      </c>
      <c r="V26" s="112">
        <f t="shared" si="3"/>
        <v>0</v>
      </c>
      <c r="X26" s="117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35.6</v>
      </c>
      <c r="E27">
        <f>GT!N27</f>
        <v>0</v>
      </c>
      <c r="F27">
        <f t="shared" si="4"/>
        <v>80</v>
      </c>
      <c r="G27">
        <f t="shared" si="5"/>
        <v>35.6</v>
      </c>
      <c r="H27" s="112"/>
      <c r="I27">
        <f>BRPL_EOD!AA27+BRPL_EOD!AB27</f>
        <v>14.6</v>
      </c>
      <c r="J27">
        <f>BYPL_EOD!AA27+BYPL_EOD!AB27</f>
        <v>8</v>
      </c>
      <c r="K27">
        <f>MES_EOD!AA27+MES_EOD!AB27</f>
        <v>0</v>
      </c>
      <c r="L27">
        <f>NDMC_EOD!AA27+NDMC_EOD!AB27</f>
        <v>2.08</v>
      </c>
      <c r="M27">
        <f>TPDDL_EOD!AA27+TPDDL_EOD!AB27</f>
        <v>10.43</v>
      </c>
      <c r="N27">
        <f t="shared" si="0"/>
        <v>35.11</v>
      </c>
      <c r="O27" s="112">
        <f t="shared" si="1"/>
        <v>0.49000000000000199</v>
      </c>
      <c r="P27">
        <v>14.803759612645971</v>
      </c>
      <c r="Q27">
        <v>8.11164910281971</v>
      </c>
      <c r="R27">
        <v>0</v>
      </c>
      <c r="S27">
        <v>2.1090287667331244</v>
      </c>
      <c r="T27">
        <v>10.575562517801197</v>
      </c>
      <c r="U27" s="114">
        <f t="shared" si="2"/>
        <v>35.6</v>
      </c>
      <c r="V27" s="112">
        <f t="shared" si="3"/>
        <v>0</v>
      </c>
      <c r="X27" s="117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35.6</v>
      </c>
      <c r="E28">
        <f>GT!N28</f>
        <v>0</v>
      </c>
      <c r="F28">
        <f t="shared" si="4"/>
        <v>80</v>
      </c>
      <c r="G28">
        <f t="shared" si="5"/>
        <v>35.6</v>
      </c>
      <c r="H28" s="112"/>
      <c r="I28">
        <f>BRPL_EOD!AA28+BRPL_EOD!AB28</f>
        <v>14.6</v>
      </c>
      <c r="J28">
        <f>BYPL_EOD!AA28+BYPL_EOD!AB28</f>
        <v>8</v>
      </c>
      <c r="K28">
        <f>MES_EOD!AA28+MES_EOD!AB28</f>
        <v>0</v>
      </c>
      <c r="L28">
        <f>NDMC_EOD!AA28+NDMC_EOD!AB28</f>
        <v>2.08</v>
      </c>
      <c r="M28">
        <f>TPDDL_EOD!AA28+TPDDL_EOD!AB28</f>
        <v>10.43</v>
      </c>
      <c r="N28">
        <f t="shared" si="0"/>
        <v>35.11</v>
      </c>
      <c r="O28" s="112">
        <f t="shared" si="1"/>
        <v>0.49000000000000199</v>
      </c>
      <c r="P28">
        <v>14.803759612645971</v>
      </c>
      <c r="Q28">
        <v>8.11164910281971</v>
      </c>
      <c r="R28">
        <v>0</v>
      </c>
      <c r="S28">
        <v>2.1090287667331244</v>
      </c>
      <c r="T28">
        <v>10.575562517801197</v>
      </c>
      <c r="U28" s="114">
        <f t="shared" si="2"/>
        <v>35.6</v>
      </c>
      <c r="V28" s="112">
        <f t="shared" si="3"/>
        <v>0</v>
      </c>
      <c r="X28" s="117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35.6</v>
      </c>
      <c r="E29">
        <f>GT!N29</f>
        <v>0</v>
      </c>
      <c r="F29">
        <f t="shared" si="4"/>
        <v>80</v>
      </c>
      <c r="G29">
        <f t="shared" si="5"/>
        <v>35.6</v>
      </c>
      <c r="H29" s="112"/>
      <c r="I29">
        <f>BRPL_EOD!AA29+BRPL_EOD!AB29</f>
        <v>14.6</v>
      </c>
      <c r="J29">
        <f>BYPL_EOD!AA29+BYPL_EOD!AB29</f>
        <v>8</v>
      </c>
      <c r="K29">
        <f>MES_EOD!AA29+MES_EOD!AB29</f>
        <v>0</v>
      </c>
      <c r="L29">
        <f>NDMC_EOD!AA29+NDMC_EOD!AB29</f>
        <v>2.08</v>
      </c>
      <c r="M29">
        <f>TPDDL_EOD!AA29+TPDDL_EOD!AB29</f>
        <v>10.43</v>
      </c>
      <c r="N29">
        <f t="shared" si="0"/>
        <v>35.11</v>
      </c>
      <c r="O29" s="112">
        <f t="shared" si="1"/>
        <v>0.49000000000000199</v>
      </c>
      <c r="P29">
        <v>14.803759612645971</v>
      </c>
      <c r="Q29">
        <v>8.11164910281971</v>
      </c>
      <c r="R29">
        <v>0</v>
      </c>
      <c r="S29">
        <v>2.1090287667331244</v>
      </c>
      <c r="T29">
        <v>10.575562517801197</v>
      </c>
      <c r="U29" s="114">
        <f t="shared" si="2"/>
        <v>35.6</v>
      </c>
      <c r="V29" s="112">
        <f t="shared" si="3"/>
        <v>0</v>
      </c>
      <c r="X29" s="117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35.6</v>
      </c>
      <c r="E30">
        <f>GT!N30</f>
        <v>0</v>
      </c>
      <c r="F30">
        <f t="shared" si="4"/>
        <v>80</v>
      </c>
      <c r="G30">
        <f t="shared" si="5"/>
        <v>35.6</v>
      </c>
      <c r="H30" s="112"/>
      <c r="I30">
        <f>BRPL_EOD!AA30+BRPL_EOD!AB30</f>
        <v>14.6</v>
      </c>
      <c r="J30">
        <f>BYPL_EOD!AA30+BYPL_EOD!AB30</f>
        <v>8</v>
      </c>
      <c r="K30">
        <f>MES_EOD!AA30+MES_EOD!AB30</f>
        <v>0</v>
      </c>
      <c r="L30">
        <f>NDMC_EOD!AA30+NDMC_EOD!AB30</f>
        <v>2.08</v>
      </c>
      <c r="M30">
        <f>TPDDL_EOD!AA30+TPDDL_EOD!AB30</f>
        <v>10.43</v>
      </c>
      <c r="N30">
        <f t="shared" si="0"/>
        <v>35.11</v>
      </c>
      <c r="O30" s="112">
        <f t="shared" si="1"/>
        <v>0.49000000000000199</v>
      </c>
      <c r="P30">
        <v>14.803759612645971</v>
      </c>
      <c r="Q30">
        <v>8.11164910281971</v>
      </c>
      <c r="R30">
        <v>0</v>
      </c>
      <c r="S30">
        <v>2.1090287667331244</v>
      </c>
      <c r="T30">
        <v>10.575562517801197</v>
      </c>
      <c r="U30" s="114">
        <f t="shared" si="2"/>
        <v>35.6</v>
      </c>
      <c r="V30" s="112">
        <f t="shared" si="3"/>
        <v>0</v>
      </c>
      <c r="X30" s="117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35.6</v>
      </c>
      <c r="E31">
        <f>GT!N31</f>
        <v>0</v>
      </c>
      <c r="F31">
        <f t="shared" si="4"/>
        <v>80</v>
      </c>
      <c r="G31">
        <f t="shared" si="5"/>
        <v>35.6</v>
      </c>
      <c r="H31" s="112"/>
      <c r="I31">
        <f>BRPL_EOD!AA31+BRPL_EOD!AB31</f>
        <v>14.6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10.43</v>
      </c>
      <c r="N31">
        <f t="shared" si="0"/>
        <v>35.11</v>
      </c>
      <c r="O31" s="112">
        <f t="shared" si="1"/>
        <v>0.49000000000000199</v>
      </c>
      <c r="P31">
        <v>14.803759612645971</v>
      </c>
      <c r="Q31">
        <v>8.11164910281971</v>
      </c>
      <c r="R31">
        <v>0</v>
      </c>
      <c r="S31">
        <v>2.1090287667331244</v>
      </c>
      <c r="T31">
        <v>10.575562517801197</v>
      </c>
      <c r="U31" s="114">
        <f t="shared" si="2"/>
        <v>35.6</v>
      </c>
      <c r="V31" s="112">
        <f t="shared" si="3"/>
        <v>0</v>
      </c>
      <c r="X31" s="117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35.6</v>
      </c>
      <c r="E32">
        <f>GT!N32</f>
        <v>0</v>
      </c>
      <c r="F32">
        <f t="shared" si="4"/>
        <v>80</v>
      </c>
      <c r="G32">
        <f t="shared" si="5"/>
        <v>35.6</v>
      </c>
      <c r="H32" s="112"/>
      <c r="I32">
        <f>BRPL_EOD!AA32+BRPL_EOD!AB32</f>
        <v>14.6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10.43</v>
      </c>
      <c r="N32">
        <f t="shared" si="0"/>
        <v>35.11</v>
      </c>
      <c r="O32" s="112">
        <f t="shared" si="1"/>
        <v>0.49000000000000199</v>
      </c>
      <c r="P32">
        <v>14.803759612645971</v>
      </c>
      <c r="Q32">
        <v>8.11164910281971</v>
      </c>
      <c r="R32">
        <v>0</v>
      </c>
      <c r="S32">
        <v>2.1090287667331244</v>
      </c>
      <c r="T32">
        <v>10.575562517801197</v>
      </c>
      <c r="U32" s="114">
        <f t="shared" si="2"/>
        <v>35.6</v>
      </c>
      <c r="V32" s="112">
        <f t="shared" si="3"/>
        <v>0</v>
      </c>
      <c r="X32" s="117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35.6</v>
      </c>
      <c r="E33">
        <f>GT!N33</f>
        <v>0</v>
      </c>
      <c r="F33">
        <f t="shared" si="4"/>
        <v>80</v>
      </c>
      <c r="G33">
        <f t="shared" si="5"/>
        <v>35.6</v>
      </c>
      <c r="H33" s="112"/>
      <c r="I33">
        <f>BRPL_EOD!AA33+BRPL_EOD!AB33</f>
        <v>14.6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10.43</v>
      </c>
      <c r="N33">
        <f t="shared" si="0"/>
        <v>35.11</v>
      </c>
      <c r="O33" s="112">
        <f t="shared" si="1"/>
        <v>0.49000000000000199</v>
      </c>
      <c r="P33">
        <v>14.803759612645971</v>
      </c>
      <c r="Q33">
        <v>8.11164910281971</v>
      </c>
      <c r="R33">
        <v>0</v>
      </c>
      <c r="S33">
        <v>2.1090287667331244</v>
      </c>
      <c r="T33">
        <v>10.575562517801197</v>
      </c>
      <c r="U33" s="114">
        <f t="shared" si="2"/>
        <v>35.6</v>
      </c>
      <c r="V33" s="112">
        <f t="shared" si="3"/>
        <v>0</v>
      </c>
      <c r="X33" s="117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35.6</v>
      </c>
      <c r="E34">
        <f>GT!N34</f>
        <v>0</v>
      </c>
      <c r="F34">
        <f t="shared" si="4"/>
        <v>80</v>
      </c>
      <c r="G34">
        <f t="shared" si="5"/>
        <v>35.6</v>
      </c>
      <c r="H34" s="112"/>
      <c r="I34">
        <f>BRPL_EOD!AA34+BRPL_EOD!AB34</f>
        <v>14.6</v>
      </c>
      <c r="J34">
        <f>BYPL_EOD!AA34+BYPL_EOD!AB34</f>
        <v>8</v>
      </c>
      <c r="K34">
        <f>MES_EOD!AA34+MES_EOD!AB34</f>
        <v>0</v>
      </c>
      <c r="L34">
        <f>NDMC_EOD!AA34+NDMC_EOD!AB34</f>
        <v>2.08</v>
      </c>
      <c r="M34">
        <f>TPDDL_EOD!AA34+TPDDL_EOD!AB34</f>
        <v>10.43</v>
      </c>
      <c r="N34">
        <f t="shared" si="0"/>
        <v>35.11</v>
      </c>
      <c r="O34" s="112">
        <f t="shared" si="1"/>
        <v>0.49000000000000199</v>
      </c>
      <c r="P34">
        <v>14.803759612645971</v>
      </c>
      <c r="Q34">
        <v>8.11164910281971</v>
      </c>
      <c r="R34">
        <v>0</v>
      </c>
      <c r="S34">
        <v>2.1090287667331244</v>
      </c>
      <c r="T34">
        <v>10.575562517801197</v>
      </c>
      <c r="U34" s="114">
        <f t="shared" si="2"/>
        <v>35.6</v>
      </c>
      <c r="V34" s="112">
        <f t="shared" si="3"/>
        <v>0</v>
      </c>
      <c r="X34" s="117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35.6</v>
      </c>
      <c r="E35">
        <f>GT!N35</f>
        <v>0</v>
      </c>
      <c r="F35">
        <f t="shared" si="4"/>
        <v>80</v>
      </c>
      <c r="G35">
        <f t="shared" si="5"/>
        <v>35.6</v>
      </c>
      <c r="H35" s="112"/>
      <c r="I35">
        <f>BRPL_EOD!AA35+BRPL_EOD!AB35</f>
        <v>14.6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10.43</v>
      </c>
      <c r="N35">
        <f t="shared" si="0"/>
        <v>35.11</v>
      </c>
      <c r="O35" s="112">
        <f t="shared" si="1"/>
        <v>0.49000000000000199</v>
      </c>
      <c r="P35">
        <v>14.803759612645971</v>
      </c>
      <c r="Q35">
        <v>8.11164910281971</v>
      </c>
      <c r="R35">
        <v>0</v>
      </c>
      <c r="S35">
        <v>2.1090287667331244</v>
      </c>
      <c r="T35">
        <v>10.575562517801197</v>
      </c>
      <c r="U35" s="114">
        <f t="shared" si="2"/>
        <v>35.6</v>
      </c>
      <c r="V35" s="112">
        <f t="shared" si="3"/>
        <v>0</v>
      </c>
      <c r="X35" s="117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35.6</v>
      </c>
      <c r="E36">
        <f>GT!N36</f>
        <v>0</v>
      </c>
      <c r="F36">
        <f t="shared" si="4"/>
        <v>80</v>
      </c>
      <c r="G36">
        <f t="shared" si="5"/>
        <v>35.6</v>
      </c>
      <c r="H36" s="112"/>
      <c r="I36">
        <f>BRPL_EOD!AA36+BRPL_EOD!AB36</f>
        <v>14.6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10.43</v>
      </c>
      <c r="N36">
        <f t="shared" si="0"/>
        <v>35.11</v>
      </c>
      <c r="O36" s="112">
        <f t="shared" si="1"/>
        <v>0.49000000000000199</v>
      </c>
      <c r="P36">
        <v>14.803759612645971</v>
      </c>
      <c r="Q36">
        <v>8.11164910281971</v>
      </c>
      <c r="R36">
        <v>0</v>
      </c>
      <c r="S36">
        <v>2.1090287667331244</v>
      </c>
      <c r="T36">
        <v>10.575562517801197</v>
      </c>
      <c r="U36" s="114">
        <f t="shared" si="2"/>
        <v>35.6</v>
      </c>
      <c r="V36" s="112">
        <f t="shared" si="3"/>
        <v>0</v>
      </c>
      <c r="X36" s="117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35.6</v>
      </c>
      <c r="E37">
        <f>GT!N37</f>
        <v>0</v>
      </c>
      <c r="F37">
        <f t="shared" si="4"/>
        <v>80</v>
      </c>
      <c r="G37">
        <f t="shared" si="5"/>
        <v>35.6</v>
      </c>
      <c r="H37" s="112"/>
      <c r="I37">
        <f>BRPL_EOD!AA37+BRPL_EOD!AB37</f>
        <v>14.6</v>
      </c>
      <c r="J37">
        <f>BYPL_EOD!AA37+BYPL_EOD!AB37</f>
        <v>8</v>
      </c>
      <c r="K37">
        <f>MES_EOD!AA37+MES_EOD!AB37</f>
        <v>0</v>
      </c>
      <c r="L37">
        <f>NDMC_EOD!AA37+NDMC_EOD!AB37</f>
        <v>2.08</v>
      </c>
      <c r="M37">
        <f>TPDDL_EOD!AA37+TPDDL_EOD!AB37</f>
        <v>10.43</v>
      </c>
      <c r="N37">
        <f t="shared" si="0"/>
        <v>35.11</v>
      </c>
      <c r="O37" s="112">
        <f t="shared" si="1"/>
        <v>0.49000000000000199</v>
      </c>
      <c r="P37">
        <v>14.803759612645971</v>
      </c>
      <c r="Q37">
        <v>8.11164910281971</v>
      </c>
      <c r="R37">
        <v>0</v>
      </c>
      <c r="S37">
        <v>2.1090287667331244</v>
      </c>
      <c r="T37">
        <v>10.575562517801197</v>
      </c>
      <c r="U37" s="114">
        <f t="shared" si="2"/>
        <v>35.6</v>
      </c>
      <c r="V37" s="112">
        <f t="shared" si="3"/>
        <v>0</v>
      </c>
      <c r="X37" s="117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34.6</v>
      </c>
      <c r="E38">
        <f>GT!N38</f>
        <v>0</v>
      </c>
      <c r="F38">
        <f t="shared" si="4"/>
        <v>80</v>
      </c>
      <c r="G38">
        <f t="shared" si="5"/>
        <v>34.6</v>
      </c>
      <c r="H38" s="112"/>
      <c r="I38">
        <f>BRPL_EOD!AA38+BRPL_EOD!AB38</f>
        <v>14.02</v>
      </c>
      <c r="J38">
        <f>BYPL_EOD!AA38+BYPL_EOD!AB38</f>
        <v>8</v>
      </c>
      <c r="K38">
        <f>MES_EOD!AA38+MES_EOD!AB38</f>
        <v>0</v>
      </c>
      <c r="L38">
        <f>NDMC_EOD!AA38+NDMC_EOD!AB38</f>
        <v>2.08</v>
      </c>
      <c r="M38">
        <f>TPDDL_EOD!AA38+TPDDL_EOD!AB38</f>
        <v>10.01</v>
      </c>
      <c r="N38">
        <f t="shared" si="0"/>
        <v>34.11</v>
      </c>
      <c r="O38" s="112">
        <f t="shared" si="1"/>
        <v>0.49000000000000199</v>
      </c>
      <c r="P38">
        <v>14.22140134857813</v>
      </c>
      <c r="Q38">
        <v>8.1149223101729699</v>
      </c>
      <c r="R38">
        <v>0</v>
      </c>
      <c r="S38">
        <v>2.1098798006449724</v>
      </c>
      <c r="T38">
        <v>10.153796540603929</v>
      </c>
      <c r="U38" s="114">
        <f t="shared" si="2"/>
        <v>34.6</v>
      </c>
      <c r="V38" s="112">
        <f t="shared" si="3"/>
        <v>0</v>
      </c>
      <c r="X38" s="117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34.299999999999997</v>
      </c>
      <c r="E39">
        <f>GT!N39</f>
        <v>0</v>
      </c>
      <c r="F39">
        <f t="shared" si="4"/>
        <v>80</v>
      </c>
      <c r="G39">
        <f t="shared" si="5"/>
        <v>34.299999999999997</v>
      </c>
      <c r="H39" s="112"/>
      <c r="I39">
        <f>BRPL_EOD!AA39+BRPL_EOD!AB39</f>
        <v>14.02</v>
      </c>
      <c r="J39">
        <f>BYPL_EOD!AA39+BYPL_EOD!AB39</f>
        <v>8</v>
      </c>
      <c r="K39">
        <f>MES_EOD!AA39+MES_EOD!AB39</f>
        <v>0</v>
      </c>
      <c r="L39">
        <f>NDMC_EOD!AA39+NDMC_EOD!AB39</f>
        <v>2.08</v>
      </c>
      <c r="M39">
        <f>TPDDL_EOD!AA39+TPDDL_EOD!AB39</f>
        <v>10.01</v>
      </c>
      <c r="N39">
        <f t="shared" si="0"/>
        <v>34.11</v>
      </c>
      <c r="O39" s="112">
        <f t="shared" si="1"/>
        <v>0.18999999999999773</v>
      </c>
      <c r="P39">
        <v>14.098094400469069</v>
      </c>
      <c r="Q39">
        <v>8.0445617121078854</v>
      </c>
      <c r="R39">
        <v>0</v>
      </c>
      <c r="S39">
        <v>2.0915860451480506</v>
      </c>
      <c r="T39">
        <v>10.065757842274992</v>
      </c>
      <c r="U39" s="114">
        <f t="shared" si="2"/>
        <v>34.299999999999997</v>
      </c>
      <c r="V39" s="112">
        <f t="shared" si="3"/>
        <v>0</v>
      </c>
      <c r="X39" s="117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34.299999999999997</v>
      </c>
      <c r="E40">
        <f>GT!N40</f>
        <v>0</v>
      </c>
      <c r="F40">
        <f t="shared" si="4"/>
        <v>80</v>
      </c>
      <c r="G40">
        <f t="shared" si="5"/>
        <v>34.299999999999997</v>
      </c>
      <c r="H40" s="112"/>
      <c r="I40">
        <f>BRPL_EOD!AA40+BRPL_EOD!AB40</f>
        <v>14.02</v>
      </c>
      <c r="J40">
        <f>BYPL_EOD!AA40+BYPL_EOD!AB40</f>
        <v>8</v>
      </c>
      <c r="K40">
        <f>MES_EOD!AA40+MES_EOD!AB40</f>
        <v>0</v>
      </c>
      <c r="L40">
        <f>NDMC_EOD!AA40+NDMC_EOD!AB40</f>
        <v>2.08</v>
      </c>
      <c r="M40">
        <f>TPDDL_EOD!AA40+TPDDL_EOD!AB40</f>
        <v>10.01</v>
      </c>
      <c r="N40">
        <f t="shared" si="0"/>
        <v>34.11</v>
      </c>
      <c r="O40" s="112">
        <f t="shared" si="1"/>
        <v>0.18999999999999773</v>
      </c>
      <c r="P40">
        <v>14.098094400469069</v>
      </c>
      <c r="Q40">
        <v>8.0445617121078854</v>
      </c>
      <c r="R40">
        <v>0</v>
      </c>
      <c r="S40">
        <v>2.0915860451480506</v>
      </c>
      <c r="T40">
        <v>10.065757842274992</v>
      </c>
      <c r="U40" s="114">
        <f t="shared" si="2"/>
        <v>34.299999999999997</v>
      </c>
      <c r="V40" s="112">
        <f t="shared" si="3"/>
        <v>0</v>
      </c>
      <c r="X40" s="117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34.299999999999997</v>
      </c>
      <c r="E41">
        <f>GT!N41</f>
        <v>0</v>
      </c>
      <c r="F41">
        <f t="shared" si="4"/>
        <v>80</v>
      </c>
      <c r="G41">
        <f t="shared" si="5"/>
        <v>34.299999999999997</v>
      </c>
      <c r="H41" s="112"/>
      <c r="I41">
        <f>BRPL_EOD!AA41+BRPL_EOD!AB41</f>
        <v>14.02</v>
      </c>
      <c r="J41">
        <f>BYPL_EOD!AA41+BYPL_EOD!AB41</f>
        <v>8</v>
      </c>
      <c r="K41">
        <f>MES_EOD!AA41+MES_EOD!AB41</f>
        <v>0</v>
      </c>
      <c r="L41">
        <f>NDMC_EOD!AA41+NDMC_EOD!AB41</f>
        <v>2.08</v>
      </c>
      <c r="M41">
        <f>TPDDL_EOD!AA41+TPDDL_EOD!AB41</f>
        <v>10.01</v>
      </c>
      <c r="N41">
        <f t="shared" si="0"/>
        <v>34.11</v>
      </c>
      <c r="O41" s="112">
        <f t="shared" si="1"/>
        <v>0.18999999999999773</v>
      </c>
      <c r="P41">
        <v>14.098094400469069</v>
      </c>
      <c r="Q41">
        <v>8.0445617121078854</v>
      </c>
      <c r="R41">
        <v>0</v>
      </c>
      <c r="S41">
        <v>2.0915860451480506</v>
      </c>
      <c r="T41">
        <v>10.065757842274992</v>
      </c>
      <c r="U41" s="114">
        <f t="shared" si="2"/>
        <v>34.299999999999997</v>
      </c>
      <c r="V41" s="112">
        <f t="shared" si="3"/>
        <v>0</v>
      </c>
      <c r="X41" s="117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34.299999999999997</v>
      </c>
      <c r="E42">
        <f>GT!N42</f>
        <v>0</v>
      </c>
      <c r="F42">
        <f t="shared" si="4"/>
        <v>80</v>
      </c>
      <c r="G42">
        <f t="shared" si="5"/>
        <v>34.299999999999997</v>
      </c>
      <c r="H42" s="112"/>
      <c r="I42">
        <f>BRPL_EOD!AA42+BRPL_EOD!AB42</f>
        <v>14.02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10.01</v>
      </c>
      <c r="N42">
        <f t="shared" si="0"/>
        <v>34.11</v>
      </c>
      <c r="O42" s="112">
        <f t="shared" si="1"/>
        <v>0.18999999999999773</v>
      </c>
      <c r="P42">
        <v>14.098094400469069</v>
      </c>
      <c r="Q42">
        <v>8.0445617121078854</v>
      </c>
      <c r="R42">
        <v>0</v>
      </c>
      <c r="S42">
        <v>2.0915860451480506</v>
      </c>
      <c r="T42">
        <v>10.065757842274992</v>
      </c>
      <c r="U42" s="114">
        <f t="shared" si="2"/>
        <v>34.299999999999997</v>
      </c>
      <c r="V42" s="112">
        <f t="shared" si="3"/>
        <v>0</v>
      </c>
      <c r="X42" s="117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34.299999999999997</v>
      </c>
      <c r="E43">
        <f>GT!N43</f>
        <v>0</v>
      </c>
      <c r="F43">
        <f t="shared" si="4"/>
        <v>80</v>
      </c>
      <c r="G43">
        <f t="shared" si="5"/>
        <v>34.299999999999997</v>
      </c>
      <c r="H43" s="112"/>
      <c r="I43">
        <f>BRPL_EOD!AA43+BRPL_EOD!AB43</f>
        <v>14.02</v>
      </c>
      <c r="J43">
        <f>BYPL_EOD!AA43+BYPL_EOD!AB43</f>
        <v>8</v>
      </c>
      <c r="K43">
        <f>MES_EOD!AA43+MES_EOD!AB43</f>
        <v>0</v>
      </c>
      <c r="L43">
        <f>NDMC_EOD!AA43+NDMC_EOD!AB43</f>
        <v>2.08</v>
      </c>
      <c r="M43">
        <f>TPDDL_EOD!AA43+TPDDL_EOD!AB43</f>
        <v>10.01</v>
      </c>
      <c r="N43">
        <f t="shared" si="0"/>
        <v>34.11</v>
      </c>
      <c r="O43" s="112">
        <f t="shared" si="1"/>
        <v>0.18999999999999773</v>
      </c>
      <c r="P43">
        <v>14.098094400469069</v>
      </c>
      <c r="Q43">
        <v>8.0445617121078854</v>
      </c>
      <c r="R43">
        <v>0</v>
      </c>
      <c r="S43">
        <v>2.0915860451480506</v>
      </c>
      <c r="T43">
        <v>10.065757842274992</v>
      </c>
      <c r="U43" s="114">
        <f t="shared" si="2"/>
        <v>34.299999999999997</v>
      </c>
      <c r="V43" s="112">
        <f t="shared" si="3"/>
        <v>0</v>
      </c>
      <c r="X43" s="117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34.299999999999997</v>
      </c>
      <c r="E44">
        <f>GT!N44</f>
        <v>0</v>
      </c>
      <c r="F44">
        <f t="shared" si="4"/>
        <v>80</v>
      </c>
      <c r="G44">
        <f t="shared" si="5"/>
        <v>34.299999999999997</v>
      </c>
      <c r="H44" s="112"/>
      <c r="I44">
        <f>BRPL_EOD!AA44+BRPL_EOD!AB44</f>
        <v>14.02</v>
      </c>
      <c r="J44">
        <f>BYPL_EOD!AA44+BYPL_EOD!AB44</f>
        <v>8</v>
      </c>
      <c r="K44">
        <f>MES_EOD!AA44+MES_EOD!AB44</f>
        <v>0</v>
      </c>
      <c r="L44">
        <f>NDMC_EOD!AA44+NDMC_EOD!AB44</f>
        <v>2.08</v>
      </c>
      <c r="M44">
        <f>TPDDL_EOD!AA44+TPDDL_EOD!AB44</f>
        <v>10.01</v>
      </c>
      <c r="N44">
        <f t="shared" si="0"/>
        <v>34.11</v>
      </c>
      <c r="O44" s="112">
        <f t="shared" si="1"/>
        <v>0.18999999999999773</v>
      </c>
      <c r="P44">
        <v>14.098094400469069</v>
      </c>
      <c r="Q44">
        <v>8.0445617121078854</v>
      </c>
      <c r="R44">
        <v>0</v>
      </c>
      <c r="S44">
        <v>2.0915860451480506</v>
      </c>
      <c r="T44">
        <v>10.065757842274992</v>
      </c>
      <c r="U44" s="114">
        <f t="shared" si="2"/>
        <v>34.299999999999997</v>
      </c>
      <c r="V44" s="112">
        <f t="shared" si="3"/>
        <v>0</v>
      </c>
      <c r="X44" s="117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33.299999999999997</v>
      </c>
      <c r="E45">
        <f>GT!N45</f>
        <v>0</v>
      </c>
      <c r="F45">
        <f t="shared" si="4"/>
        <v>80</v>
      </c>
      <c r="G45">
        <f t="shared" si="5"/>
        <v>33.299999999999997</v>
      </c>
      <c r="H45" s="112"/>
      <c r="I45">
        <f>BRPL_EOD!AA45+BRPL_EOD!AB45</f>
        <v>13.03</v>
      </c>
      <c r="J45">
        <f>BYPL_EOD!AA45+BYPL_EOD!AB45</f>
        <v>8</v>
      </c>
      <c r="K45">
        <f>MES_EOD!AA45+MES_EOD!AB45</f>
        <v>0</v>
      </c>
      <c r="L45">
        <f>NDMC_EOD!AA45+NDMC_EOD!AB45</f>
        <v>2.08</v>
      </c>
      <c r="M45">
        <f>TPDDL_EOD!AA45+TPDDL_EOD!AB45</f>
        <v>10</v>
      </c>
      <c r="N45">
        <f t="shared" si="0"/>
        <v>33.11</v>
      </c>
      <c r="O45" s="112">
        <f t="shared" si="1"/>
        <v>0.18999999999999773</v>
      </c>
      <c r="P45">
        <v>13.104771972213831</v>
      </c>
      <c r="Q45">
        <v>8.045907580791301</v>
      </c>
      <c r="R45">
        <v>0</v>
      </c>
      <c r="S45">
        <v>2.0919359710057384</v>
      </c>
      <c r="T45">
        <v>10.057384475989126</v>
      </c>
      <c r="U45" s="114">
        <f t="shared" si="2"/>
        <v>33.299999999999997</v>
      </c>
      <c r="V45" s="112">
        <f t="shared" si="3"/>
        <v>0</v>
      </c>
      <c r="X45" s="117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33.299999999999997</v>
      </c>
      <c r="E46">
        <f>GT!N46</f>
        <v>0</v>
      </c>
      <c r="F46">
        <f t="shared" si="4"/>
        <v>80</v>
      </c>
      <c r="G46">
        <f t="shared" si="5"/>
        <v>33.299999999999997</v>
      </c>
      <c r="H46" s="112"/>
      <c r="I46">
        <f>BRPL_EOD!AA46+BRPL_EOD!AB46</f>
        <v>13.03</v>
      </c>
      <c r="J46">
        <f>BYPL_EOD!AA46+BYPL_EOD!AB46</f>
        <v>8</v>
      </c>
      <c r="K46">
        <f>MES_EOD!AA46+MES_EOD!AB46</f>
        <v>0</v>
      </c>
      <c r="L46">
        <f>NDMC_EOD!AA46+NDMC_EOD!AB46</f>
        <v>2.08</v>
      </c>
      <c r="M46">
        <f>TPDDL_EOD!AA46+TPDDL_EOD!AB46</f>
        <v>10</v>
      </c>
      <c r="N46">
        <f t="shared" si="0"/>
        <v>33.11</v>
      </c>
      <c r="O46" s="112">
        <f t="shared" si="1"/>
        <v>0.18999999999999773</v>
      </c>
      <c r="P46">
        <v>13.104771972213831</v>
      </c>
      <c r="Q46">
        <v>8.045907580791301</v>
      </c>
      <c r="R46">
        <v>0</v>
      </c>
      <c r="S46">
        <v>2.0919359710057384</v>
      </c>
      <c r="T46">
        <v>10.057384475989126</v>
      </c>
      <c r="U46" s="114">
        <f t="shared" si="2"/>
        <v>33.299999999999997</v>
      </c>
      <c r="V46" s="112">
        <f t="shared" si="3"/>
        <v>0</v>
      </c>
      <c r="X46" s="117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33.299999999999997</v>
      </c>
      <c r="E47">
        <f>GT!N47</f>
        <v>0</v>
      </c>
      <c r="F47">
        <f t="shared" si="4"/>
        <v>80</v>
      </c>
      <c r="G47">
        <f t="shared" si="5"/>
        <v>33.299999999999997</v>
      </c>
      <c r="H47" s="112"/>
      <c r="I47">
        <f>BRPL_EOD!AA47+BRPL_EOD!AB47</f>
        <v>13.03</v>
      </c>
      <c r="J47">
        <f>BYPL_EOD!AA47+BYPL_EOD!AB47</f>
        <v>8</v>
      </c>
      <c r="K47">
        <f>MES_EOD!AA47+MES_EOD!AB47</f>
        <v>0</v>
      </c>
      <c r="L47">
        <f>NDMC_EOD!AA47+NDMC_EOD!AB47</f>
        <v>2.08</v>
      </c>
      <c r="M47">
        <f>TPDDL_EOD!AA47+TPDDL_EOD!AB47</f>
        <v>10</v>
      </c>
      <c r="N47">
        <f t="shared" si="0"/>
        <v>33.11</v>
      </c>
      <c r="O47" s="112">
        <f t="shared" si="1"/>
        <v>0.18999999999999773</v>
      </c>
      <c r="P47">
        <v>13.104771972213831</v>
      </c>
      <c r="Q47">
        <v>8.045907580791301</v>
      </c>
      <c r="R47">
        <v>0</v>
      </c>
      <c r="S47">
        <v>2.0919359710057384</v>
      </c>
      <c r="T47">
        <v>10.057384475989126</v>
      </c>
      <c r="U47" s="114">
        <f t="shared" si="2"/>
        <v>33.299999999999997</v>
      </c>
      <c r="V47" s="112">
        <f t="shared" si="3"/>
        <v>0</v>
      </c>
      <c r="X47" s="117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33.299999999999997</v>
      </c>
      <c r="E48">
        <f>GT!N48</f>
        <v>0</v>
      </c>
      <c r="F48">
        <f t="shared" si="4"/>
        <v>80</v>
      </c>
      <c r="G48">
        <f t="shared" si="5"/>
        <v>33.299999999999997</v>
      </c>
      <c r="H48" s="112"/>
      <c r="I48">
        <f>BRPL_EOD!AA48+BRPL_EOD!AB48</f>
        <v>13.03</v>
      </c>
      <c r="J48">
        <f>BYPL_EOD!AA48+BYPL_EOD!AB48</f>
        <v>8</v>
      </c>
      <c r="K48">
        <f>MES_EOD!AA48+MES_EOD!AB48</f>
        <v>0</v>
      </c>
      <c r="L48">
        <f>NDMC_EOD!AA48+NDMC_EOD!AB48</f>
        <v>2.08</v>
      </c>
      <c r="M48">
        <f>TPDDL_EOD!AA48+TPDDL_EOD!AB48</f>
        <v>10</v>
      </c>
      <c r="N48">
        <f t="shared" si="0"/>
        <v>33.11</v>
      </c>
      <c r="O48" s="112">
        <f t="shared" si="1"/>
        <v>0.18999999999999773</v>
      </c>
      <c r="P48">
        <v>13.104771972213831</v>
      </c>
      <c r="Q48">
        <v>8.045907580791301</v>
      </c>
      <c r="R48">
        <v>0</v>
      </c>
      <c r="S48">
        <v>2.0919359710057384</v>
      </c>
      <c r="T48">
        <v>10.057384475989126</v>
      </c>
      <c r="U48" s="114">
        <f t="shared" si="2"/>
        <v>33.299999999999997</v>
      </c>
      <c r="V48" s="112">
        <f t="shared" si="3"/>
        <v>0</v>
      </c>
      <c r="X48" s="117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33.299999999999997</v>
      </c>
      <c r="E49">
        <f>GT!N49</f>
        <v>0</v>
      </c>
      <c r="F49">
        <f t="shared" si="4"/>
        <v>80</v>
      </c>
      <c r="G49">
        <f t="shared" si="5"/>
        <v>33.299999999999997</v>
      </c>
      <c r="H49" s="112"/>
      <c r="I49">
        <f>BRPL_EOD!AA49+BRPL_EOD!AB49</f>
        <v>13.03</v>
      </c>
      <c r="J49">
        <f>BYPL_EOD!AA49+BYPL_EOD!AB49</f>
        <v>8</v>
      </c>
      <c r="K49">
        <f>MES_EOD!AA49+MES_EOD!AB49</f>
        <v>0</v>
      </c>
      <c r="L49">
        <f>NDMC_EOD!AA49+NDMC_EOD!AB49</f>
        <v>2.08</v>
      </c>
      <c r="M49">
        <f>TPDDL_EOD!AA49+TPDDL_EOD!AB49</f>
        <v>10</v>
      </c>
      <c r="N49">
        <f t="shared" si="0"/>
        <v>33.11</v>
      </c>
      <c r="O49" s="112">
        <f t="shared" si="1"/>
        <v>0.18999999999999773</v>
      </c>
      <c r="P49">
        <v>13.104771972213831</v>
      </c>
      <c r="Q49">
        <v>8.045907580791301</v>
      </c>
      <c r="R49">
        <v>0</v>
      </c>
      <c r="S49">
        <v>2.0919359710057384</v>
      </c>
      <c r="T49">
        <v>10.057384475989126</v>
      </c>
      <c r="U49" s="114">
        <f t="shared" si="2"/>
        <v>33.299999999999997</v>
      </c>
      <c r="V49" s="112">
        <f t="shared" si="3"/>
        <v>0</v>
      </c>
      <c r="X49" s="117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33.299999999999997</v>
      </c>
      <c r="E50">
        <f>GT!N50</f>
        <v>0</v>
      </c>
      <c r="F50">
        <f t="shared" si="4"/>
        <v>80</v>
      </c>
      <c r="G50">
        <f t="shared" si="5"/>
        <v>33.299999999999997</v>
      </c>
      <c r="H50" s="112"/>
      <c r="I50">
        <f>BRPL_EOD!AA50+BRPL_EOD!AB50</f>
        <v>13.03</v>
      </c>
      <c r="J50">
        <f>BYPL_EOD!AA50+BYPL_EOD!AB50</f>
        <v>8</v>
      </c>
      <c r="K50">
        <f>MES_EOD!AA50+MES_EOD!AB50</f>
        <v>0</v>
      </c>
      <c r="L50">
        <f>NDMC_EOD!AA50+NDMC_EOD!AB50</f>
        <v>2.08</v>
      </c>
      <c r="M50">
        <f>TPDDL_EOD!AA50+TPDDL_EOD!AB50</f>
        <v>10</v>
      </c>
      <c r="N50">
        <f t="shared" si="0"/>
        <v>33.11</v>
      </c>
      <c r="O50" s="112">
        <f t="shared" si="1"/>
        <v>0.18999999999999773</v>
      </c>
      <c r="P50">
        <v>13.104771972213831</v>
      </c>
      <c r="Q50">
        <v>8.045907580791301</v>
      </c>
      <c r="R50">
        <v>0</v>
      </c>
      <c r="S50">
        <v>2.0919359710057384</v>
      </c>
      <c r="T50">
        <v>10.057384475989126</v>
      </c>
      <c r="U50" s="114">
        <f t="shared" si="2"/>
        <v>33.299999999999997</v>
      </c>
      <c r="V50" s="112">
        <f t="shared" si="3"/>
        <v>0</v>
      </c>
      <c r="X50" s="117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33.299999999999997</v>
      </c>
      <c r="E51">
        <f>GT!N51</f>
        <v>0</v>
      </c>
      <c r="F51">
        <f t="shared" si="4"/>
        <v>80</v>
      </c>
      <c r="G51">
        <f t="shared" si="5"/>
        <v>33.299999999999997</v>
      </c>
      <c r="H51" s="112"/>
      <c r="I51">
        <f>BRPL_EOD!AA51+BRPL_EOD!AB51</f>
        <v>13.03</v>
      </c>
      <c r="J51">
        <f>BYPL_EOD!AA51+BYPL_EOD!AB51</f>
        <v>8</v>
      </c>
      <c r="K51">
        <f>MES_EOD!AA51+MES_EOD!AB51</f>
        <v>0</v>
      </c>
      <c r="L51">
        <f>NDMC_EOD!AA51+NDMC_EOD!AB51</f>
        <v>2.08</v>
      </c>
      <c r="M51">
        <f>TPDDL_EOD!AA51+TPDDL_EOD!AB51</f>
        <v>10</v>
      </c>
      <c r="N51">
        <f t="shared" si="0"/>
        <v>33.11</v>
      </c>
      <c r="O51" s="112">
        <f t="shared" si="1"/>
        <v>0.18999999999999773</v>
      </c>
      <c r="P51">
        <v>13.104771972213831</v>
      </c>
      <c r="Q51">
        <v>8.045907580791301</v>
      </c>
      <c r="R51">
        <v>0</v>
      </c>
      <c r="S51">
        <v>2.0919359710057384</v>
      </c>
      <c r="T51">
        <v>10.057384475989126</v>
      </c>
      <c r="U51" s="114">
        <f t="shared" si="2"/>
        <v>33.299999999999997</v>
      </c>
      <c r="V51" s="112">
        <f t="shared" si="3"/>
        <v>0</v>
      </c>
      <c r="X51" s="117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33.299999999999997</v>
      </c>
      <c r="E52">
        <f>GT!N52</f>
        <v>0</v>
      </c>
      <c r="F52">
        <f t="shared" si="4"/>
        <v>80</v>
      </c>
      <c r="G52">
        <f t="shared" si="5"/>
        <v>33.299999999999997</v>
      </c>
      <c r="H52" s="112"/>
      <c r="I52">
        <f>BRPL_EOD!AA52+BRPL_EOD!AB52</f>
        <v>13.03</v>
      </c>
      <c r="J52">
        <f>BYPL_EOD!AA52+BYPL_EOD!AB52</f>
        <v>8</v>
      </c>
      <c r="K52">
        <f>MES_EOD!AA52+MES_EOD!AB52</f>
        <v>0</v>
      </c>
      <c r="L52">
        <f>NDMC_EOD!AA52+NDMC_EOD!AB52</f>
        <v>2.08</v>
      </c>
      <c r="M52">
        <f>TPDDL_EOD!AA52+TPDDL_EOD!AB52</f>
        <v>10</v>
      </c>
      <c r="N52">
        <f t="shared" si="0"/>
        <v>33.11</v>
      </c>
      <c r="O52" s="112">
        <f t="shared" si="1"/>
        <v>0.18999999999999773</v>
      </c>
      <c r="P52">
        <v>13.104771972213831</v>
      </c>
      <c r="Q52">
        <v>8.045907580791301</v>
      </c>
      <c r="R52">
        <v>0</v>
      </c>
      <c r="S52">
        <v>2.0919359710057384</v>
      </c>
      <c r="T52">
        <v>10.057384475989126</v>
      </c>
      <c r="U52" s="114">
        <f t="shared" si="2"/>
        <v>33.299999999999997</v>
      </c>
      <c r="V52" s="112">
        <f t="shared" si="3"/>
        <v>0</v>
      </c>
      <c r="X52" s="117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33.299999999999997</v>
      </c>
      <c r="E53">
        <f>GT!N53</f>
        <v>0</v>
      </c>
      <c r="F53">
        <f t="shared" si="4"/>
        <v>80</v>
      </c>
      <c r="G53">
        <f t="shared" si="5"/>
        <v>33.299999999999997</v>
      </c>
      <c r="H53" s="112"/>
      <c r="I53">
        <f>BRPL_EOD!AA53+BRPL_EOD!AB53</f>
        <v>13.03</v>
      </c>
      <c r="J53">
        <f>BYPL_EOD!AA53+BYPL_EOD!AB53</f>
        <v>8</v>
      </c>
      <c r="K53">
        <f>MES_EOD!AA53+MES_EOD!AB53</f>
        <v>0</v>
      </c>
      <c r="L53">
        <f>NDMC_EOD!AA53+NDMC_EOD!AB53</f>
        <v>2.08</v>
      </c>
      <c r="M53">
        <f>TPDDL_EOD!AA53+TPDDL_EOD!AB53</f>
        <v>10</v>
      </c>
      <c r="N53">
        <f t="shared" si="0"/>
        <v>33.11</v>
      </c>
      <c r="O53" s="112">
        <f t="shared" si="1"/>
        <v>0.18999999999999773</v>
      </c>
      <c r="P53">
        <v>13.104771972213831</v>
      </c>
      <c r="Q53">
        <v>8.045907580791301</v>
      </c>
      <c r="R53">
        <v>0</v>
      </c>
      <c r="S53">
        <v>2.0919359710057384</v>
      </c>
      <c r="T53">
        <v>10.057384475989126</v>
      </c>
      <c r="U53" s="114">
        <f t="shared" si="2"/>
        <v>33.299999999999997</v>
      </c>
      <c r="V53" s="112">
        <f t="shared" si="3"/>
        <v>0</v>
      </c>
      <c r="X53" s="117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33.299999999999997</v>
      </c>
      <c r="E54">
        <f>GT!N54</f>
        <v>0</v>
      </c>
      <c r="F54">
        <f t="shared" si="4"/>
        <v>80</v>
      </c>
      <c r="G54">
        <f t="shared" si="5"/>
        <v>33.299999999999997</v>
      </c>
      <c r="H54" s="112"/>
      <c r="I54">
        <f>BRPL_EOD!AA54+BRPL_EOD!AB54</f>
        <v>13.03</v>
      </c>
      <c r="J54">
        <f>BYPL_EOD!AA54+BYPL_EOD!AB54</f>
        <v>8</v>
      </c>
      <c r="K54">
        <f>MES_EOD!AA54+MES_EOD!AB54</f>
        <v>0</v>
      </c>
      <c r="L54">
        <f>NDMC_EOD!AA54+NDMC_EOD!AB54</f>
        <v>2.08</v>
      </c>
      <c r="M54">
        <f>TPDDL_EOD!AA54+TPDDL_EOD!AB54</f>
        <v>10</v>
      </c>
      <c r="N54">
        <f t="shared" si="0"/>
        <v>33.11</v>
      </c>
      <c r="O54" s="112">
        <f t="shared" si="1"/>
        <v>0.18999999999999773</v>
      </c>
      <c r="P54">
        <v>13.104771972213831</v>
      </c>
      <c r="Q54">
        <v>8.045907580791301</v>
      </c>
      <c r="R54">
        <v>0</v>
      </c>
      <c r="S54">
        <v>2.0919359710057384</v>
      </c>
      <c r="T54">
        <v>10.057384475989126</v>
      </c>
      <c r="U54" s="114">
        <f t="shared" si="2"/>
        <v>33.299999999999997</v>
      </c>
      <c r="V54" s="112">
        <f t="shared" si="3"/>
        <v>0</v>
      </c>
      <c r="X54" s="117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33.299999999999997</v>
      </c>
      <c r="E55">
        <f>GT!N55</f>
        <v>0</v>
      </c>
      <c r="F55">
        <f t="shared" si="4"/>
        <v>80</v>
      </c>
      <c r="G55">
        <f t="shared" si="5"/>
        <v>33.299999999999997</v>
      </c>
      <c r="H55" s="112"/>
      <c r="I55">
        <f>BRPL_EOD!AA55+BRPL_EOD!AB55</f>
        <v>13.03</v>
      </c>
      <c r="J55">
        <f>BYPL_EOD!AA55+BYPL_EOD!AB55</f>
        <v>8</v>
      </c>
      <c r="K55">
        <f>MES_EOD!AA55+MES_EOD!AB55</f>
        <v>0</v>
      </c>
      <c r="L55">
        <f>NDMC_EOD!AA55+NDMC_EOD!AB55</f>
        <v>2.08</v>
      </c>
      <c r="M55">
        <f>TPDDL_EOD!AA55+TPDDL_EOD!AB55</f>
        <v>10</v>
      </c>
      <c r="N55">
        <f t="shared" si="0"/>
        <v>33.11</v>
      </c>
      <c r="O55" s="112">
        <f t="shared" si="1"/>
        <v>0.18999999999999773</v>
      </c>
      <c r="P55">
        <v>13.104771972213831</v>
      </c>
      <c r="Q55">
        <v>8.045907580791301</v>
      </c>
      <c r="R55">
        <v>0</v>
      </c>
      <c r="S55">
        <v>2.0919359710057384</v>
      </c>
      <c r="T55">
        <v>10.057384475989126</v>
      </c>
      <c r="U55" s="114">
        <f t="shared" si="2"/>
        <v>33.299999999999997</v>
      </c>
      <c r="V55" s="112">
        <f t="shared" si="3"/>
        <v>0</v>
      </c>
      <c r="X55" s="117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33.299999999999997</v>
      </c>
      <c r="E56">
        <f>GT!N56</f>
        <v>0</v>
      </c>
      <c r="F56">
        <f t="shared" si="4"/>
        <v>80</v>
      </c>
      <c r="G56">
        <f t="shared" si="5"/>
        <v>33.299999999999997</v>
      </c>
      <c r="H56" s="112"/>
      <c r="I56">
        <f>BRPL_EOD!AA56+BRPL_EOD!AB56</f>
        <v>13.03</v>
      </c>
      <c r="J56">
        <f>BYPL_EOD!AA56+BYPL_EOD!AB56</f>
        <v>8</v>
      </c>
      <c r="K56">
        <f>MES_EOD!AA56+MES_EOD!AB56</f>
        <v>0</v>
      </c>
      <c r="L56">
        <f>NDMC_EOD!AA56+NDMC_EOD!AB56</f>
        <v>2.08</v>
      </c>
      <c r="M56">
        <f>TPDDL_EOD!AA56+TPDDL_EOD!AB56</f>
        <v>10</v>
      </c>
      <c r="N56">
        <f t="shared" si="0"/>
        <v>33.11</v>
      </c>
      <c r="O56" s="112">
        <f t="shared" si="1"/>
        <v>0.18999999999999773</v>
      </c>
      <c r="P56">
        <v>13.104771972213831</v>
      </c>
      <c r="Q56">
        <v>8.045907580791301</v>
      </c>
      <c r="R56">
        <v>0</v>
      </c>
      <c r="S56">
        <v>2.0919359710057384</v>
      </c>
      <c r="T56">
        <v>10.057384475989126</v>
      </c>
      <c r="U56" s="114">
        <f t="shared" si="2"/>
        <v>33.299999999999997</v>
      </c>
      <c r="V56" s="112">
        <f t="shared" si="3"/>
        <v>0</v>
      </c>
      <c r="X56" s="117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33.299999999999997</v>
      </c>
      <c r="E57">
        <f>GT!N57</f>
        <v>0</v>
      </c>
      <c r="F57">
        <f t="shared" si="4"/>
        <v>80</v>
      </c>
      <c r="G57">
        <f t="shared" si="5"/>
        <v>33.299999999999997</v>
      </c>
      <c r="H57" s="112"/>
      <c r="I57">
        <f>BRPL_EOD!AA57+BRPL_EOD!AB57</f>
        <v>13.03</v>
      </c>
      <c r="J57">
        <f>BYPL_EOD!AA57+BYPL_EOD!AB57</f>
        <v>8</v>
      </c>
      <c r="K57">
        <f>MES_EOD!AA57+MES_EOD!AB57</f>
        <v>0</v>
      </c>
      <c r="L57">
        <f>NDMC_EOD!AA57+NDMC_EOD!AB57</f>
        <v>2.08</v>
      </c>
      <c r="M57">
        <f>TPDDL_EOD!AA57+TPDDL_EOD!AB57</f>
        <v>10</v>
      </c>
      <c r="N57">
        <f t="shared" si="0"/>
        <v>33.11</v>
      </c>
      <c r="O57" s="112">
        <f t="shared" si="1"/>
        <v>0.18999999999999773</v>
      </c>
      <c r="P57">
        <v>13.104771972213831</v>
      </c>
      <c r="Q57">
        <v>8.045907580791301</v>
      </c>
      <c r="R57">
        <v>0</v>
      </c>
      <c r="S57">
        <v>2.0919359710057384</v>
      </c>
      <c r="T57">
        <v>10.057384475989126</v>
      </c>
      <c r="U57" s="114">
        <f t="shared" si="2"/>
        <v>33.299999999999997</v>
      </c>
      <c r="V57" s="112">
        <f t="shared" si="3"/>
        <v>0</v>
      </c>
      <c r="X57" s="117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33.299999999999997</v>
      </c>
      <c r="E58">
        <f>GT!N58</f>
        <v>0</v>
      </c>
      <c r="F58">
        <f t="shared" si="4"/>
        <v>80</v>
      </c>
      <c r="G58">
        <f t="shared" si="5"/>
        <v>33.299999999999997</v>
      </c>
      <c r="H58" s="112"/>
      <c r="I58">
        <f>BRPL_EOD!AA58+BRPL_EOD!AB58</f>
        <v>13.03</v>
      </c>
      <c r="J58">
        <f>BYPL_EOD!AA58+BYPL_EOD!AB58</f>
        <v>8</v>
      </c>
      <c r="K58">
        <f>MES_EOD!AA58+MES_EOD!AB58</f>
        <v>0</v>
      </c>
      <c r="L58">
        <f>NDMC_EOD!AA58+NDMC_EOD!AB58</f>
        <v>2.08</v>
      </c>
      <c r="M58">
        <f>TPDDL_EOD!AA58+TPDDL_EOD!AB58</f>
        <v>10</v>
      </c>
      <c r="N58">
        <f t="shared" si="0"/>
        <v>33.11</v>
      </c>
      <c r="O58" s="112">
        <f t="shared" si="1"/>
        <v>0.18999999999999773</v>
      </c>
      <c r="P58">
        <v>13.104771972213831</v>
      </c>
      <c r="Q58">
        <v>8.045907580791301</v>
      </c>
      <c r="R58">
        <v>0</v>
      </c>
      <c r="S58">
        <v>2.0919359710057384</v>
      </c>
      <c r="T58">
        <v>10.057384475989126</v>
      </c>
      <c r="U58" s="114">
        <f t="shared" si="2"/>
        <v>33.299999999999997</v>
      </c>
      <c r="V58" s="112">
        <f t="shared" si="3"/>
        <v>0</v>
      </c>
      <c r="X58" s="117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33.299999999999997</v>
      </c>
      <c r="E59">
        <f>GT!N59</f>
        <v>0</v>
      </c>
      <c r="F59">
        <f t="shared" si="4"/>
        <v>80</v>
      </c>
      <c r="G59">
        <f t="shared" si="5"/>
        <v>33.299999999999997</v>
      </c>
      <c r="H59" s="112"/>
      <c r="I59">
        <f>BRPL_EOD!AA59+BRPL_EOD!AB59</f>
        <v>13.03</v>
      </c>
      <c r="J59">
        <f>BYPL_EOD!AA59+BYPL_EOD!AB59</f>
        <v>8</v>
      </c>
      <c r="K59">
        <f>MES_EOD!AA59+MES_EOD!AB59</f>
        <v>0</v>
      </c>
      <c r="L59">
        <f>NDMC_EOD!AA59+NDMC_EOD!AB59</f>
        <v>2.08</v>
      </c>
      <c r="M59">
        <f>TPDDL_EOD!AA59+TPDDL_EOD!AB59</f>
        <v>10</v>
      </c>
      <c r="N59">
        <f t="shared" si="0"/>
        <v>33.11</v>
      </c>
      <c r="O59" s="112">
        <f t="shared" si="1"/>
        <v>0.18999999999999773</v>
      </c>
      <c r="P59">
        <v>13.104771972213831</v>
      </c>
      <c r="Q59">
        <v>8.045907580791301</v>
      </c>
      <c r="R59">
        <v>0</v>
      </c>
      <c r="S59">
        <v>2.0919359710057384</v>
      </c>
      <c r="T59">
        <v>10.057384475989126</v>
      </c>
      <c r="U59" s="114">
        <f t="shared" si="2"/>
        <v>33.299999999999997</v>
      </c>
      <c r="V59" s="112">
        <f t="shared" si="3"/>
        <v>0</v>
      </c>
      <c r="X59" s="117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33.299999999999997</v>
      </c>
      <c r="E60">
        <f>GT!N60</f>
        <v>0</v>
      </c>
      <c r="F60">
        <f t="shared" si="4"/>
        <v>80</v>
      </c>
      <c r="G60">
        <f t="shared" si="5"/>
        <v>33.299999999999997</v>
      </c>
      <c r="H60" s="112"/>
      <c r="I60">
        <f>BRPL_EOD!AA60+BRPL_EOD!AB60</f>
        <v>13.03</v>
      </c>
      <c r="J60">
        <f>BYPL_EOD!AA60+BYPL_EOD!AB60</f>
        <v>8</v>
      </c>
      <c r="K60">
        <f>MES_EOD!AA60+MES_EOD!AB60</f>
        <v>0</v>
      </c>
      <c r="L60">
        <f>NDMC_EOD!AA60+NDMC_EOD!AB60</f>
        <v>2.08</v>
      </c>
      <c r="M60">
        <f>TPDDL_EOD!AA60+TPDDL_EOD!AB60</f>
        <v>10</v>
      </c>
      <c r="N60">
        <f t="shared" si="0"/>
        <v>33.11</v>
      </c>
      <c r="O60" s="112">
        <f t="shared" si="1"/>
        <v>0.18999999999999773</v>
      </c>
      <c r="P60">
        <v>13.104771972213831</v>
      </c>
      <c r="Q60">
        <v>8.045907580791301</v>
      </c>
      <c r="R60">
        <v>0</v>
      </c>
      <c r="S60">
        <v>2.0919359710057384</v>
      </c>
      <c r="T60">
        <v>10.057384475989126</v>
      </c>
      <c r="U60" s="114">
        <f t="shared" si="2"/>
        <v>33.299999999999997</v>
      </c>
      <c r="V60" s="112">
        <f t="shared" si="3"/>
        <v>0</v>
      </c>
      <c r="X60" s="117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33.299999999999997</v>
      </c>
      <c r="E61">
        <f>GT!N61</f>
        <v>0</v>
      </c>
      <c r="F61">
        <f t="shared" si="4"/>
        <v>80</v>
      </c>
      <c r="G61">
        <f t="shared" si="5"/>
        <v>33.299999999999997</v>
      </c>
      <c r="H61" s="112"/>
      <c r="I61">
        <f>BRPL_EOD!AA61+BRPL_EOD!AB61</f>
        <v>13.03</v>
      </c>
      <c r="J61">
        <f>BYPL_EOD!AA61+BYPL_EOD!AB61</f>
        <v>8</v>
      </c>
      <c r="K61">
        <f>MES_EOD!AA61+MES_EOD!AB61</f>
        <v>0</v>
      </c>
      <c r="L61">
        <f>NDMC_EOD!AA61+NDMC_EOD!AB61</f>
        <v>2.08</v>
      </c>
      <c r="M61">
        <f>TPDDL_EOD!AA61+TPDDL_EOD!AB61</f>
        <v>10</v>
      </c>
      <c r="N61">
        <f t="shared" si="0"/>
        <v>33.11</v>
      </c>
      <c r="O61" s="112">
        <f t="shared" si="1"/>
        <v>0.18999999999999773</v>
      </c>
      <c r="P61">
        <v>13.104771972213831</v>
      </c>
      <c r="Q61">
        <v>8.045907580791301</v>
      </c>
      <c r="R61">
        <v>0</v>
      </c>
      <c r="S61">
        <v>2.0919359710057384</v>
      </c>
      <c r="T61">
        <v>10.057384475989126</v>
      </c>
      <c r="U61" s="114">
        <f t="shared" si="2"/>
        <v>33.299999999999997</v>
      </c>
      <c r="V61" s="112">
        <f t="shared" si="3"/>
        <v>0</v>
      </c>
      <c r="X61" s="117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33.299999999999997</v>
      </c>
      <c r="E62">
        <f>GT!N62</f>
        <v>0</v>
      </c>
      <c r="F62">
        <f t="shared" si="4"/>
        <v>80</v>
      </c>
      <c r="G62">
        <f t="shared" si="5"/>
        <v>33.299999999999997</v>
      </c>
      <c r="H62" s="112"/>
      <c r="I62">
        <f>BRPL_EOD!AA62+BRPL_EOD!AB62</f>
        <v>13.03</v>
      </c>
      <c r="J62">
        <f>BYPL_EOD!AA62+BYPL_EOD!AB62</f>
        <v>8</v>
      </c>
      <c r="K62">
        <f>MES_EOD!AA62+MES_EOD!AB62</f>
        <v>0</v>
      </c>
      <c r="L62">
        <f>NDMC_EOD!AA62+NDMC_EOD!AB62</f>
        <v>2.08</v>
      </c>
      <c r="M62">
        <f>TPDDL_EOD!AA62+TPDDL_EOD!AB62</f>
        <v>10</v>
      </c>
      <c r="N62">
        <f t="shared" si="0"/>
        <v>33.11</v>
      </c>
      <c r="O62" s="112">
        <f t="shared" si="1"/>
        <v>0.18999999999999773</v>
      </c>
      <c r="P62">
        <v>13.104771972213831</v>
      </c>
      <c r="Q62">
        <v>8.045907580791301</v>
      </c>
      <c r="R62">
        <v>0</v>
      </c>
      <c r="S62">
        <v>2.0919359710057384</v>
      </c>
      <c r="T62">
        <v>10.057384475989126</v>
      </c>
      <c r="U62" s="114">
        <f t="shared" si="2"/>
        <v>33.299999999999997</v>
      </c>
      <c r="V62" s="112">
        <f t="shared" si="3"/>
        <v>0</v>
      </c>
      <c r="X62" s="117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33.299999999999997</v>
      </c>
      <c r="E63">
        <f>GT!N63</f>
        <v>0</v>
      </c>
      <c r="F63">
        <f t="shared" si="4"/>
        <v>80</v>
      </c>
      <c r="G63">
        <f t="shared" si="5"/>
        <v>33.299999999999997</v>
      </c>
      <c r="H63" s="112"/>
      <c r="I63">
        <f>BRPL_EOD!AA63+BRPL_EOD!AB63</f>
        <v>13.03</v>
      </c>
      <c r="J63">
        <f>BYPL_EOD!AA63+BYPL_EOD!AB63</f>
        <v>8</v>
      </c>
      <c r="K63">
        <f>MES_EOD!AA63+MES_EOD!AB63</f>
        <v>0</v>
      </c>
      <c r="L63">
        <f>NDMC_EOD!AA63+NDMC_EOD!AB63</f>
        <v>2.08</v>
      </c>
      <c r="M63">
        <f>TPDDL_EOD!AA63+TPDDL_EOD!AB63</f>
        <v>10</v>
      </c>
      <c r="N63">
        <f t="shared" si="0"/>
        <v>33.11</v>
      </c>
      <c r="O63" s="112">
        <f t="shared" si="1"/>
        <v>0.18999999999999773</v>
      </c>
      <c r="P63">
        <v>13.104771972213831</v>
      </c>
      <c r="Q63">
        <v>8.045907580791301</v>
      </c>
      <c r="R63">
        <v>0</v>
      </c>
      <c r="S63">
        <v>2.0919359710057384</v>
      </c>
      <c r="T63">
        <v>10.057384475989126</v>
      </c>
      <c r="U63" s="114">
        <f t="shared" si="2"/>
        <v>33.299999999999997</v>
      </c>
      <c r="V63" s="112">
        <f t="shared" si="3"/>
        <v>0</v>
      </c>
      <c r="X63" s="117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33.299999999999997</v>
      </c>
      <c r="E64">
        <f>GT!N64</f>
        <v>0</v>
      </c>
      <c r="F64">
        <f t="shared" si="4"/>
        <v>80</v>
      </c>
      <c r="G64">
        <f t="shared" si="5"/>
        <v>33.299999999999997</v>
      </c>
      <c r="H64" s="112"/>
      <c r="I64">
        <f>BRPL_EOD!AA64+BRPL_EOD!AB64</f>
        <v>13.03</v>
      </c>
      <c r="J64">
        <f>BYPL_EOD!AA64+BYPL_EOD!AB64</f>
        <v>8</v>
      </c>
      <c r="K64">
        <f>MES_EOD!AA64+MES_EOD!AB64</f>
        <v>0</v>
      </c>
      <c r="L64">
        <f>NDMC_EOD!AA64+NDMC_EOD!AB64</f>
        <v>2.08</v>
      </c>
      <c r="M64">
        <f>TPDDL_EOD!AA64+TPDDL_EOD!AB64</f>
        <v>10</v>
      </c>
      <c r="N64">
        <f t="shared" si="0"/>
        <v>33.11</v>
      </c>
      <c r="O64" s="112">
        <f t="shared" si="1"/>
        <v>0.18999999999999773</v>
      </c>
      <c r="P64">
        <v>13.104771972213831</v>
      </c>
      <c r="Q64">
        <v>8.045907580791301</v>
      </c>
      <c r="R64">
        <v>0</v>
      </c>
      <c r="S64">
        <v>2.0919359710057384</v>
      </c>
      <c r="T64">
        <v>10.057384475989126</v>
      </c>
      <c r="U64" s="114">
        <f t="shared" si="2"/>
        <v>33.299999999999997</v>
      </c>
      <c r="V64" s="112">
        <f t="shared" si="3"/>
        <v>0</v>
      </c>
      <c r="X64" s="117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33.299999999999997</v>
      </c>
      <c r="E65">
        <f>GT!N65</f>
        <v>0</v>
      </c>
      <c r="F65">
        <f t="shared" si="4"/>
        <v>80</v>
      </c>
      <c r="G65">
        <f t="shared" si="5"/>
        <v>33.299999999999997</v>
      </c>
      <c r="H65" s="112"/>
      <c r="I65">
        <f>BRPL_EOD!AA65+BRPL_EOD!AB65</f>
        <v>13.03</v>
      </c>
      <c r="J65">
        <f>BYPL_EOD!AA65+BYPL_EOD!AB65</f>
        <v>8</v>
      </c>
      <c r="K65">
        <f>MES_EOD!AA65+MES_EOD!AB65</f>
        <v>0</v>
      </c>
      <c r="L65">
        <f>NDMC_EOD!AA65+NDMC_EOD!AB65</f>
        <v>2.08</v>
      </c>
      <c r="M65">
        <f>TPDDL_EOD!AA65+TPDDL_EOD!AB65</f>
        <v>10</v>
      </c>
      <c r="N65">
        <f t="shared" si="0"/>
        <v>33.11</v>
      </c>
      <c r="O65" s="112">
        <f t="shared" si="1"/>
        <v>0.18999999999999773</v>
      </c>
      <c r="P65">
        <v>13.104771972213831</v>
      </c>
      <c r="Q65">
        <v>8.045907580791301</v>
      </c>
      <c r="R65">
        <v>0</v>
      </c>
      <c r="S65">
        <v>2.0919359710057384</v>
      </c>
      <c r="T65">
        <v>10.057384475989126</v>
      </c>
      <c r="U65" s="114">
        <f t="shared" si="2"/>
        <v>33.299999999999997</v>
      </c>
      <c r="V65" s="112">
        <f t="shared" si="3"/>
        <v>0</v>
      </c>
      <c r="X65" s="117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33.299999999999997</v>
      </c>
      <c r="E66">
        <f>GT!N66</f>
        <v>0</v>
      </c>
      <c r="F66">
        <f t="shared" si="4"/>
        <v>80</v>
      </c>
      <c r="G66">
        <f t="shared" si="5"/>
        <v>33.299999999999997</v>
      </c>
      <c r="H66" s="112"/>
      <c r="I66">
        <f>BRPL_EOD!AA66+BRPL_EOD!AB66</f>
        <v>13.03</v>
      </c>
      <c r="J66">
        <f>BYPL_EOD!AA66+BYPL_EOD!AB66</f>
        <v>8</v>
      </c>
      <c r="K66">
        <f>MES_EOD!AA66+MES_EOD!AB66</f>
        <v>0</v>
      </c>
      <c r="L66">
        <f>NDMC_EOD!AA66+NDMC_EOD!AB66</f>
        <v>2.08</v>
      </c>
      <c r="M66">
        <f>TPDDL_EOD!AA66+TPDDL_EOD!AB66</f>
        <v>10</v>
      </c>
      <c r="N66">
        <f t="shared" si="0"/>
        <v>33.11</v>
      </c>
      <c r="O66" s="112">
        <f t="shared" si="1"/>
        <v>0.18999999999999773</v>
      </c>
      <c r="P66">
        <v>13.104771972213831</v>
      </c>
      <c r="Q66">
        <v>8.045907580791301</v>
      </c>
      <c r="R66">
        <v>0</v>
      </c>
      <c r="S66">
        <v>2.0919359710057384</v>
      </c>
      <c r="T66">
        <v>10.057384475989126</v>
      </c>
      <c r="U66" s="114">
        <f t="shared" si="2"/>
        <v>33.299999999999997</v>
      </c>
      <c r="V66" s="112">
        <f t="shared" si="3"/>
        <v>0</v>
      </c>
      <c r="X66" s="117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33.299999999999997</v>
      </c>
      <c r="E67">
        <f>GT!N67</f>
        <v>0</v>
      </c>
      <c r="F67">
        <f t="shared" si="4"/>
        <v>80</v>
      </c>
      <c r="G67">
        <f t="shared" si="5"/>
        <v>33.299999999999997</v>
      </c>
      <c r="H67" s="112"/>
      <c r="I67">
        <f>BRPL_EOD!AA67+BRPL_EOD!AB67</f>
        <v>13.03</v>
      </c>
      <c r="J67">
        <f>BYPL_EOD!AA67+BYPL_EOD!AB67</f>
        <v>8</v>
      </c>
      <c r="K67">
        <f>MES_EOD!AA67+MES_EOD!AB67</f>
        <v>0</v>
      </c>
      <c r="L67">
        <f>NDMC_EOD!AA67+NDMC_EOD!AB67</f>
        <v>2.08</v>
      </c>
      <c r="M67">
        <f>TPDDL_EOD!AA67+TPDDL_EOD!AB67</f>
        <v>10</v>
      </c>
      <c r="N67">
        <f t="shared" ref="N67:N98" si="6">SUM(I67:M67)</f>
        <v>33.11</v>
      </c>
      <c r="O67" s="112">
        <f t="shared" ref="O67:O98" si="7">G67-N67</f>
        <v>0.18999999999999773</v>
      </c>
      <c r="P67">
        <v>13.104771972213831</v>
      </c>
      <c r="Q67">
        <v>8.045907580791301</v>
      </c>
      <c r="R67">
        <v>0</v>
      </c>
      <c r="S67">
        <v>2.0919359710057384</v>
      </c>
      <c r="T67">
        <v>10.057384475989126</v>
      </c>
      <c r="U67" s="114">
        <f t="shared" ref="U67:U98" si="8">SUM(P67:T67)</f>
        <v>33.299999999999997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33.299999999999997</v>
      </c>
      <c r="E68">
        <f>GT!N68</f>
        <v>0</v>
      </c>
      <c r="F68">
        <f t="shared" ref="F68:F98" si="10">B68+C68</f>
        <v>80</v>
      </c>
      <c r="G68">
        <f t="shared" ref="G68:G98" si="11">D68+E68-X68</f>
        <v>33.299999999999997</v>
      </c>
      <c r="H68" s="112"/>
      <c r="I68">
        <f>BRPL_EOD!AA68+BRPL_EOD!AB68</f>
        <v>13.03</v>
      </c>
      <c r="J68">
        <f>BYPL_EOD!AA68+BYPL_EOD!AB68</f>
        <v>8</v>
      </c>
      <c r="K68">
        <f>MES_EOD!AA68+MES_EOD!AB68</f>
        <v>0</v>
      </c>
      <c r="L68">
        <f>NDMC_EOD!AA68+NDMC_EOD!AB68</f>
        <v>2.08</v>
      </c>
      <c r="M68">
        <f>TPDDL_EOD!AA68+TPDDL_EOD!AB68</f>
        <v>10</v>
      </c>
      <c r="N68">
        <f t="shared" si="6"/>
        <v>33.11</v>
      </c>
      <c r="O68" s="112">
        <f t="shared" si="7"/>
        <v>0.18999999999999773</v>
      </c>
      <c r="P68">
        <v>13.104771972213831</v>
      </c>
      <c r="Q68">
        <v>8.045907580791301</v>
      </c>
      <c r="R68">
        <v>0</v>
      </c>
      <c r="S68">
        <v>2.0919359710057384</v>
      </c>
      <c r="T68">
        <v>10.057384475989126</v>
      </c>
      <c r="U68" s="114">
        <f t="shared" si="8"/>
        <v>33.299999999999997</v>
      </c>
      <c r="V68" s="112">
        <f t="shared" si="9"/>
        <v>0</v>
      </c>
      <c r="X68" s="117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33.299999999999997</v>
      </c>
      <c r="E69">
        <f>GT!N69</f>
        <v>0</v>
      </c>
      <c r="F69">
        <f t="shared" si="10"/>
        <v>80</v>
      </c>
      <c r="G69">
        <f t="shared" si="11"/>
        <v>33.299999999999997</v>
      </c>
      <c r="H69" s="112"/>
      <c r="I69">
        <f>BRPL_EOD!AA69+BRPL_EOD!AB69</f>
        <v>13.03</v>
      </c>
      <c r="J69">
        <f>BYPL_EOD!AA69+BYPL_EOD!AB69</f>
        <v>8</v>
      </c>
      <c r="K69">
        <f>MES_EOD!AA69+MES_EOD!AB69</f>
        <v>0</v>
      </c>
      <c r="L69">
        <f>NDMC_EOD!AA69+NDMC_EOD!AB69</f>
        <v>2.08</v>
      </c>
      <c r="M69">
        <f>TPDDL_EOD!AA69+TPDDL_EOD!AB69</f>
        <v>10</v>
      </c>
      <c r="N69">
        <f t="shared" si="6"/>
        <v>33.11</v>
      </c>
      <c r="O69" s="112">
        <f t="shared" si="7"/>
        <v>0.18999999999999773</v>
      </c>
      <c r="P69">
        <v>13.104771972213831</v>
      </c>
      <c r="Q69">
        <v>8.045907580791301</v>
      </c>
      <c r="R69">
        <v>0</v>
      </c>
      <c r="S69">
        <v>2.0919359710057384</v>
      </c>
      <c r="T69">
        <v>10.057384475989126</v>
      </c>
      <c r="U69" s="114">
        <f t="shared" si="8"/>
        <v>33.299999999999997</v>
      </c>
      <c r="V69" s="112">
        <f t="shared" si="9"/>
        <v>0</v>
      </c>
      <c r="X69" s="117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33.299999999999997</v>
      </c>
      <c r="E70">
        <f>GT!N70</f>
        <v>0</v>
      </c>
      <c r="F70">
        <f t="shared" si="10"/>
        <v>80</v>
      </c>
      <c r="G70">
        <f t="shared" si="11"/>
        <v>33.299999999999997</v>
      </c>
      <c r="H70" s="112"/>
      <c r="I70">
        <f>BRPL_EOD!AA70+BRPL_EOD!AB70</f>
        <v>13.03</v>
      </c>
      <c r="J70">
        <f>BYPL_EOD!AA70+BYPL_EOD!AB70</f>
        <v>8</v>
      </c>
      <c r="K70">
        <f>MES_EOD!AA70+MES_EOD!AB70</f>
        <v>0</v>
      </c>
      <c r="L70">
        <f>NDMC_EOD!AA70+NDMC_EOD!AB70</f>
        <v>2.08</v>
      </c>
      <c r="M70">
        <f>TPDDL_EOD!AA70+TPDDL_EOD!AB70</f>
        <v>10</v>
      </c>
      <c r="N70">
        <f t="shared" si="6"/>
        <v>33.11</v>
      </c>
      <c r="O70" s="112">
        <f t="shared" si="7"/>
        <v>0.18999999999999773</v>
      </c>
      <c r="P70">
        <v>13.104771972213831</v>
      </c>
      <c r="Q70">
        <v>8.045907580791301</v>
      </c>
      <c r="R70">
        <v>0</v>
      </c>
      <c r="S70">
        <v>2.0919359710057384</v>
      </c>
      <c r="T70">
        <v>10.057384475989126</v>
      </c>
      <c r="U70" s="114">
        <f t="shared" si="8"/>
        <v>33.299999999999997</v>
      </c>
      <c r="V70" s="112">
        <f t="shared" si="9"/>
        <v>0</v>
      </c>
      <c r="X70" s="117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33.299999999999997</v>
      </c>
      <c r="E71">
        <f>GT!N71</f>
        <v>0</v>
      </c>
      <c r="F71">
        <f t="shared" si="10"/>
        <v>80</v>
      </c>
      <c r="G71">
        <f t="shared" si="11"/>
        <v>33.299999999999997</v>
      </c>
      <c r="H71" s="112"/>
      <c r="I71">
        <f>BRPL_EOD!AA71+BRPL_EOD!AB71</f>
        <v>13.03</v>
      </c>
      <c r="J71">
        <f>BYPL_EOD!AA71+BYPL_EOD!AB71</f>
        <v>8</v>
      </c>
      <c r="K71">
        <f>MES_EOD!AA71+MES_EOD!AB71</f>
        <v>0</v>
      </c>
      <c r="L71">
        <f>NDMC_EOD!AA71+NDMC_EOD!AB71</f>
        <v>2.08</v>
      </c>
      <c r="M71">
        <f>TPDDL_EOD!AA71+TPDDL_EOD!AB71</f>
        <v>10</v>
      </c>
      <c r="N71">
        <f t="shared" si="6"/>
        <v>33.11</v>
      </c>
      <c r="O71" s="112">
        <f t="shared" si="7"/>
        <v>0.18999999999999773</v>
      </c>
      <c r="P71">
        <v>13.104771972213831</v>
      </c>
      <c r="Q71">
        <v>8.045907580791301</v>
      </c>
      <c r="R71">
        <v>0</v>
      </c>
      <c r="S71">
        <v>2.0919359710057384</v>
      </c>
      <c r="T71">
        <v>10.057384475989126</v>
      </c>
      <c r="U71" s="114">
        <f t="shared" si="8"/>
        <v>33.299999999999997</v>
      </c>
      <c r="V71" s="112">
        <f t="shared" si="9"/>
        <v>0</v>
      </c>
      <c r="X71" s="117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33.299999999999997</v>
      </c>
      <c r="E72">
        <f>GT!N72</f>
        <v>0</v>
      </c>
      <c r="F72">
        <f t="shared" si="10"/>
        <v>80</v>
      </c>
      <c r="G72">
        <f t="shared" si="11"/>
        <v>33.299999999999997</v>
      </c>
      <c r="H72" s="112"/>
      <c r="I72">
        <f>BRPL_EOD!AA72+BRPL_EOD!AB72</f>
        <v>13.03</v>
      </c>
      <c r="J72">
        <f>BYPL_EOD!AA72+BYPL_EOD!AB72</f>
        <v>8</v>
      </c>
      <c r="K72">
        <f>MES_EOD!AA72+MES_EOD!AB72</f>
        <v>0</v>
      </c>
      <c r="L72">
        <f>NDMC_EOD!AA72+NDMC_EOD!AB72</f>
        <v>2.08</v>
      </c>
      <c r="M72">
        <f>TPDDL_EOD!AA72+TPDDL_EOD!AB72</f>
        <v>10</v>
      </c>
      <c r="N72">
        <f t="shared" si="6"/>
        <v>33.11</v>
      </c>
      <c r="O72" s="112">
        <f t="shared" si="7"/>
        <v>0.18999999999999773</v>
      </c>
      <c r="P72">
        <v>13.104771972213831</v>
      </c>
      <c r="Q72">
        <v>8.045907580791301</v>
      </c>
      <c r="R72">
        <v>0</v>
      </c>
      <c r="S72">
        <v>2.0919359710057384</v>
      </c>
      <c r="T72">
        <v>10.057384475989126</v>
      </c>
      <c r="U72" s="114">
        <f t="shared" si="8"/>
        <v>33.299999999999997</v>
      </c>
      <c r="V72" s="112">
        <f t="shared" si="9"/>
        <v>0</v>
      </c>
      <c r="X72" s="117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33.299999999999997</v>
      </c>
      <c r="E73">
        <f>GT!N73</f>
        <v>0</v>
      </c>
      <c r="F73">
        <f t="shared" si="10"/>
        <v>80</v>
      </c>
      <c r="G73">
        <f t="shared" si="11"/>
        <v>33.299999999999997</v>
      </c>
      <c r="H73" s="112"/>
      <c r="I73">
        <f>BRPL_EOD!AA73+BRPL_EOD!AB73</f>
        <v>13.03</v>
      </c>
      <c r="J73">
        <f>BYPL_EOD!AA73+BYPL_EOD!AB73</f>
        <v>8</v>
      </c>
      <c r="K73">
        <f>MES_EOD!AA73+MES_EOD!AB73</f>
        <v>0</v>
      </c>
      <c r="L73">
        <f>NDMC_EOD!AA73+NDMC_EOD!AB73</f>
        <v>2.08</v>
      </c>
      <c r="M73">
        <f>TPDDL_EOD!AA73+TPDDL_EOD!AB73</f>
        <v>10</v>
      </c>
      <c r="N73">
        <f t="shared" si="6"/>
        <v>33.11</v>
      </c>
      <c r="O73" s="112">
        <f t="shared" si="7"/>
        <v>0.18999999999999773</v>
      </c>
      <c r="P73">
        <v>13.104771972213831</v>
      </c>
      <c r="Q73">
        <v>8.045907580791301</v>
      </c>
      <c r="R73">
        <v>0</v>
      </c>
      <c r="S73">
        <v>2.0919359710057384</v>
      </c>
      <c r="T73">
        <v>10.057384475989126</v>
      </c>
      <c r="U73" s="114">
        <f t="shared" si="8"/>
        <v>33.299999999999997</v>
      </c>
      <c r="V73" s="112">
        <f t="shared" si="9"/>
        <v>0</v>
      </c>
      <c r="X73" s="117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33.299999999999997</v>
      </c>
      <c r="E74">
        <f>GT!N74</f>
        <v>0</v>
      </c>
      <c r="F74">
        <f t="shared" si="10"/>
        <v>80</v>
      </c>
      <c r="G74">
        <f t="shared" si="11"/>
        <v>33.299999999999997</v>
      </c>
      <c r="H74" s="112"/>
      <c r="I74">
        <f>BRPL_EOD!AA74+BRPL_EOD!AB74</f>
        <v>13.03</v>
      </c>
      <c r="J74">
        <f>BYPL_EOD!AA74+BYPL_EOD!AB74</f>
        <v>8</v>
      </c>
      <c r="K74">
        <f>MES_EOD!AA74+MES_EOD!AB74</f>
        <v>0</v>
      </c>
      <c r="L74">
        <f>NDMC_EOD!AA74+NDMC_EOD!AB74</f>
        <v>2.08</v>
      </c>
      <c r="M74">
        <f>TPDDL_EOD!AA74+TPDDL_EOD!AB74</f>
        <v>10</v>
      </c>
      <c r="N74">
        <f t="shared" si="6"/>
        <v>33.11</v>
      </c>
      <c r="O74" s="112">
        <f t="shared" si="7"/>
        <v>0.18999999999999773</v>
      </c>
      <c r="P74">
        <v>13.104771972213831</v>
      </c>
      <c r="Q74">
        <v>8.045907580791301</v>
      </c>
      <c r="R74">
        <v>0</v>
      </c>
      <c r="S74">
        <v>2.0919359710057384</v>
      </c>
      <c r="T74">
        <v>10.057384475989126</v>
      </c>
      <c r="U74" s="114">
        <f t="shared" si="8"/>
        <v>33.299999999999997</v>
      </c>
      <c r="V74" s="112">
        <f t="shared" si="9"/>
        <v>0</v>
      </c>
      <c r="X74" s="117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33.6</v>
      </c>
      <c r="E75">
        <f>GT!N75</f>
        <v>0</v>
      </c>
      <c r="F75">
        <f t="shared" si="10"/>
        <v>80</v>
      </c>
      <c r="G75">
        <f t="shared" si="11"/>
        <v>33.6</v>
      </c>
      <c r="H75" s="112"/>
      <c r="I75">
        <f>BRPL_EOD!AA75+BRPL_EOD!AB75</f>
        <v>13.03</v>
      </c>
      <c r="J75">
        <f>BYPL_EOD!AA75+BYPL_EOD!AB75</f>
        <v>8</v>
      </c>
      <c r="K75">
        <f>MES_EOD!AA75+MES_EOD!AB75</f>
        <v>0</v>
      </c>
      <c r="L75">
        <f>NDMC_EOD!AA75+NDMC_EOD!AB75</f>
        <v>2.08</v>
      </c>
      <c r="M75">
        <f>TPDDL_EOD!AA75+TPDDL_EOD!AB75</f>
        <v>10</v>
      </c>
      <c r="N75">
        <f t="shared" si="6"/>
        <v>33.11</v>
      </c>
      <c r="O75" s="112">
        <f t="shared" si="7"/>
        <v>0.49000000000000199</v>
      </c>
      <c r="P75">
        <v>13.222832980972516</v>
      </c>
      <c r="Q75">
        <v>8.1183932346723058</v>
      </c>
      <c r="R75">
        <v>0</v>
      </c>
      <c r="S75">
        <v>2.1107822410147992</v>
      </c>
      <c r="T75">
        <v>10.147991543340382</v>
      </c>
      <c r="U75" s="114">
        <f t="shared" si="8"/>
        <v>33.600000000000009</v>
      </c>
      <c r="V75" s="112">
        <f t="shared" si="9"/>
        <v>0</v>
      </c>
      <c r="X75" s="117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33.6</v>
      </c>
      <c r="E76">
        <f>GT!N76</f>
        <v>0</v>
      </c>
      <c r="F76">
        <f t="shared" si="10"/>
        <v>80</v>
      </c>
      <c r="G76">
        <f t="shared" si="11"/>
        <v>33.6</v>
      </c>
      <c r="H76" s="112"/>
      <c r="I76">
        <f>BRPL_EOD!AA76+BRPL_EOD!AB76</f>
        <v>13.03</v>
      </c>
      <c r="J76">
        <f>BYPL_EOD!AA76+BYPL_EOD!AB76</f>
        <v>8</v>
      </c>
      <c r="K76">
        <f>MES_EOD!AA76+MES_EOD!AB76</f>
        <v>0</v>
      </c>
      <c r="L76">
        <f>NDMC_EOD!AA76+NDMC_EOD!AB76</f>
        <v>2.08</v>
      </c>
      <c r="M76">
        <f>TPDDL_EOD!AA76+TPDDL_EOD!AB76</f>
        <v>10</v>
      </c>
      <c r="N76">
        <f t="shared" si="6"/>
        <v>33.11</v>
      </c>
      <c r="O76" s="112">
        <f t="shared" si="7"/>
        <v>0.49000000000000199</v>
      </c>
      <c r="P76">
        <v>13.222832980972516</v>
      </c>
      <c r="Q76">
        <v>8.1183932346723058</v>
      </c>
      <c r="R76">
        <v>0</v>
      </c>
      <c r="S76">
        <v>2.1107822410147992</v>
      </c>
      <c r="T76">
        <v>10.147991543340382</v>
      </c>
      <c r="U76" s="114">
        <f t="shared" si="8"/>
        <v>33.600000000000009</v>
      </c>
      <c r="V76" s="112">
        <f t="shared" si="9"/>
        <v>0</v>
      </c>
      <c r="X76" s="117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33.6</v>
      </c>
      <c r="E77">
        <f>GT!N77</f>
        <v>0</v>
      </c>
      <c r="F77">
        <f t="shared" si="10"/>
        <v>80</v>
      </c>
      <c r="G77">
        <f t="shared" si="11"/>
        <v>33.6</v>
      </c>
      <c r="H77" s="112"/>
      <c r="I77">
        <f>BRPL_EOD!AA77+BRPL_EOD!AB77</f>
        <v>13.03</v>
      </c>
      <c r="J77">
        <f>BYPL_EOD!AA77+BYPL_EOD!AB77</f>
        <v>8</v>
      </c>
      <c r="K77">
        <f>MES_EOD!AA77+MES_EOD!AB77</f>
        <v>0</v>
      </c>
      <c r="L77">
        <f>NDMC_EOD!AA77+NDMC_EOD!AB77</f>
        <v>2.08</v>
      </c>
      <c r="M77">
        <f>TPDDL_EOD!AA77+TPDDL_EOD!AB77</f>
        <v>10</v>
      </c>
      <c r="N77">
        <f t="shared" si="6"/>
        <v>33.11</v>
      </c>
      <c r="O77" s="112">
        <f t="shared" si="7"/>
        <v>0.49000000000000199</v>
      </c>
      <c r="P77">
        <v>13.222832980972516</v>
      </c>
      <c r="Q77">
        <v>8.1183932346723058</v>
      </c>
      <c r="R77">
        <v>0</v>
      </c>
      <c r="S77">
        <v>2.1107822410147992</v>
      </c>
      <c r="T77">
        <v>10.147991543340382</v>
      </c>
      <c r="U77" s="114">
        <f t="shared" si="8"/>
        <v>33.600000000000009</v>
      </c>
      <c r="V77" s="112">
        <f t="shared" si="9"/>
        <v>0</v>
      </c>
      <c r="X77" s="117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33.6</v>
      </c>
      <c r="E78">
        <f>GT!N78</f>
        <v>0</v>
      </c>
      <c r="F78">
        <f t="shared" si="10"/>
        <v>80</v>
      </c>
      <c r="G78">
        <f t="shared" si="11"/>
        <v>33.6</v>
      </c>
      <c r="H78" s="112"/>
      <c r="I78">
        <f>BRPL_EOD!AA78+BRPL_EOD!AB78</f>
        <v>13.03</v>
      </c>
      <c r="J78">
        <f>BYPL_EOD!AA78+BYPL_EOD!AB78</f>
        <v>8</v>
      </c>
      <c r="K78">
        <f>MES_EOD!AA78+MES_EOD!AB78</f>
        <v>0</v>
      </c>
      <c r="L78">
        <f>NDMC_EOD!AA78+NDMC_EOD!AB78</f>
        <v>2.08</v>
      </c>
      <c r="M78">
        <f>TPDDL_EOD!AA78+TPDDL_EOD!AB78</f>
        <v>10</v>
      </c>
      <c r="N78">
        <f t="shared" si="6"/>
        <v>33.11</v>
      </c>
      <c r="O78" s="112">
        <f t="shared" si="7"/>
        <v>0.49000000000000199</v>
      </c>
      <c r="P78">
        <v>13.222832980972516</v>
      </c>
      <c r="Q78">
        <v>8.1183932346723058</v>
      </c>
      <c r="R78">
        <v>0</v>
      </c>
      <c r="S78">
        <v>2.1107822410147992</v>
      </c>
      <c r="T78">
        <v>10.147991543340382</v>
      </c>
      <c r="U78" s="114">
        <f t="shared" si="8"/>
        <v>33.600000000000009</v>
      </c>
      <c r="V78" s="112">
        <f t="shared" si="9"/>
        <v>0</v>
      </c>
      <c r="X78" s="117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33.6</v>
      </c>
      <c r="E79">
        <f>GT!N79</f>
        <v>0</v>
      </c>
      <c r="F79">
        <f t="shared" si="10"/>
        <v>80</v>
      </c>
      <c r="G79">
        <f t="shared" si="11"/>
        <v>33.6</v>
      </c>
      <c r="H79" s="112"/>
      <c r="I79">
        <f>BRPL_EOD!AA79+BRPL_EOD!AB79</f>
        <v>13.03</v>
      </c>
      <c r="J79">
        <f>BYPL_EOD!AA79+BYPL_EOD!AB79</f>
        <v>8</v>
      </c>
      <c r="K79">
        <f>MES_EOD!AA79+MES_EOD!AB79</f>
        <v>0</v>
      </c>
      <c r="L79">
        <f>NDMC_EOD!AA79+NDMC_EOD!AB79</f>
        <v>2.08</v>
      </c>
      <c r="M79">
        <f>TPDDL_EOD!AA79+TPDDL_EOD!AB79</f>
        <v>10</v>
      </c>
      <c r="N79">
        <f t="shared" si="6"/>
        <v>33.11</v>
      </c>
      <c r="O79" s="112">
        <f t="shared" si="7"/>
        <v>0.49000000000000199</v>
      </c>
      <c r="P79">
        <v>13.222832980972516</v>
      </c>
      <c r="Q79">
        <v>8.1183932346723058</v>
      </c>
      <c r="R79">
        <v>0</v>
      </c>
      <c r="S79">
        <v>2.1107822410147992</v>
      </c>
      <c r="T79">
        <v>10.147991543340382</v>
      </c>
      <c r="U79" s="114">
        <f t="shared" si="8"/>
        <v>33.600000000000009</v>
      </c>
      <c r="V79" s="112">
        <f t="shared" si="9"/>
        <v>0</v>
      </c>
      <c r="X79" s="117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33.6</v>
      </c>
      <c r="E80">
        <f>GT!N80</f>
        <v>0</v>
      </c>
      <c r="F80">
        <f t="shared" si="10"/>
        <v>80</v>
      </c>
      <c r="G80">
        <f t="shared" si="11"/>
        <v>33.6</v>
      </c>
      <c r="H80" s="112"/>
      <c r="I80">
        <f>BRPL_EOD!AA80+BRPL_EOD!AB80</f>
        <v>13.03</v>
      </c>
      <c r="J80">
        <f>BYPL_EOD!AA80+BYPL_EOD!AB80</f>
        <v>8</v>
      </c>
      <c r="K80">
        <f>MES_EOD!AA80+MES_EOD!AB80</f>
        <v>0</v>
      </c>
      <c r="L80">
        <f>NDMC_EOD!AA80+NDMC_EOD!AB80</f>
        <v>2.08</v>
      </c>
      <c r="M80">
        <f>TPDDL_EOD!AA80+TPDDL_EOD!AB80</f>
        <v>10</v>
      </c>
      <c r="N80">
        <f t="shared" si="6"/>
        <v>33.11</v>
      </c>
      <c r="O80" s="112">
        <f t="shared" si="7"/>
        <v>0.49000000000000199</v>
      </c>
      <c r="P80">
        <v>13.222832980972516</v>
      </c>
      <c r="Q80">
        <v>8.1183932346723058</v>
      </c>
      <c r="R80">
        <v>0</v>
      </c>
      <c r="S80">
        <v>2.1107822410147992</v>
      </c>
      <c r="T80">
        <v>10.147991543340382</v>
      </c>
      <c r="U80" s="114">
        <f t="shared" si="8"/>
        <v>33.600000000000009</v>
      </c>
      <c r="V80" s="112">
        <f t="shared" si="9"/>
        <v>0</v>
      </c>
      <c r="X80" s="117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33.6</v>
      </c>
      <c r="E81">
        <f>GT!N81</f>
        <v>0</v>
      </c>
      <c r="F81">
        <f t="shared" si="10"/>
        <v>80</v>
      </c>
      <c r="G81">
        <f t="shared" si="11"/>
        <v>33.6</v>
      </c>
      <c r="H81" s="112"/>
      <c r="I81">
        <f>BRPL_EOD!AA81+BRPL_EOD!AB81</f>
        <v>13.03</v>
      </c>
      <c r="J81">
        <f>BYPL_EOD!AA81+BYPL_EOD!AB81</f>
        <v>8</v>
      </c>
      <c r="K81">
        <f>MES_EOD!AA81+MES_EOD!AB81</f>
        <v>0</v>
      </c>
      <c r="L81">
        <f>NDMC_EOD!AA81+NDMC_EOD!AB81</f>
        <v>2.08</v>
      </c>
      <c r="M81">
        <f>TPDDL_EOD!AA81+TPDDL_EOD!AB81</f>
        <v>10</v>
      </c>
      <c r="N81">
        <f t="shared" si="6"/>
        <v>33.11</v>
      </c>
      <c r="O81" s="112">
        <f t="shared" si="7"/>
        <v>0.49000000000000199</v>
      </c>
      <c r="P81">
        <v>13.222832980972516</v>
      </c>
      <c r="Q81">
        <v>8.1183932346723058</v>
      </c>
      <c r="R81">
        <v>0</v>
      </c>
      <c r="S81">
        <v>2.1107822410147992</v>
      </c>
      <c r="T81">
        <v>10.147991543340382</v>
      </c>
      <c r="U81" s="114">
        <f t="shared" si="8"/>
        <v>33.600000000000009</v>
      </c>
      <c r="V81" s="112">
        <f t="shared" si="9"/>
        <v>0</v>
      </c>
      <c r="X81" s="117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33.6</v>
      </c>
      <c r="E82">
        <f>GT!N82</f>
        <v>0</v>
      </c>
      <c r="F82">
        <f t="shared" si="10"/>
        <v>80</v>
      </c>
      <c r="G82">
        <f t="shared" si="11"/>
        <v>33.6</v>
      </c>
      <c r="H82" s="112"/>
      <c r="I82">
        <f>BRPL_EOD!AA82+BRPL_EOD!AB82</f>
        <v>13.03</v>
      </c>
      <c r="J82">
        <f>BYPL_EOD!AA82+BYPL_EOD!AB82</f>
        <v>8</v>
      </c>
      <c r="K82">
        <f>MES_EOD!AA82+MES_EOD!AB82</f>
        <v>0</v>
      </c>
      <c r="L82">
        <f>NDMC_EOD!AA82+NDMC_EOD!AB82</f>
        <v>2.08</v>
      </c>
      <c r="M82">
        <f>TPDDL_EOD!AA82+TPDDL_EOD!AB82</f>
        <v>10</v>
      </c>
      <c r="N82">
        <f t="shared" si="6"/>
        <v>33.11</v>
      </c>
      <c r="O82" s="112">
        <f t="shared" si="7"/>
        <v>0.49000000000000199</v>
      </c>
      <c r="P82">
        <v>13.222832980972516</v>
      </c>
      <c r="Q82">
        <v>8.1183932346723058</v>
      </c>
      <c r="R82">
        <v>0</v>
      </c>
      <c r="S82">
        <v>2.1107822410147992</v>
      </c>
      <c r="T82">
        <v>10.147991543340382</v>
      </c>
      <c r="U82" s="114">
        <f t="shared" si="8"/>
        <v>33.600000000000009</v>
      </c>
      <c r="V82" s="112">
        <f t="shared" si="9"/>
        <v>0</v>
      </c>
      <c r="X82" s="117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34.6</v>
      </c>
      <c r="E83">
        <f>GT!N83</f>
        <v>0</v>
      </c>
      <c r="F83">
        <f t="shared" si="10"/>
        <v>80</v>
      </c>
      <c r="G83">
        <f t="shared" si="11"/>
        <v>34.6</v>
      </c>
      <c r="H83" s="112"/>
      <c r="I83">
        <f>BRPL_EOD!AA83+BRPL_EOD!AB83</f>
        <v>14.02</v>
      </c>
      <c r="J83">
        <f>BYPL_EOD!AA83+BYPL_EOD!AB83</f>
        <v>8</v>
      </c>
      <c r="K83">
        <f>MES_EOD!AA83+MES_EOD!AB83</f>
        <v>0</v>
      </c>
      <c r="L83">
        <f>NDMC_EOD!AA83+NDMC_EOD!AB83</f>
        <v>2.08</v>
      </c>
      <c r="M83">
        <f>TPDDL_EOD!AA83+TPDDL_EOD!AB83</f>
        <v>10.01</v>
      </c>
      <c r="N83">
        <f t="shared" si="6"/>
        <v>34.11</v>
      </c>
      <c r="O83" s="112">
        <f t="shared" si="7"/>
        <v>0.49000000000000199</v>
      </c>
      <c r="P83">
        <v>14.22140134857813</v>
      </c>
      <c r="Q83">
        <v>8.1149223101729699</v>
      </c>
      <c r="R83">
        <v>0</v>
      </c>
      <c r="S83">
        <v>2.1098798006449724</v>
      </c>
      <c r="T83">
        <v>10.153796540603929</v>
      </c>
      <c r="U83" s="114">
        <f t="shared" si="8"/>
        <v>34.6</v>
      </c>
      <c r="V83" s="112">
        <f t="shared" si="9"/>
        <v>0</v>
      </c>
      <c r="X83" s="117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34.6</v>
      </c>
      <c r="E84">
        <f>GT!N84</f>
        <v>0</v>
      </c>
      <c r="F84">
        <f t="shared" si="10"/>
        <v>80</v>
      </c>
      <c r="G84">
        <f t="shared" si="11"/>
        <v>34.6</v>
      </c>
      <c r="H84" s="112"/>
      <c r="I84">
        <f>BRPL_EOD!AA84+BRPL_EOD!AB84</f>
        <v>14.02</v>
      </c>
      <c r="J84">
        <f>BYPL_EOD!AA84+BYPL_EOD!AB84</f>
        <v>8</v>
      </c>
      <c r="K84">
        <f>MES_EOD!AA84+MES_EOD!AB84</f>
        <v>0</v>
      </c>
      <c r="L84">
        <f>NDMC_EOD!AA84+NDMC_EOD!AB84</f>
        <v>2.08</v>
      </c>
      <c r="M84">
        <f>TPDDL_EOD!AA84+TPDDL_EOD!AB84</f>
        <v>10.01</v>
      </c>
      <c r="N84">
        <f t="shared" si="6"/>
        <v>34.11</v>
      </c>
      <c r="O84" s="112">
        <f t="shared" si="7"/>
        <v>0.49000000000000199</v>
      </c>
      <c r="P84">
        <v>14.22140134857813</v>
      </c>
      <c r="Q84">
        <v>8.1149223101729699</v>
      </c>
      <c r="R84">
        <v>0</v>
      </c>
      <c r="S84">
        <v>2.1098798006449724</v>
      </c>
      <c r="T84">
        <v>10.153796540603929</v>
      </c>
      <c r="U84" s="114">
        <f t="shared" si="8"/>
        <v>34.6</v>
      </c>
      <c r="V84" s="112">
        <f t="shared" si="9"/>
        <v>0</v>
      </c>
      <c r="X84" s="117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34.6</v>
      </c>
      <c r="E85">
        <f>GT!N85</f>
        <v>0</v>
      </c>
      <c r="F85">
        <f t="shared" si="10"/>
        <v>80</v>
      </c>
      <c r="G85">
        <f t="shared" si="11"/>
        <v>34.6</v>
      </c>
      <c r="H85" s="112"/>
      <c r="I85">
        <f>BRPL_EOD!AA85+BRPL_EOD!AB85</f>
        <v>14.02</v>
      </c>
      <c r="J85">
        <f>BYPL_EOD!AA85+BYPL_EOD!AB85</f>
        <v>8</v>
      </c>
      <c r="K85">
        <f>MES_EOD!AA85+MES_EOD!AB85</f>
        <v>0</v>
      </c>
      <c r="L85">
        <f>NDMC_EOD!AA85+NDMC_EOD!AB85</f>
        <v>2.08</v>
      </c>
      <c r="M85">
        <f>TPDDL_EOD!AA85+TPDDL_EOD!AB85</f>
        <v>10.01</v>
      </c>
      <c r="N85">
        <f t="shared" si="6"/>
        <v>34.11</v>
      </c>
      <c r="O85" s="112">
        <f t="shared" si="7"/>
        <v>0.49000000000000199</v>
      </c>
      <c r="P85">
        <v>14.22140134857813</v>
      </c>
      <c r="Q85">
        <v>8.1149223101729699</v>
      </c>
      <c r="R85">
        <v>0</v>
      </c>
      <c r="S85">
        <v>2.1098798006449724</v>
      </c>
      <c r="T85">
        <v>10.153796540603929</v>
      </c>
      <c r="U85" s="114">
        <f t="shared" si="8"/>
        <v>34.6</v>
      </c>
      <c r="V85" s="112">
        <f t="shared" si="9"/>
        <v>0</v>
      </c>
      <c r="X85" s="117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34.6</v>
      </c>
      <c r="E86">
        <f>GT!N86</f>
        <v>0</v>
      </c>
      <c r="F86">
        <f t="shared" si="10"/>
        <v>80</v>
      </c>
      <c r="G86">
        <f t="shared" si="11"/>
        <v>34.6</v>
      </c>
      <c r="H86" s="112"/>
      <c r="I86">
        <f>BRPL_EOD!AA86+BRPL_EOD!AB86</f>
        <v>14.02</v>
      </c>
      <c r="J86">
        <f>BYPL_EOD!AA86+BYPL_EOD!AB86</f>
        <v>8</v>
      </c>
      <c r="K86">
        <f>MES_EOD!AA86+MES_EOD!AB86</f>
        <v>0</v>
      </c>
      <c r="L86">
        <f>NDMC_EOD!AA86+NDMC_EOD!AB86</f>
        <v>2.08</v>
      </c>
      <c r="M86">
        <f>TPDDL_EOD!AA86+TPDDL_EOD!AB86</f>
        <v>10.01</v>
      </c>
      <c r="N86">
        <f t="shared" si="6"/>
        <v>34.11</v>
      </c>
      <c r="O86" s="112">
        <f t="shared" si="7"/>
        <v>0.49000000000000199</v>
      </c>
      <c r="P86">
        <v>14.22140134857813</v>
      </c>
      <c r="Q86">
        <v>8.1149223101729699</v>
      </c>
      <c r="R86">
        <v>0</v>
      </c>
      <c r="S86">
        <v>2.1098798006449724</v>
      </c>
      <c r="T86">
        <v>10.153796540603929</v>
      </c>
      <c r="U86" s="114">
        <f t="shared" si="8"/>
        <v>34.6</v>
      </c>
      <c r="V86" s="112">
        <f t="shared" si="9"/>
        <v>0</v>
      </c>
      <c r="X86" s="117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34.6</v>
      </c>
      <c r="E87">
        <f>GT!N87</f>
        <v>0</v>
      </c>
      <c r="F87">
        <f t="shared" si="10"/>
        <v>80</v>
      </c>
      <c r="G87">
        <f t="shared" si="11"/>
        <v>34.6</v>
      </c>
      <c r="H87" s="112"/>
      <c r="I87">
        <f>BRPL_EOD!AA87+BRPL_EOD!AB87</f>
        <v>14.02</v>
      </c>
      <c r="J87">
        <f>BYPL_EOD!AA87+BYPL_EOD!AB87</f>
        <v>8</v>
      </c>
      <c r="K87">
        <f>MES_EOD!AA87+MES_EOD!AB87</f>
        <v>0</v>
      </c>
      <c r="L87">
        <f>NDMC_EOD!AA87+NDMC_EOD!AB87</f>
        <v>2.08</v>
      </c>
      <c r="M87">
        <f>TPDDL_EOD!AA87+TPDDL_EOD!AB87</f>
        <v>10.01</v>
      </c>
      <c r="N87">
        <f t="shared" si="6"/>
        <v>34.11</v>
      </c>
      <c r="O87" s="112">
        <f t="shared" si="7"/>
        <v>0.49000000000000199</v>
      </c>
      <c r="P87">
        <v>14.22140134857813</v>
      </c>
      <c r="Q87">
        <v>8.1149223101729699</v>
      </c>
      <c r="R87">
        <v>0</v>
      </c>
      <c r="S87">
        <v>2.1098798006449724</v>
      </c>
      <c r="T87">
        <v>10.153796540603929</v>
      </c>
      <c r="U87" s="114">
        <f t="shared" si="8"/>
        <v>34.6</v>
      </c>
      <c r="V87" s="112">
        <f t="shared" si="9"/>
        <v>0</v>
      </c>
      <c r="X87" s="117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34.6</v>
      </c>
      <c r="E88">
        <f>GT!N88</f>
        <v>0</v>
      </c>
      <c r="F88">
        <f t="shared" si="10"/>
        <v>80</v>
      </c>
      <c r="G88">
        <f t="shared" si="11"/>
        <v>34.6</v>
      </c>
      <c r="H88" s="112"/>
      <c r="I88">
        <f>BRPL_EOD!AA88+BRPL_EOD!AB88</f>
        <v>14.02</v>
      </c>
      <c r="J88">
        <f>BYPL_EOD!AA88+BYPL_EOD!AB88</f>
        <v>8</v>
      </c>
      <c r="K88">
        <f>MES_EOD!AA88+MES_EOD!AB88</f>
        <v>0</v>
      </c>
      <c r="L88">
        <f>NDMC_EOD!AA88+NDMC_EOD!AB88</f>
        <v>2.08</v>
      </c>
      <c r="M88">
        <f>TPDDL_EOD!AA88+TPDDL_EOD!AB88</f>
        <v>10.01</v>
      </c>
      <c r="N88">
        <f t="shared" si="6"/>
        <v>34.11</v>
      </c>
      <c r="O88" s="112">
        <f t="shared" si="7"/>
        <v>0.49000000000000199</v>
      </c>
      <c r="P88">
        <v>14.22140134857813</v>
      </c>
      <c r="Q88">
        <v>8.1149223101729699</v>
      </c>
      <c r="R88">
        <v>0</v>
      </c>
      <c r="S88">
        <v>2.1098798006449724</v>
      </c>
      <c r="T88">
        <v>10.153796540603929</v>
      </c>
      <c r="U88" s="114">
        <f t="shared" si="8"/>
        <v>34.6</v>
      </c>
      <c r="V88" s="112">
        <f t="shared" si="9"/>
        <v>0</v>
      </c>
      <c r="X88" s="117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34.6</v>
      </c>
      <c r="E89">
        <f>GT!N89</f>
        <v>0</v>
      </c>
      <c r="F89">
        <f t="shared" si="10"/>
        <v>80</v>
      </c>
      <c r="G89">
        <f t="shared" si="11"/>
        <v>34.6</v>
      </c>
      <c r="H89" s="112"/>
      <c r="I89">
        <f>BRPL_EOD!AA89+BRPL_EOD!AB89</f>
        <v>14.02</v>
      </c>
      <c r="J89">
        <f>BYPL_EOD!AA89+BYPL_EOD!AB89</f>
        <v>8</v>
      </c>
      <c r="K89">
        <f>MES_EOD!AA89+MES_EOD!AB89</f>
        <v>0</v>
      </c>
      <c r="L89">
        <f>NDMC_EOD!AA89+NDMC_EOD!AB89</f>
        <v>2.08</v>
      </c>
      <c r="M89">
        <f>TPDDL_EOD!AA89+TPDDL_EOD!AB89</f>
        <v>10.01</v>
      </c>
      <c r="N89">
        <f t="shared" si="6"/>
        <v>34.11</v>
      </c>
      <c r="O89" s="112">
        <f t="shared" si="7"/>
        <v>0.49000000000000199</v>
      </c>
      <c r="P89">
        <v>14.22140134857813</v>
      </c>
      <c r="Q89">
        <v>8.1149223101729699</v>
      </c>
      <c r="R89">
        <v>0</v>
      </c>
      <c r="S89">
        <v>2.1098798006449724</v>
      </c>
      <c r="T89">
        <v>10.153796540603929</v>
      </c>
      <c r="U89" s="114">
        <f t="shared" si="8"/>
        <v>34.6</v>
      </c>
      <c r="V89" s="112">
        <f t="shared" si="9"/>
        <v>0</v>
      </c>
      <c r="X89" s="117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34.6</v>
      </c>
      <c r="E90">
        <f>GT!N90</f>
        <v>0</v>
      </c>
      <c r="F90">
        <f t="shared" si="10"/>
        <v>80</v>
      </c>
      <c r="G90">
        <f t="shared" si="11"/>
        <v>34.6</v>
      </c>
      <c r="H90" s="112"/>
      <c r="I90">
        <f>BRPL_EOD!AA90+BRPL_EOD!AB90</f>
        <v>14.02</v>
      </c>
      <c r="J90">
        <f>BYPL_EOD!AA90+BYPL_EOD!AB90</f>
        <v>8</v>
      </c>
      <c r="K90">
        <f>MES_EOD!AA90+MES_EOD!AB90</f>
        <v>0</v>
      </c>
      <c r="L90">
        <f>NDMC_EOD!AA90+NDMC_EOD!AB90</f>
        <v>2.08</v>
      </c>
      <c r="M90">
        <f>TPDDL_EOD!AA90+TPDDL_EOD!AB90</f>
        <v>10.01</v>
      </c>
      <c r="N90">
        <f t="shared" si="6"/>
        <v>34.11</v>
      </c>
      <c r="O90" s="112">
        <f t="shared" si="7"/>
        <v>0.49000000000000199</v>
      </c>
      <c r="P90">
        <v>14.22140134857813</v>
      </c>
      <c r="Q90">
        <v>8.1149223101729699</v>
      </c>
      <c r="R90">
        <v>0</v>
      </c>
      <c r="S90">
        <v>2.1098798006449724</v>
      </c>
      <c r="T90">
        <v>10.153796540603929</v>
      </c>
      <c r="U90" s="114">
        <f t="shared" si="8"/>
        <v>34.6</v>
      </c>
      <c r="V90" s="112">
        <f t="shared" si="9"/>
        <v>0</v>
      </c>
      <c r="X90" s="117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34.6</v>
      </c>
      <c r="E91">
        <f>GT!N91</f>
        <v>0</v>
      </c>
      <c r="F91">
        <f t="shared" si="10"/>
        <v>80</v>
      </c>
      <c r="G91">
        <f t="shared" si="11"/>
        <v>34.6</v>
      </c>
      <c r="H91" s="112"/>
      <c r="I91">
        <f>BRPL_EOD!AA91+BRPL_EOD!AB91</f>
        <v>14.02</v>
      </c>
      <c r="J91">
        <f>BYPL_EOD!AA91+BYPL_EOD!AB91</f>
        <v>8</v>
      </c>
      <c r="K91">
        <f>MES_EOD!AA91+MES_EOD!AB91</f>
        <v>0</v>
      </c>
      <c r="L91">
        <f>NDMC_EOD!AA91+NDMC_EOD!AB91</f>
        <v>2.08</v>
      </c>
      <c r="M91">
        <f>TPDDL_EOD!AA91+TPDDL_EOD!AB91</f>
        <v>10.01</v>
      </c>
      <c r="N91">
        <f t="shared" si="6"/>
        <v>34.11</v>
      </c>
      <c r="O91" s="112">
        <f t="shared" si="7"/>
        <v>0.49000000000000199</v>
      </c>
      <c r="P91">
        <v>14.22140134857813</v>
      </c>
      <c r="Q91">
        <v>8.1149223101729699</v>
      </c>
      <c r="R91">
        <v>0</v>
      </c>
      <c r="S91">
        <v>2.1098798006449724</v>
      </c>
      <c r="T91">
        <v>10.153796540603929</v>
      </c>
      <c r="U91" s="114">
        <f t="shared" si="8"/>
        <v>34.6</v>
      </c>
      <c r="V91" s="112">
        <f t="shared" si="9"/>
        <v>0</v>
      </c>
      <c r="X91" s="117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34.6</v>
      </c>
      <c r="E92">
        <f>GT!N92</f>
        <v>0</v>
      </c>
      <c r="F92">
        <f t="shared" si="10"/>
        <v>80</v>
      </c>
      <c r="G92">
        <f t="shared" si="11"/>
        <v>34.6</v>
      </c>
      <c r="H92" s="112"/>
      <c r="I92">
        <f>BRPL_EOD!AA92+BRPL_EOD!AB92</f>
        <v>14.02</v>
      </c>
      <c r="J92">
        <f>BYPL_EOD!AA92+BYPL_EOD!AB92</f>
        <v>8</v>
      </c>
      <c r="K92">
        <f>MES_EOD!AA92+MES_EOD!AB92</f>
        <v>0</v>
      </c>
      <c r="L92">
        <f>NDMC_EOD!AA92+NDMC_EOD!AB92</f>
        <v>2.08</v>
      </c>
      <c r="M92">
        <f>TPDDL_EOD!AA92+TPDDL_EOD!AB92</f>
        <v>10.01</v>
      </c>
      <c r="N92">
        <f t="shared" si="6"/>
        <v>34.11</v>
      </c>
      <c r="O92" s="112">
        <f t="shared" si="7"/>
        <v>0.49000000000000199</v>
      </c>
      <c r="P92">
        <v>14.22140134857813</v>
      </c>
      <c r="Q92">
        <v>8.1149223101729699</v>
      </c>
      <c r="R92">
        <v>0</v>
      </c>
      <c r="S92">
        <v>2.1098798006449724</v>
      </c>
      <c r="T92">
        <v>10.153796540603929</v>
      </c>
      <c r="U92" s="114">
        <f t="shared" si="8"/>
        <v>34.6</v>
      </c>
      <c r="V92" s="112">
        <f t="shared" si="9"/>
        <v>0</v>
      </c>
      <c r="X92" s="117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34.6</v>
      </c>
      <c r="E93">
        <f>GT!N93</f>
        <v>0</v>
      </c>
      <c r="F93">
        <f t="shared" si="10"/>
        <v>80</v>
      </c>
      <c r="G93">
        <f t="shared" si="11"/>
        <v>34.6</v>
      </c>
      <c r="H93" s="112"/>
      <c r="I93">
        <f>BRPL_EOD!AA93+BRPL_EOD!AB93</f>
        <v>14.02</v>
      </c>
      <c r="J93">
        <f>BYPL_EOD!AA93+BYPL_EOD!AB93</f>
        <v>8</v>
      </c>
      <c r="K93">
        <f>MES_EOD!AA93+MES_EOD!AB93</f>
        <v>0</v>
      </c>
      <c r="L93">
        <f>NDMC_EOD!AA93+NDMC_EOD!AB93</f>
        <v>2.08</v>
      </c>
      <c r="M93">
        <f>TPDDL_EOD!AA93+TPDDL_EOD!AB93</f>
        <v>10.01</v>
      </c>
      <c r="N93">
        <f t="shared" si="6"/>
        <v>34.11</v>
      </c>
      <c r="O93" s="112">
        <f t="shared" si="7"/>
        <v>0.49000000000000199</v>
      </c>
      <c r="P93">
        <v>14.22140134857813</v>
      </c>
      <c r="Q93">
        <v>8.1149223101729699</v>
      </c>
      <c r="R93">
        <v>0</v>
      </c>
      <c r="S93">
        <v>2.1098798006449724</v>
      </c>
      <c r="T93">
        <v>10.153796540603929</v>
      </c>
      <c r="U93" s="114">
        <f t="shared" si="8"/>
        <v>34.6</v>
      </c>
      <c r="V93" s="112">
        <f t="shared" si="9"/>
        <v>0</v>
      </c>
      <c r="X93" s="117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34.6</v>
      </c>
      <c r="E94">
        <f>GT!N94</f>
        <v>0</v>
      </c>
      <c r="F94">
        <f t="shared" si="10"/>
        <v>80</v>
      </c>
      <c r="G94">
        <f t="shared" si="11"/>
        <v>34.6</v>
      </c>
      <c r="H94" s="112"/>
      <c r="I94">
        <f>BRPL_EOD!AA94+BRPL_EOD!AB94</f>
        <v>14.02</v>
      </c>
      <c r="J94">
        <f>BYPL_EOD!AA94+BYPL_EOD!AB94</f>
        <v>8</v>
      </c>
      <c r="K94">
        <f>MES_EOD!AA94+MES_EOD!AB94</f>
        <v>0</v>
      </c>
      <c r="L94">
        <f>NDMC_EOD!AA94+NDMC_EOD!AB94</f>
        <v>2.08</v>
      </c>
      <c r="M94">
        <f>TPDDL_EOD!AA94+TPDDL_EOD!AB94</f>
        <v>10.01</v>
      </c>
      <c r="N94">
        <f t="shared" si="6"/>
        <v>34.11</v>
      </c>
      <c r="O94" s="112">
        <f t="shared" si="7"/>
        <v>0.49000000000000199</v>
      </c>
      <c r="P94">
        <v>14.22140134857813</v>
      </c>
      <c r="Q94">
        <v>8.1149223101729699</v>
      </c>
      <c r="R94">
        <v>0</v>
      </c>
      <c r="S94">
        <v>2.1098798006449724</v>
      </c>
      <c r="T94">
        <v>10.153796540603929</v>
      </c>
      <c r="U94" s="114">
        <f t="shared" si="8"/>
        <v>34.6</v>
      </c>
      <c r="V94" s="112">
        <f t="shared" si="9"/>
        <v>0</v>
      </c>
      <c r="X94" s="117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34.6</v>
      </c>
      <c r="E95">
        <f>GT!N95</f>
        <v>0</v>
      </c>
      <c r="F95">
        <f t="shared" si="10"/>
        <v>80</v>
      </c>
      <c r="G95">
        <f t="shared" si="11"/>
        <v>34.6</v>
      </c>
      <c r="H95" s="112"/>
      <c r="I95">
        <f>BRPL_EOD!AA95+BRPL_EOD!AB95</f>
        <v>14.02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10.01</v>
      </c>
      <c r="N95">
        <f t="shared" si="6"/>
        <v>34.11</v>
      </c>
      <c r="O95" s="112">
        <f t="shared" si="7"/>
        <v>0.49000000000000199</v>
      </c>
      <c r="P95">
        <v>14.22140134857813</v>
      </c>
      <c r="Q95">
        <v>8.1149223101729699</v>
      </c>
      <c r="R95">
        <v>0</v>
      </c>
      <c r="S95">
        <v>2.1098798006449724</v>
      </c>
      <c r="T95">
        <v>10.153796540603929</v>
      </c>
      <c r="U95" s="114">
        <f t="shared" si="8"/>
        <v>34.6</v>
      </c>
      <c r="V95" s="112">
        <f t="shared" si="9"/>
        <v>0</v>
      </c>
      <c r="X95" s="117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34.6</v>
      </c>
      <c r="E96">
        <f>GT!N96</f>
        <v>0</v>
      </c>
      <c r="F96">
        <f t="shared" si="10"/>
        <v>80</v>
      </c>
      <c r="G96">
        <f t="shared" si="11"/>
        <v>34.6</v>
      </c>
      <c r="H96" s="112"/>
      <c r="I96">
        <f>BRPL_EOD!AA96+BRPL_EOD!AB96</f>
        <v>14.02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10.01</v>
      </c>
      <c r="N96">
        <f t="shared" si="6"/>
        <v>34.11</v>
      </c>
      <c r="O96" s="112">
        <f t="shared" si="7"/>
        <v>0.49000000000000199</v>
      </c>
      <c r="P96">
        <v>14.22140134857813</v>
      </c>
      <c r="Q96">
        <v>8.1149223101729699</v>
      </c>
      <c r="R96">
        <v>0</v>
      </c>
      <c r="S96">
        <v>2.1098798006449724</v>
      </c>
      <c r="T96">
        <v>10.153796540603929</v>
      </c>
      <c r="U96" s="114">
        <f t="shared" si="8"/>
        <v>34.6</v>
      </c>
      <c r="V96" s="112">
        <f t="shared" si="9"/>
        <v>0</v>
      </c>
      <c r="X96" s="117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34.6</v>
      </c>
      <c r="E97">
        <f>GT!N97</f>
        <v>0</v>
      </c>
      <c r="F97">
        <f t="shared" si="10"/>
        <v>80</v>
      </c>
      <c r="G97">
        <f t="shared" si="11"/>
        <v>34.6</v>
      </c>
      <c r="H97" s="112"/>
      <c r="I97">
        <f>BRPL_EOD!AA97+BRPL_EOD!AB97</f>
        <v>14.02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10.01</v>
      </c>
      <c r="N97">
        <f t="shared" si="6"/>
        <v>34.11</v>
      </c>
      <c r="O97" s="112">
        <f t="shared" si="7"/>
        <v>0.49000000000000199</v>
      </c>
      <c r="P97">
        <v>14.22140134857813</v>
      </c>
      <c r="Q97">
        <v>8.1149223101729699</v>
      </c>
      <c r="R97">
        <v>0</v>
      </c>
      <c r="S97">
        <v>2.1098798006449724</v>
      </c>
      <c r="T97">
        <v>10.153796540603929</v>
      </c>
      <c r="U97" s="114">
        <f t="shared" si="8"/>
        <v>34.6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34.6</v>
      </c>
      <c r="E98">
        <f>GT!N98</f>
        <v>0</v>
      </c>
      <c r="F98">
        <f t="shared" si="10"/>
        <v>80</v>
      </c>
      <c r="G98">
        <f t="shared" si="11"/>
        <v>34.6</v>
      </c>
      <c r="H98" s="112"/>
      <c r="I98">
        <f>BRPL_EOD!AA98+BRPL_EOD!AB98</f>
        <v>14.02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10.01</v>
      </c>
      <c r="N98">
        <f t="shared" si="6"/>
        <v>34.11</v>
      </c>
      <c r="O98" s="112">
        <f t="shared" si="7"/>
        <v>0.49000000000000199</v>
      </c>
      <c r="P98">
        <v>14.22140134857813</v>
      </c>
      <c r="Q98">
        <v>8.1149223101729699</v>
      </c>
      <c r="R98">
        <v>0</v>
      </c>
      <c r="S98">
        <v>2.1098798006449724</v>
      </c>
      <c r="T98">
        <v>10.153796540603929</v>
      </c>
      <c r="U98" s="114">
        <f t="shared" si="8"/>
        <v>34.6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1.92</v>
      </c>
      <c r="C99" s="114">
        <f t="shared" ref="C99:U99" si="12">SUM(C3:C98)/4000</f>
        <v>0</v>
      </c>
      <c r="D99" s="114">
        <f t="shared" si="12"/>
        <v>0.82794999999999974</v>
      </c>
      <c r="E99" s="114">
        <f t="shared" si="12"/>
        <v>0</v>
      </c>
      <c r="F99" s="114">
        <f t="shared" si="12"/>
        <v>1.92</v>
      </c>
      <c r="G99" s="114">
        <f t="shared" si="12"/>
        <v>0.82794999999999974</v>
      </c>
      <c r="H99" s="114"/>
      <c r="I99" s="114">
        <f t="shared" si="12"/>
        <v>0.33259999999999973</v>
      </c>
      <c r="J99" s="114">
        <f t="shared" si="12"/>
        <v>0.19224000000000002</v>
      </c>
      <c r="K99" s="114">
        <f t="shared" si="12"/>
        <v>0</v>
      </c>
      <c r="L99" s="114">
        <f t="shared" si="12"/>
        <v>4.9920000000000089E-2</v>
      </c>
      <c r="M99" s="114">
        <f t="shared" si="12"/>
        <v>0.24414</v>
      </c>
      <c r="N99" s="114">
        <f t="shared" si="12"/>
        <v>0.81890000000000041</v>
      </c>
      <c r="O99" s="114">
        <f t="shared" si="12"/>
        <v>9.0500000000000112E-3</v>
      </c>
      <c r="P99" s="114">
        <f t="shared" si="12"/>
        <v>0.33629869008371599</v>
      </c>
      <c r="Q99" s="114">
        <f t="shared" si="12"/>
        <v>0.19435113791965866</v>
      </c>
      <c r="R99" s="114">
        <f t="shared" si="12"/>
        <v>0</v>
      </c>
      <c r="S99" s="114">
        <f t="shared" si="12"/>
        <v>5.0468066623230785E-2</v>
      </c>
      <c r="T99" s="114">
        <f t="shared" si="12"/>
        <v>0.24683210537339476</v>
      </c>
      <c r="U99" s="114">
        <f t="shared" si="12"/>
        <v>0.82794999999999974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1" t="s">
        <v>153</v>
      </c>
      <c r="C1" s="211"/>
      <c r="D1" s="211" t="s">
        <v>278</v>
      </c>
      <c r="E1" s="211"/>
      <c r="H1" s="112"/>
      <c r="I1" s="211" t="s">
        <v>318</v>
      </c>
      <c r="J1" s="211"/>
      <c r="K1" s="211"/>
      <c r="L1" s="211"/>
      <c r="M1" s="211"/>
      <c r="N1" s="211"/>
      <c r="O1" s="113"/>
      <c r="P1" s="211" t="s">
        <v>319</v>
      </c>
      <c r="Q1" s="211"/>
      <c r="R1" s="211"/>
      <c r="S1" s="211"/>
      <c r="T1" s="211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72" activePane="bottomRight" state="frozen"/>
      <selection activeCell="Q1" sqref="Q1:Q99"/>
      <selection pane="topRight" activeCell="Q1" sqref="Q1:Q99"/>
      <selection pane="bottomLeft" activeCell="Q1" sqref="Q1:Q99"/>
      <selection pane="bottomRight" activeCell="X16" sqref="X16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1" t="s">
        <v>153</v>
      </c>
      <c r="C1" s="211"/>
      <c r="D1" s="211" t="s">
        <v>278</v>
      </c>
      <c r="E1" s="211"/>
      <c r="H1" s="112"/>
      <c r="I1" s="211" t="s">
        <v>318</v>
      </c>
      <c r="J1" s="211"/>
      <c r="K1" s="211"/>
      <c r="L1" s="211"/>
      <c r="M1" s="211"/>
      <c r="N1" s="211"/>
      <c r="O1" s="113"/>
      <c r="P1" s="211" t="s">
        <v>319</v>
      </c>
      <c r="Q1" s="211"/>
      <c r="R1" s="211"/>
      <c r="S1" s="211"/>
      <c r="T1" s="211"/>
      <c r="U1" s="114"/>
      <c r="V1" s="112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256</v>
      </c>
      <c r="E3">
        <f>BAWANA!AM3</f>
        <v>0</v>
      </c>
      <c r="F3">
        <f>(B3+C3)*0.8</f>
        <v>256</v>
      </c>
      <c r="G3">
        <f>(D3+E3)</f>
        <v>256</v>
      </c>
      <c r="H3" s="112"/>
      <c r="I3">
        <f>BRPL_EOD!AI3+BRPL_EOD!AJ3</f>
        <v>99.96</v>
      </c>
      <c r="J3">
        <f>BYPL_EOD!AI3+BYPL_EOD!AJ3</f>
        <v>57.6</v>
      </c>
      <c r="K3">
        <f>MES_EOD!AI3+MES_EOD!AJ3</f>
        <v>5.84</v>
      </c>
      <c r="L3">
        <f>NDMC_EOD!AI3+NDMC_EOD!AJ3</f>
        <v>23</v>
      </c>
      <c r="M3">
        <f>TPDDL_EOD!AI3+TPDDL_EOD!AJ3</f>
        <v>69.61</v>
      </c>
      <c r="N3">
        <f t="shared" ref="N3:N66" si="0">SUM(I3:M3)</f>
        <v>256.01</v>
      </c>
      <c r="O3" s="112">
        <f t="shared" ref="O3:O66" si="1">G3-N3</f>
        <v>-9.9999999999909051E-3</v>
      </c>
      <c r="P3">
        <v>99.956095465020894</v>
      </c>
      <c r="Q3">
        <v>57.597750087887192</v>
      </c>
      <c r="R3">
        <v>5.8397718839107844</v>
      </c>
      <c r="S3">
        <v>22.999101597593846</v>
      </c>
      <c r="T3">
        <v>69.607280965587279</v>
      </c>
      <c r="U3" s="114">
        <f t="shared" ref="U3:U66" si="2">SUM(P3:T3)</f>
        <v>255.99999999999997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256</v>
      </c>
      <c r="E4">
        <f>BAWANA!AM4</f>
        <v>0</v>
      </c>
      <c r="F4">
        <f t="shared" ref="F4:F67" si="4">(B4+C4)*0.8</f>
        <v>256</v>
      </c>
      <c r="G4">
        <f t="shared" ref="G4:G67" si="5">(D4+E4)</f>
        <v>256</v>
      </c>
      <c r="H4" s="112"/>
      <c r="I4">
        <f>BRPL_EOD!AI4+BRPL_EOD!AJ4</f>
        <v>99.96</v>
      </c>
      <c r="J4">
        <f>BYPL_EOD!AI4+BYPL_EOD!AJ4</f>
        <v>57.6</v>
      </c>
      <c r="K4">
        <f>MES_EOD!AI4+MES_EOD!AJ4</f>
        <v>5.84</v>
      </c>
      <c r="L4">
        <f>NDMC_EOD!AI4+NDMC_EOD!AJ4</f>
        <v>23</v>
      </c>
      <c r="M4">
        <f>TPDDL_EOD!AI4+TPDDL_EOD!AJ4</f>
        <v>69.61</v>
      </c>
      <c r="N4">
        <f t="shared" si="0"/>
        <v>256.01</v>
      </c>
      <c r="O4" s="112">
        <f t="shared" si="1"/>
        <v>-9.9999999999909051E-3</v>
      </c>
      <c r="P4">
        <v>99.956095465020894</v>
      </c>
      <c r="Q4">
        <v>57.597750087887192</v>
      </c>
      <c r="R4">
        <v>5.8397718839107844</v>
      </c>
      <c r="S4">
        <v>22.999101597593846</v>
      </c>
      <c r="T4">
        <v>69.607280965587279</v>
      </c>
      <c r="U4" s="114">
        <f t="shared" si="2"/>
        <v>255.99999999999997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256</v>
      </c>
      <c r="E5">
        <f>BAWANA!AM5</f>
        <v>0</v>
      </c>
      <c r="F5">
        <f t="shared" si="4"/>
        <v>256</v>
      </c>
      <c r="G5">
        <f t="shared" si="5"/>
        <v>256</v>
      </c>
      <c r="H5" s="112"/>
      <c r="I5">
        <f>BRPL_EOD!AI5+BRPL_EOD!AJ5</f>
        <v>99.96</v>
      </c>
      <c r="J5">
        <f>BYPL_EOD!AI5+BYPL_EOD!AJ5</f>
        <v>57.6</v>
      </c>
      <c r="K5">
        <f>MES_EOD!AI5+MES_EOD!AJ5</f>
        <v>5.84</v>
      </c>
      <c r="L5">
        <f>NDMC_EOD!AI5+NDMC_EOD!AJ5</f>
        <v>23</v>
      </c>
      <c r="M5">
        <f>TPDDL_EOD!AI5+TPDDL_EOD!AJ5</f>
        <v>69.61</v>
      </c>
      <c r="N5">
        <f t="shared" si="0"/>
        <v>256.01</v>
      </c>
      <c r="O5" s="112">
        <f t="shared" si="1"/>
        <v>-9.9999999999909051E-3</v>
      </c>
      <c r="P5">
        <v>99.956095465020894</v>
      </c>
      <c r="Q5">
        <v>57.597750087887192</v>
      </c>
      <c r="R5">
        <v>5.8397718839107844</v>
      </c>
      <c r="S5">
        <v>22.999101597593846</v>
      </c>
      <c r="T5">
        <v>69.607280965587279</v>
      </c>
      <c r="U5" s="114">
        <f t="shared" si="2"/>
        <v>255.99999999999997</v>
      </c>
      <c r="V5" s="112">
        <f t="shared" si="3"/>
        <v>0</v>
      </c>
      <c r="Y5">
        <f>BAWANA!AW5+BAWANA!AX5</f>
        <v>32</v>
      </c>
      <c r="Z5">
        <f>BAWANA!BD5+BAWANA!BE5</f>
        <v>32</v>
      </c>
      <c r="AA5">
        <f>BAWANA!X5+BAWANA!Y5</f>
        <v>32</v>
      </c>
      <c r="AB5">
        <f>BAWANA!AE5+BAWANA!AF5</f>
        <v>32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256</v>
      </c>
      <c r="E6">
        <f>BAWANA!AM6</f>
        <v>0</v>
      </c>
      <c r="F6">
        <f t="shared" si="4"/>
        <v>256</v>
      </c>
      <c r="G6">
        <f t="shared" si="5"/>
        <v>256</v>
      </c>
      <c r="H6" s="112"/>
      <c r="I6">
        <f>BRPL_EOD!AI6+BRPL_EOD!AJ6</f>
        <v>99.96</v>
      </c>
      <c r="J6">
        <f>BYPL_EOD!AI6+BYPL_EOD!AJ6</f>
        <v>57.6</v>
      </c>
      <c r="K6">
        <f>MES_EOD!AI6+MES_EOD!AJ6</f>
        <v>5.84</v>
      </c>
      <c r="L6">
        <f>NDMC_EOD!AI6+NDMC_EOD!AJ6</f>
        <v>23</v>
      </c>
      <c r="M6">
        <f>TPDDL_EOD!AI6+TPDDL_EOD!AJ6</f>
        <v>69.61</v>
      </c>
      <c r="N6">
        <f t="shared" si="0"/>
        <v>256.01</v>
      </c>
      <c r="O6" s="112">
        <f t="shared" si="1"/>
        <v>-9.9999999999909051E-3</v>
      </c>
      <c r="P6">
        <v>99.956095465020894</v>
      </c>
      <c r="Q6">
        <v>57.597750087887192</v>
      </c>
      <c r="R6">
        <v>5.8397718839107844</v>
      </c>
      <c r="S6">
        <v>22.999101597593846</v>
      </c>
      <c r="T6">
        <v>69.607280965587279</v>
      </c>
      <c r="U6" s="114">
        <f t="shared" si="2"/>
        <v>255.99999999999997</v>
      </c>
      <c r="V6" s="112">
        <f t="shared" si="3"/>
        <v>0</v>
      </c>
      <c r="Y6">
        <f>BAWANA!AW6+BAWANA!AX6</f>
        <v>32</v>
      </c>
      <c r="Z6">
        <f>BAWANA!BD6+BAWANA!BE6</f>
        <v>32</v>
      </c>
      <c r="AA6">
        <f>BAWANA!X6+BAWANA!Y6</f>
        <v>32</v>
      </c>
      <c r="AB6">
        <f>BAWANA!AE6+BAWANA!AF6</f>
        <v>32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256</v>
      </c>
      <c r="E7">
        <f>BAWANA!AM7</f>
        <v>0</v>
      </c>
      <c r="F7">
        <f t="shared" si="4"/>
        <v>256</v>
      </c>
      <c r="G7">
        <f t="shared" si="5"/>
        <v>256</v>
      </c>
      <c r="H7" s="112"/>
      <c r="I7">
        <f>BRPL_EOD!AI7+BRPL_EOD!AJ7</f>
        <v>99.96</v>
      </c>
      <c r="J7">
        <f>BYPL_EOD!AI7+BYPL_EOD!AJ7</f>
        <v>57.6</v>
      </c>
      <c r="K7">
        <f>MES_EOD!AI7+MES_EOD!AJ7</f>
        <v>5.84</v>
      </c>
      <c r="L7">
        <f>NDMC_EOD!AI7+NDMC_EOD!AJ7</f>
        <v>23</v>
      </c>
      <c r="M7">
        <f>TPDDL_EOD!AI7+TPDDL_EOD!AJ7</f>
        <v>69.61</v>
      </c>
      <c r="N7">
        <f t="shared" si="0"/>
        <v>256.01</v>
      </c>
      <c r="O7" s="112">
        <f t="shared" si="1"/>
        <v>-9.9999999999909051E-3</v>
      </c>
      <c r="P7">
        <v>99.956095465020894</v>
      </c>
      <c r="Q7">
        <v>57.597750087887192</v>
      </c>
      <c r="R7">
        <v>5.8397718839107844</v>
      </c>
      <c r="S7">
        <v>22.999101597593846</v>
      </c>
      <c r="T7">
        <v>69.607280965587279</v>
      </c>
      <c r="U7" s="114">
        <f t="shared" si="2"/>
        <v>255.99999999999997</v>
      </c>
      <c r="V7" s="112">
        <f t="shared" si="3"/>
        <v>0</v>
      </c>
      <c r="Y7">
        <f>BAWANA!AW7+BAWANA!AX7</f>
        <v>32</v>
      </c>
      <c r="Z7">
        <f>BAWANA!BD7+BAWANA!BE7</f>
        <v>32</v>
      </c>
      <c r="AA7">
        <f>BAWANA!X7+BAWANA!Y7</f>
        <v>32</v>
      </c>
      <c r="AB7">
        <f>BAWANA!AE7+BAWANA!AF7</f>
        <v>32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256</v>
      </c>
      <c r="E8">
        <f>BAWANA!AM8</f>
        <v>0</v>
      </c>
      <c r="F8">
        <f t="shared" si="4"/>
        <v>256</v>
      </c>
      <c r="G8">
        <f t="shared" si="5"/>
        <v>256</v>
      </c>
      <c r="H8" s="112"/>
      <c r="I8">
        <f>BRPL_EOD!AI8+BRPL_EOD!AJ8</f>
        <v>99.96</v>
      </c>
      <c r="J8">
        <f>BYPL_EOD!AI8+BYPL_EOD!AJ8</f>
        <v>57.6</v>
      </c>
      <c r="K8">
        <f>MES_EOD!AI8+MES_EOD!AJ8</f>
        <v>5.84</v>
      </c>
      <c r="L8">
        <f>NDMC_EOD!AI8+NDMC_EOD!AJ8</f>
        <v>23</v>
      </c>
      <c r="M8">
        <f>TPDDL_EOD!AI8+TPDDL_EOD!AJ8</f>
        <v>69.61</v>
      </c>
      <c r="N8">
        <f t="shared" si="0"/>
        <v>256.01</v>
      </c>
      <c r="O8" s="112">
        <f t="shared" si="1"/>
        <v>-9.9999999999909051E-3</v>
      </c>
      <c r="P8">
        <v>99.956095465020894</v>
      </c>
      <c r="Q8">
        <v>57.597750087887192</v>
      </c>
      <c r="R8">
        <v>5.8397718839107844</v>
      </c>
      <c r="S8">
        <v>22.999101597593846</v>
      </c>
      <c r="T8">
        <v>69.607280965587279</v>
      </c>
      <c r="U8" s="114">
        <f t="shared" si="2"/>
        <v>255.99999999999997</v>
      </c>
      <c r="V8" s="112">
        <f t="shared" si="3"/>
        <v>0</v>
      </c>
      <c r="Y8">
        <f>BAWANA!AW8+BAWANA!AX8</f>
        <v>32</v>
      </c>
      <c r="Z8">
        <f>BAWANA!BD8+BAWANA!BE8</f>
        <v>32</v>
      </c>
      <c r="AA8">
        <f>BAWANA!X8+BAWANA!Y8</f>
        <v>32</v>
      </c>
      <c r="AB8">
        <f>BAWANA!AE8+BAWANA!AF8</f>
        <v>32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256</v>
      </c>
      <c r="E9">
        <f>BAWANA!AM9</f>
        <v>0</v>
      </c>
      <c r="F9">
        <f t="shared" si="4"/>
        <v>256</v>
      </c>
      <c r="G9">
        <f t="shared" si="5"/>
        <v>256</v>
      </c>
      <c r="H9" s="112"/>
      <c r="I9">
        <f>BRPL_EOD!AI9+BRPL_EOD!AJ9</f>
        <v>99.96</v>
      </c>
      <c r="J9">
        <f>BYPL_EOD!AI9+BYPL_EOD!AJ9</f>
        <v>57.6</v>
      </c>
      <c r="K9">
        <f>MES_EOD!AI9+MES_EOD!AJ9</f>
        <v>5.84</v>
      </c>
      <c r="L9">
        <f>NDMC_EOD!AI9+NDMC_EOD!AJ9</f>
        <v>23</v>
      </c>
      <c r="M9">
        <f>TPDDL_EOD!AI9+TPDDL_EOD!AJ9</f>
        <v>69.61</v>
      </c>
      <c r="N9">
        <f t="shared" si="0"/>
        <v>256.01</v>
      </c>
      <c r="O9" s="112">
        <f t="shared" si="1"/>
        <v>-9.9999999999909051E-3</v>
      </c>
      <c r="P9">
        <v>99.956095465020894</v>
      </c>
      <c r="Q9">
        <v>57.597750087887192</v>
      </c>
      <c r="R9">
        <v>5.8397718839107844</v>
      </c>
      <c r="S9">
        <v>22.999101597593846</v>
      </c>
      <c r="T9">
        <v>69.607280965587279</v>
      </c>
      <c r="U9" s="114">
        <f t="shared" si="2"/>
        <v>255.99999999999997</v>
      </c>
      <c r="V9" s="112">
        <f t="shared" si="3"/>
        <v>0</v>
      </c>
      <c r="Y9">
        <f>BAWANA!AW9+BAWANA!AX9</f>
        <v>32</v>
      </c>
      <c r="Z9">
        <f>BAWANA!BD9+BAWANA!BE9</f>
        <v>32</v>
      </c>
      <c r="AA9">
        <f>BAWANA!X9+BAWANA!Y9</f>
        <v>32</v>
      </c>
      <c r="AB9">
        <f>BAWANA!AE9+BAWANA!AF9</f>
        <v>32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256</v>
      </c>
      <c r="E10">
        <f>BAWANA!AM10</f>
        <v>0</v>
      </c>
      <c r="F10">
        <f t="shared" si="4"/>
        <v>256</v>
      </c>
      <c r="G10">
        <f t="shared" si="5"/>
        <v>256</v>
      </c>
      <c r="H10" s="112"/>
      <c r="I10">
        <f>BRPL_EOD!AI10+BRPL_EOD!AJ10</f>
        <v>99.96</v>
      </c>
      <c r="J10">
        <f>BYPL_EOD!AI10+BYPL_EOD!AJ10</f>
        <v>57.6</v>
      </c>
      <c r="K10">
        <f>MES_EOD!AI10+MES_EOD!AJ10</f>
        <v>5.84</v>
      </c>
      <c r="L10">
        <f>NDMC_EOD!AI10+NDMC_EOD!AJ10</f>
        <v>23</v>
      </c>
      <c r="M10">
        <f>TPDDL_EOD!AI10+TPDDL_EOD!AJ10</f>
        <v>69.61</v>
      </c>
      <c r="N10">
        <f t="shared" si="0"/>
        <v>256.01</v>
      </c>
      <c r="O10" s="112">
        <f t="shared" si="1"/>
        <v>-9.9999999999909051E-3</v>
      </c>
      <c r="P10">
        <v>99.956095465020894</v>
      </c>
      <c r="Q10">
        <v>57.597750087887192</v>
      </c>
      <c r="R10">
        <v>5.8397718839107844</v>
      </c>
      <c r="S10">
        <v>22.999101597593846</v>
      </c>
      <c r="T10">
        <v>69.607280965587279</v>
      </c>
      <c r="U10" s="114">
        <f t="shared" si="2"/>
        <v>255.99999999999997</v>
      </c>
      <c r="V10" s="112">
        <f t="shared" si="3"/>
        <v>0</v>
      </c>
      <c r="Y10">
        <f>BAWANA!AW10+BAWANA!AX10</f>
        <v>32</v>
      </c>
      <c r="Z10">
        <f>BAWANA!BD10+BAWANA!BE10</f>
        <v>32</v>
      </c>
      <c r="AA10">
        <f>BAWANA!X10+BAWANA!Y10</f>
        <v>32</v>
      </c>
      <c r="AB10">
        <f>BAWANA!AE10+BAWANA!AF10</f>
        <v>32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256</v>
      </c>
      <c r="E11">
        <f>BAWANA!AM11</f>
        <v>0</v>
      </c>
      <c r="F11">
        <f t="shared" si="4"/>
        <v>256</v>
      </c>
      <c r="G11">
        <f t="shared" si="5"/>
        <v>256</v>
      </c>
      <c r="H11" s="112"/>
      <c r="I11">
        <f>BRPL_EOD!AI11+BRPL_EOD!AJ11</f>
        <v>99.96</v>
      </c>
      <c r="J11">
        <f>BYPL_EOD!AI11+BYPL_EOD!AJ11</f>
        <v>57.6</v>
      </c>
      <c r="K11">
        <f>MES_EOD!AI11+MES_EOD!AJ11</f>
        <v>5.84</v>
      </c>
      <c r="L11">
        <f>NDMC_EOD!AI11+NDMC_EOD!AJ11</f>
        <v>23</v>
      </c>
      <c r="M11">
        <f>TPDDL_EOD!AI11+TPDDL_EOD!AJ11</f>
        <v>69.61</v>
      </c>
      <c r="N11">
        <f t="shared" si="0"/>
        <v>256.01</v>
      </c>
      <c r="O11" s="112">
        <f t="shared" si="1"/>
        <v>-9.9999999999909051E-3</v>
      </c>
      <c r="P11">
        <v>99.956095465020894</v>
      </c>
      <c r="Q11">
        <v>57.597750087887192</v>
      </c>
      <c r="R11">
        <v>5.8397718839107844</v>
      </c>
      <c r="S11">
        <v>22.999101597593846</v>
      </c>
      <c r="T11">
        <v>69.607280965587279</v>
      </c>
      <c r="U11" s="114">
        <f t="shared" si="2"/>
        <v>255.99999999999997</v>
      </c>
      <c r="V11" s="112">
        <f t="shared" si="3"/>
        <v>0</v>
      </c>
      <c r="Y11">
        <f>BAWANA!AW11+BAWANA!AX11</f>
        <v>32</v>
      </c>
      <c r="Z11">
        <f>BAWANA!BD11+BAWANA!BE11</f>
        <v>32</v>
      </c>
      <c r="AA11">
        <f>BAWANA!X11+BAWANA!Y11</f>
        <v>32</v>
      </c>
      <c r="AB11">
        <f>BAWANA!AE11+BAWANA!AF11</f>
        <v>32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256</v>
      </c>
      <c r="E12">
        <f>BAWANA!AM12</f>
        <v>0</v>
      </c>
      <c r="F12">
        <f t="shared" si="4"/>
        <v>256</v>
      </c>
      <c r="G12">
        <f t="shared" si="5"/>
        <v>256</v>
      </c>
      <c r="H12" s="112"/>
      <c r="I12">
        <f>BRPL_EOD!AI12+BRPL_EOD!AJ12</f>
        <v>99.96</v>
      </c>
      <c r="J12">
        <f>BYPL_EOD!AI12+BYPL_EOD!AJ12</f>
        <v>57.6</v>
      </c>
      <c r="K12">
        <f>MES_EOD!AI12+MES_EOD!AJ12</f>
        <v>5.84</v>
      </c>
      <c r="L12">
        <f>NDMC_EOD!AI12+NDMC_EOD!AJ12</f>
        <v>23</v>
      </c>
      <c r="M12">
        <f>TPDDL_EOD!AI12+TPDDL_EOD!AJ12</f>
        <v>69.61</v>
      </c>
      <c r="N12">
        <f t="shared" si="0"/>
        <v>256.01</v>
      </c>
      <c r="O12" s="112">
        <f t="shared" si="1"/>
        <v>-9.9999999999909051E-3</v>
      </c>
      <c r="P12">
        <v>99.956095465020894</v>
      </c>
      <c r="Q12">
        <v>57.597750087887192</v>
      </c>
      <c r="R12">
        <v>5.8397718839107844</v>
      </c>
      <c r="S12">
        <v>22.999101597593846</v>
      </c>
      <c r="T12">
        <v>69.607280965587279</v>
      </c>
      <c r="U12" s="114">
        <f t="shared" si="2"/>
        <v>255.99999999999997</v>
      </c>
      <c r="V12" s="112">
        <f t="shared" si="3"/>
        <v>0</v>
      </c>
      <c r="Y12">
        <f>BAWANA!AW12+BAWANA!AX12</f>
        <v>32</v>
      </c>
      <c r="Z12">
        <f>BAWANA!BD12+BAWANA!BE12</f>
        <v>32</v>
      </c>
      <c r="AA12">
        <f>BAWANA!X12+BAWANA!Y12</f>
        <v>32</v>
      </c>
      <c r="AB12">
        <f>BAWANA!AE12+BAWANA!AF12</f>
        <v>32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256</v>
      </c>
      <c r="E13">
        <f>BAWANA!AM13</f>
        <v>0</v>
      </c>
      <c r="F13">
        <f t="shared" si="4"/>
        <v>256</v>
      </c>
      <c r="G13">
        <f t="shared" si="5"/>
        <v>256</v>
      </c>
      <c r="H13" s="112"/>
      <c r="I13">
        <f>BRPL_EOD!AI13+BRPL_EOD!AJ13</f>
        <v>99.96</v>
      </c>
      <c r="J13">
        <f>BYPL_EOD!AI13+BYPL_EOD!AJ13</f>
        <v>57.6</v>
      </c>
      <c r="K13">
        <f>MES_EOD!AI13+MES_EOD!AJ13</f>
        <v>5.84</v>
      </c>
      <c r="L13">
        <f>NDMC_EOD!AI13+NDMC_EOD!AJ13</f>
        <v>23</v>
      </c>
      <c r="M13">
        <f>TPDDL_EOD!AI13+TPDDL_EOD!AJ13</f>
        <v>69.61</v>
      </c>
      <c r="N13">
        <f t="shared" si="0"/>
        <v>256.01</v>
      </c>
      <c r="O13" s="112">
        <f t="shared" si="1"/>
        <v>-9.9999999999909051E-3</v>
      </c>
      <c r="P13">
        <v>99.956095465020894</v>
      </c>
      <c r="Q13">
        <v>57.597750087887192</v>
      </c>
      <c r="R13">
        <v>5.8397718839107844</v>
      </c>
      <c r="S13">
        <v>22.999101597593846</v>
      </c>
      <c r="T13">
        <v>69.607280965587279</v>
      </c>
      <c r="U13" s="114">
        <f t="shared" si="2"/>
        <v>255.99999999999997</v>
      </c>
      <c r="V13" s="112">
        <f t="shared" si="3"/>
        <v>0</v>
      </c>
      <c r="Y13">
        <f>BAWANA!AW13+BAWANA!AX13</f>
        <v>32</v>
      </c>
      <c r="Z13">
        <f>BAWANA!BD13+BAWANA!BE13</f>
        <v>32</v>
      </c>
      <c r="AA13">
        <f>BAWANA!X13+BAWANA!Y13</f>
        <v>32</v>
      </c>
      <c r="AB13">
        <f>BAWANA!AE13+BAWANA!AF13</f>
        <v>32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256</v>
      </c>
      <c r="E14">
        <f>BAWANA!AM14</f>
        <v>0</v>
      </c>
      <c r="F14">
        <f t="shared" si="4"/>
        <v>256</v>
      </c>
      <c r="G14">
        <f t="shared" si="5"/>
        <v>256</v>
      </c>
      <c r="H14" s="112"/>
      <c r="I14">
        <f>BRPL_EOD!AI14+BRPL_EOD!AJ14</f>
        <v>99.96</v>
      </c>
      <c r="J14">
        <f>BYPL_EOD!AI14+BYPL_EOD!AJ14</f>
        <v>57.6</v>
      </c>
      <c r="K14">
        <f>MES_EOD!AI14+MES_EOD!AJ14</f>
        <v>5.84</v>
      </c>
      <c r="L14">
        <f>NDMC_EOD!AI14+NDMC_EOD!AJ14</f>
        <v>23</v>
      </c>
      <c r="M14">
        <f>TPDDL_EOD!AI14+TPDDL_EOD!AJ14</f>
        <v>69.61</v>
      </c>
      <c r="N14">
        <f t="shared" si="0"/>
        <v>256.01</v>
      </c>
      <c r="O14" s="112">
        <f t="shared" si="1"/>
        <v>-9.9999999999909051E-3</v>
      </c>
      <c r="P14">
        <v>99.956095465020894</v>
      </c>
      <c r="Q14">
        <v>57.597750087887192</v>
      </c>
      <c r="R14">
        <v>5.8397718839107844</v>
      </c>
      <c r="S14">
        <v>22.999101597593846</v>
      </c>
      <c r="T14">
        <v>69.607280965587279</v>
      </c>
      <c r="U14" s="114">
        <f t="shared" si="2"/>
        <v>255.99999999999997</v>
      </c>
      <c r="V14" s="112">
        <f t="shared" si="3"/>
        <v>0</v>
      </c>
      <c r="Y14">
        <f>BAWANA!AW14+BAWANA!AX14</f>
        <v>32</v>
      </c>
      <c r="Z14">
        <f>BAWANA!BD14+BAWANA!BE14</f>
        <v>32</v>
      </c>
      <c r="AA14">
        <f>BAWANA!X14+BAWANA!Y14</f>
        <v>32</v>
      </c>
      <c r="AB14">
        <f>BAWANA!AE14+BAWANA!AF14</f>
        <v>32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256</v>
      </c>
      <c r="E15">
        <f>BAWANA!AM15</f>
        <v>0</v>
      </c>
      <c r="F15">
        <f t="shared" si="4"/>
        <v>256</v>
      </c>
      <c r="G15">
        <f t="shared" si="5"/>
        <v>256</v>
      </c>
      <c r="H15" s="112"/>
      <c r="I15">
        <f>BRPL_EOD!AI15+BRPL_EOD!AJ15</f>
        <v>99.96</v>
      </c>
      <c r="J15">
        <f>BYPL_EOD!AI15+BYPL_EOD!AJ15</f>
        <v>57.6</v>
      </c>
      <c r="K15">
        <f>MES_EOD!AI15+MES_EOD!AJ15</f>
        <v>5.84</v>
      </c>
      <c r="L15">
        <f>NDMC_EOD!AI15+NDMC_EOD!AJ15</f>
        <v>23</v>
      </c>
      <c r="M15">
        <f>TPDDL_EOD!AI15+TPDDL_EOD!AJ15</f>
        <v>69.61</v>
      </c>
      <c r="N15">
        <f t="shared" si="0"/>
        <v>256.01</v>
      </c>
      <c r="O15" s="112">
        <f t="shared" si="1"/>
        <v>-9.9999999999909051E-3</v>
      </c>
      <c r="P15">
        <v>99.956095465020894</v>
      </c>
      <c r="Q15">
        <v>57.597750087887192</v>
      </c>
      <c r="R15">
        <v>5.8397718839107844</v>
      </c>
      <c r="S15">
        <v>22.999101597593846</v>
      </c>
      <c r="T15">
        <v>69.607280965587279</v>
      </c>
      <c r="U15" s="114">
        <f t="shared" si="2"/>
        <v>255.99999999999997</v>
      </c>
      <c r="V15" s="112">
        <f t="shared" si="3"/>
        <v>0</v>
      </c>
      <c r="Y15">
        <f>BAWANA!AW15+BAWANA!AX15</f>
        <v>32</v>
      </c>
      <c r="Z15">
        <f>BAWANA!BD15+BAWANA!BE15</f>
        <v>32</v>
      </c>
      <c r="AA15">
        <f>BAWANA!X15+BAWANA!Y15</f>
        <v>32</v>
      </c>
      <c r="AB15">
        <f>BAWANA!AE15+BAWANA!AF15</f>
        <v>32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256</v>
      </c>
      <c r="E16">
        <f>BAWANA!AM16</f>
        <v>0</v>
      </c>
      <c r="F16">
        <f t="shared" si="4"/>
        <v>256</v>
      </c>
      <c r="G16">
        <f t="shared" si="5"/>
        <v>256</v>
      </c>
      <c r="H16" s="112"/>
      <c r="I16">
        <f>BRPL_EOD!AI16+BRPL_EOD!AJ16</f>
        <v>99.96</v>
      </c>
      <c r="J16">
        <f>BYPL_EOD!AI16+BYPL_EOD!AJ16</f>
        <v>57.6</v>
      </c>
      <c r="K16">
        <f>MES_EOD!AI16+MES_EOD!AJ16</f>
        <v>5.84</v>
      </c>
      <c r="L16">
        <f>NDMC_EOD!AI16+NDMC_EOD!AJ16</f>
        <v>23</v>
      </c>
      <c r="M16">
        <f>TPDDL_EOD!AI16+TPDDL_EOD!AJ16</f>
        <v>69.61</v>
      </c>
      <c r="N16">
        <f t="shared" si="0"/>
        <v>256.01</v>
      </c>
      <c r="O16" s="112">
        <f t="shared" si="1"/>
        <v>-9.9999999999909051E-3</v>
      </c>
      <c r="P16">
        <v>99.956095465020894</v>
      </c>
      <c r="Q16">
        <v>57.597750087887192</v>
      </c>
      <c r="R16">
        <v>5.8397718839107844</v>
      </c>
      <c r="S16">
        <v>22.999101597593846</v>
      </c>
      <c r="T16">
        <v>69.607280965587279</v>
      </c>
      <c r="U16" s="114">
        <f t="shared" si="2"/>
        <v>255.99999999999997</v>
      </c>
      <c r="V16" s="112">
        <f t="shared" si="3"/>
        <v>0</v>
      </c>
      <c r="Y16">
        <f>BAWANA!AW16+BAWANA!AX16</f>
        <v>32</v>
      </c>
      <c r="Z16">
        <f>BAWANA!BD16+BAWANA!BE16</f>
        <v>32</v>
      </c>
      <c r="AA16">
        <f>BAWANA!X16+BAWANA!Y16</f>
        <v>32</v>
      </c>
      <c r="AB16">
        <f>BAWANA!AE16+BAWANA!AF16</f>
        <v>32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256</v>
      </c>
      <c r="E17">
        <f>BAWANA!AM17</f>
        <v>0</v>
      </c>
      <c r="F17">
        <f t="shared" si="4"/>
        <v>256</v>
      </c>
      <c r="G17">
        <f t="shared" si="5"/>
        <v>256</v>
      </c>
      <c r="H17" s="112"/>
      <c r="I17">
        <f>BRPL_EOD!AI17+BRPL_EOD!AJ17</f>
        <v>99.96</v>
      </c>
      <c r="J17">
        <f>BYPL_EOD!AI17+BYPL_EOD!AJ17</f>
        <v>57.6</v>
      </c>
      <c r="K17">
        <f>MES_EOD!AI17+MES_EOD!AJ17</f>
        <v>5.84</v>
      </c>
      <c r="L17">
        <f>NDMC_EOD!AI17+NDMC_EOD!AJ17</f>
        <v>23</v>
      </c>
      <c r="M17">
        <f>TPDDL_EOD!AI17+TPDDL_EOD!AJ17</f>
        <v>69.61</v>
      </c>
      <c r="N17">
        <f t="shared" si="0"/>
        <v>256.01</v>
      </c>
      <c r="O17" s="112">
        <f t="shared" si="1"/>
        <v>-9.9999999999909051E-3</v>
      </c>
      <c r="P17">
        <v>99.956095465020894</v>
      </c>
      <c r="Q17">
        <v>57.597750087887192</v>
      </c>
      <c r="R17">
        <v>5.8397718839107844</v>
      </c>
      <c r="S17">
        <v>22.999101597593846</v>
      </c>
      <c r="T17">
        <v>69.607280965587279</v>
      </c>
      <c r="U17" s="114">
        <f t="shared" si="2"/>
        <v>255.99999999999997</v>
      </c>
      <c r="V17" s="112">
        <f t="shared" si="3"/>
        <v>0</v>
      </c>
      <c r="Y17">
        <f>BAWANA!AW17+BAWANA!AX17</f>
        <v>32</v>
      </c>
      <c r="Z17">
        <f>BAWANA!BD17+BAWANA!BE17</f>
        <v>32</v>
      </c>
      <c r="AA17">
        <f>BAWANA!X17+BAWANA!Y17</f>
        <v>32</v>
      </c>
      <c r="AB17">
        <f>BAWANA!AE17+BAWANA!AF17</f>
        <v>32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256</v>
      </c>
      <c r="E18">
        <f>BAWANA!AM18</f>
        <v>0</v>
      </c>
      <c r="F18">
        <f t="shared" si="4"/>
        <v>256</v>
      </c>
      <c r="G18">
        <f t="shared" si="5"/>
        <v>256</v>
      </c>
      <c r="H18" s="112"/>
      <c r="I18">
        <f>BRPL_EOD!AI18+BRPL_EOD!AJ18</f>
        <v>99.96</v>
      </c>
      <c r="J18">
        <f>BYPL_EOD!AI18+BYPL_EOD!AJ18</f>
        <v>57.6</v>
      </c>
      <c r="K18">
        <f>MES_EOD!AI18+MES_EOD!AJ18</f>
        <v>5.84</v>
      </c>
      <c r="L18">
        <f>NDMC_EOD!AI18+NDMC_EOD!AJ18</f>
        <v>23</v>
      </c>
      <c r="M18">
        <f>TPDDL_EOD!AI18+TPDDL_EOD!AJ18</f>
        <v>69.61</v>
      </c>
      <c r="N18">
        <f t="shared" si="0"/>
        <v>256.01</v>
      </c>
      <c r="O18" s="112">
        <f t="shared" si="1"/>
        <v>-9.9999999999909051E-3</v>
      </c>
      <c r="P18">
        <v>99.956095465020894</v>
      </c>
      <c r="Q18">
        <v>57.597750087887192</v>
      </c>
      <c r="R18">
        <v>5.8397718839107844</v>
      </c>
      <c r="S18">
        <v>22.999101597593846</v>
      </c>
      <c r="T18">
        <v>69.607280965587279</v>
      </c>
      <c r="U18" s="114">
        <f t="shared" si="2"/>
        <v>255.99999999999997</v>
      </c>
      <c r="V18" s="112">
        <f t="shared" si="3"/>
        <v>0</v>
      </c>
      <c r="Y18">
        <f>BAWANA!AW18+BAWANA!AX18</f>
        <v>32</v>
      </c>
      <c r="Z18">
        <f>BAWANA!BD18+BAWANA!BE18</f>
        <v>32</v>
      </c>
      <c r="AA18">
        <f>BAWANA!X18+BAWANA!Y18</f>
        <v>32</v>
      </c>
      <c r="AB18">
        <f>BAWANA!AE18+BAWANA!AF18</f>
        <v>32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256</v>
      </c>
      <c r="E19">
        <f>BAWANA!AM19</f>
        <v>0</v>
      </c>
      <c r="F19">
        <f t="shared" si="4"/>
        <v>256</v>
      </c>
      <c r="G19">
        <f t="shared" si="5"/>
        <v>256</v>
      </c>
      <c r="H19" s="112"/>
      <c r="I19">
        <f>BRPL_EOD!AI19+BRPL_EOD!AJ19</f>
        <v>99.96</v>
      </c>
      <c r="J19">
        <f>BYPL_EOD!AI19+BYPL_EOD!AJ19</f>
        <v>57.6</v>
      </c>
      <c r="K19">
        <f>MES_EOD!AI19+MES_EOD!AJ19</f>
        <v>5.84</v>
      </c>
      <c r="L19">
        <f>NDMC_EOD!AI19+NDMC_EOD!AJ19</f>
        <v>23</v>
      </c>
      <c r="M19">
        <f>TPDDL_EOD!AI19+TPDDL_EOD!AJ19</f>
        <v>69.61</v>
      </c>
      <c r="N19">
        <f t="shared" si="0"/>
        <v>256.01</v>
      </c>
      <c r="O19" s="112">
        <f t="shared" si="1"/>
        <v>-9.9999999999909051E-3</v>
      </c>
      <c r="P19">
        <v>99.956095465020894</v>
      </c>
      <c r="Q19">
        <v>57.597750087887192</v>
      </c>
      <c r="R19">
        <v>5.8397718839107844</v>
      </c>
      <c r="S19">
        <v>22.999101597593846</v>
      </c>
      <c r="T19">
        <v>69.607280965587279</v>
      </c>
      <c r="U19" s="114">
        <f t="shared" si="2"/>
        <v>255.99999999999997</v>
      </c>
      <c r="V19" s="112">
        <f t="shared" si="3"/>
        <v>0</v>
      </c>
      <c r="Y19">
        <f>BAWANA!AW19+BAWANA!AX19</f>
        <v>32</v>
      </c>
      <c r="Z19">
        <f>BAWANA!BD19+BAWANA!BE19</f>
        <v>32</v>
      </c>
      <c r="AA19">
        <f>BAWANA!X19+BAWANA!Y19</f>
        <v>32</v>
      </c>
      <c r="AB19">
        <f>BAWANA!AE19+BAWANA!AF19</f>
        <v>32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256</v>
      </c>
      <c r="E20">
        <f>BAWANA!AM20</f>
        <v>0</v>
      </c>
      <c r="F20">
        <f t="shared" si="4"/>
        <v>256</v>
      </c>
      <c r="G20">
        <f t="shared" si="5"/>
        <v>256</v>
      </c>
      <c r="H20" s="112"/>
      <c r="I20">
        <f>BRPL_EOD!AI20+BRPL_EOD!AJ20</f>
        <v>99.96</v>
      </c>
      <c r="J20">
        <f>BYPL_EOD!AI20+BYPL_EOD!AJ20</f>
        <v>57.6</v>
      </c>
      <c r="K20">
        <f>MES_EOD!AI20+MES_EOD!AJ20</f>
        <v>5.84</v>
      </c>
      <c r="L20">
        <f>NDMC_EOD!AI20+NDMC_EOD!AJ20</f>
        <v>23</v>
      </c>
      <c r="M20">
        <f>TPDDL_EOD!AI20+TPDDL_EOD!AJ20</f>
        <v>69.61</v>
      </c>
      <c r="N20">
        <f t="shared" si="0"/>
        <v>256.01</v>
      </c>
      <c r="O20" s="112">
        <f t="shared" si="1"/>
        <v>-9.9999999999909051E-3</v>
      </c>
      <c r="P20">
        <v>99.956095465020894</v>
      </c>
      <c r="Q20">
        <v>57.597750087887192</v>
      </c>
      <c r="R20">
        <v>5.8397718839107844</v>
      </c>
      <c r="S20">
        <v>22.999101597593846</v>
      </c>
      <c r="T20">
        <v>69.607280965587279</v>
      </c>
      <c r="U20" s="114">
        <f t="shared" si="2"/>
        <v>255.99999999999997</v>
      </c>
      <c r="V20" s="112">
        <f t="shared" si="3"/>
        <v>0</v>
      </c>
      <c r="Y20">
        <f>BAWANA!AW20+BAWANA!AX20</f>
        <v>32</v>
      </c>
      <c r="Z20">
        <f>BAWANA!BD20+BAWANA!BE20</f>
        <v>32</v>
      </c>
      <c r="AA20">
        <f>BAWANA!X20+BAWANA!Y20</f>
        <v>32</v>
      </c>
      <c r="AB20">
        <f>BAWANA!AE20+BAWANA!AF20</f>
        <v>32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256</v>
      </c>
      <c r="E21">
        <f>BAWANA!AM21</f>
        <v>0</v>
      </c>
      <c r="F21">
        <f t="shared" si="4"/>
        <v>256</v>
      </c>
      <c r="G21">
        <f t="shared" si="5"/>
        <v>256</v>
      </c>
      <c r="H21" s="112"/>
      <c r="I21">
        <f>BRPL_EOD!AI21+BRPL_EOD!AJ21</f>
        <v>99.96</v>
      </c>
      <c r="J21">
        <f>BYPL_EOD!AI21+BYPL_EOD!AJ21</f>
        <v>57.6</v>
      </c>
      <c r="K21">
        <f>MES_EOD!AI21+MES_EOD!AJ21</f>
        <v>5.84</v>
      </c>
      <c r="L21">
        <f>NDMC_EOD!AI21+NDMC_EOD!AJ21</f>
        <v>23</v>
      </c>
      <c r="M21">
        <f>TPDDL_EOD!AI21+TPDDL_EOD!AJ21</f>
        <v>69.61</v>
      </c>
      <c r="N21">
        <f t="shared" si="0"/>
        <v>256.01</v>
      </c>
      <c r="O21" s="112">
        <f t="shared" si="1"/>
        <v>-9.9999999999909051E-3</v>
      </c>
      <c r="P21">
        <v>99.956095465020894</v>
      </c>
      <c r="Q21">
        <v>57.597750087887192</v>
      </c>
      <c r="R21">
        <v>5.8397718839107844</v>
      </c>
      <c r="S21">
        <v>22.999101597593846</v>
      </c>
      <c r="T21">
        <v>69.607280965587279</v>
      </c>
      <c r="U21" s="114">
        <f t="shared" si="2"/>
        <v>255.99999999999997</v>
      </c>
      <c r="V21" s="112">
        <f t="shared" si="3"/>
        <v>0</v>
      </c>
      <c r="Y21">
        <f>BAWANA!AW21+BAWANA!AX21</f>
        <v>32</v>
      </c>
      <c r="Z21">
        <f>BAWANA!BD21+BAWANA!BE21</f>
        <v>32</v>
      </c>
      <c r="AA21">
        <f>BAWANA!X21+BAWANA!Y21</f>
        <v>32</v>
      </c>
      <c r="AB21">
        <f>BAWANA!AE21+BAWANA!AF21</f>
        <v>32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256</v>
      </c>
      <c r="E22">
        <f>BAWANA!AM22</f>
        <v>0</v>
      </c>
      <c r="F22">
        <f t="shared" si="4"/>
        <v>256</v>
      </c>
      <c r="G22">
        <f t="shared" si="5"/>
        <v>256</v>
      </c>
      <c r="H22" s="112"/>
      <c r="I22">
        <f>BRPL_EOD!AI22+BRPL_EOD!AJ22</f>
        <v>99.96</v>
      </c>
      <c r="J22">
        <f>BYPL_EOD!AI22+BYPL_EOD!AJ22</f>
        <v>57.6</v>
      </c>
      <c r="K22">
        <f>MES_EOD!AI22+MES_EOD!AJ22</f>
        <v>5.84</v>
      </c>
      <c r="L22">
        <f>NDMC_EOD!AI22+NDMC_EOD!AJ22</f>
        <v>23</v>
      </c>
      <c r="M22">
        <f>TPDDL_EOD!AI22+TPDDL_EOD!AJ22</f>
        <v>69.61</v>
      </c>
      <c r="N22">
        <f t="shared" si="0"/>
        <v>256.01</v>
      </c>
      <c r="O22" s="112">
        <f t="shared" si="1"/>
        <v>-9.9999999999909051E-3</v>
      </c>
      <c r="P22">
        <v>99.956095465020894</v>
      </c>
      <c r="Q22">
        <v>57.597750087887192</v>
      </c>
      <c r="R22">
        <v>5.8397718839107844</v>
      </c>
      <c r="S22">
        <v>22.999101597593846</v>
      </c>
      <c r="T22">
        <v>69.607280965587279</v>
      </c>
      <c r="U22" s="114">
        <f t="shared" si="2"/>
        <v>255.99999999999997</v>
      </c>
      <c r="V22" s="112">
        <f t="shared" si="3"/>
        <v>0</v>
      </c>
      <c r="Y22">
        <f>BAWANA!AW22+BAWANA!AX22</f>
        <v>32</v>
      </c>
      <c r="Z22">
        <f>BAWANA!BD22+BAWANA!BE22</f>
        <v>32</v>
      </c>
      <c r="AA22">
        <f>BAWANA!X22+BAWANA!Y22</f>
        <v>32</v>
      </c>
      <c r="AB22">
        <f>BAWANA!AE22+BAWANA!AF22</f>
        <v>32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256</v>
      </c>
      <c r="E23">
        <f>BAWANA!AM23</f>
        <v>0</v>
      </c>
      <c r="F23">
        <f t="shared" si="4"/>
        <v>256</v>
      </c>
      <c r="G23">
        <f t="shared" si="5"/>
        <v>256</v>
      </c>
      <c r="H23" s="112"/>
      <c r="I23">
        <f>BRPL_EOD!AI23+BRPL_EOD!AJ23</f>
        <v>132.16</v>
      </c>
      <c r="J23">
        <f>BYPL_EOD!AI23+BYPL_EOD!AJ23</f>
        <v>45</v>
      </c>
      <c r="K23">
        <f>MES_EOD!AI23+MES_EOD!AJ23</f>
        <v>5.84</v>
      </c>
      <c r="L23">
        <f>NDMC_EOD!AI23+NDMC_EOD!AJ23</f>
        <v>23</v>
      </c>
      <c r="M23">
        <f>TPDDL_EOD!AI23+TPDDL_EOD!AJ23</f>
        <v>50</v>
      </c>
      <c r="N23">
        <f t="shared" si="0"/>
        <v>256</v>
      </c>
      <c r="O23" s="112">
        <f t="shared" si="1"/>
        <v>0</v>
      </c>
      <c r="P23">
        <v>132.16</v>
      </c>
      <c r="Q23">
        <v>45</v>
      </c>
      <c r="R23">
        <v>5.84</v>
      </c>
      <c r="S23">
        <v>23</v>
      </c>
      <c r="T23">
        <v>50</v>
      </c>
      <c r="U23" s="114">
        <f t="shared" si="2"/>
        <v>256</v>
      </c>
      <c r="V23" s="112">
        <f t="shared" si="3"/>
        <v>0</v>
      </c>
      <c r="Y23">
        <f>BAWANA!AW23+BAWANA!AX23</f>
        <v>32</v>
      </c>
      <c r="Z23">
        <f>BAWANA!BD23+BAWANA!BE23</f>
        <v>32</v>
      </c>
      <c r="AA23">
        <f>BAWANA!X23+BAWANA!Y23</f>
        <v>32</v>
      </c>
      <c r="AB23">
        <f>BAWANA!AE23+BAWANA!AF23</f>
        <v>32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256</v>
      </c>
      <c r="E24">
        <f>BAWANA!AM24</f>
        <v>0</v>
      </c>
      <c r="F24">
        <f t="shared" si="4"/>
        <v>256</v>
      </c>
      <c r="G24">
        <f t="shared" si="5"/>
        <v>256</v>
      </c>
      <c r="H24" s="112"/>
      <c r="I24">
        <f>BRPL_EOD!AI24+BRPL_EOD!AJ24</f>
        <v>132.16</v>
      </c>
      <c r="J24">
        <f>BYPL_EOD!AI24+BYPL_EOD!AJ24</f>
        <v>45</v>
      </c>
      <c r="K24">
        <f>MES_EOD!AI24+MES_EOD!AJ24</f>
        <v>5.84</v>
      </c>
      <c r="L24">
        <f>NDMC_EOD!AI24+NDMC_EOD!AJ24</f>
        <v>23</v>
      </c>
      <c r="M24">
        <f>TPDDL_EOD!AI24+TPDDL_EOD!AJ24</f>
        <v>50</v>
      </c>
      <c r="N24">
        <f t="shared" si="0"/>
        <v>256</v>
      </c>
      <c r="O24" s="112">
        <f t="shared" si="1"/>
        <v>0</v>
      </c>
      <c r="P24">
        <v>132.16</v>
      </c>
      <c r="Q24">
        <v>45</v>
      </c>
      <c r="R24">
        <v>5.84</v>
      </c>
      <c r="S24">
        <v>23</v>
      </c>
      <c r="T24">
        <v>50</v>
      </c>
      <c r="U24" s="114">
        <f t="shared" si="2"/>
        <v>256</v>
      </c>
      <c r="V24" s="112">
        <f t="shared" si="3"/>
        <v>0</v>
      </c>
      <c r="Y24">
        <f>BAWANA!AW24+BAWANA!AX24</f>
        <v>32</v>
      </c>
      <c r="Z24">
        <f>BAWANA!BD24+BAWANA!BE24</f>
        <v>32</v>
      </c>
      <c r="AA24">
        <f>BAWANA!X24+BAWANA!Y24</f>
        <v>32</v>
      </c>
      <c r="AB24">
        <f>BAWANA!AE24+BAWANA!AF24</f>
        <v>32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256</v>
      </c>
      <c r="E25">
        <f>BAWANA!AM25</f>
        <v>0</v>
      </c>
      <c r="F25">
        <f t="shared" si="4"/>
        <v>256</v>
      </c>
      <c r="G25">
        <f t="shared" si="5"/>
        <v>256</v>
      </c>
      <c r="H25" s="112"/>
      <c r="I25">
        <f>BRPL_EOD!AI25+BRPL_EOD!AJ25</f>
        <v>132.16</v>
      </c>
      <c r="J25">
        <f>BYPL_EOD!AI25+BYPL_EOD!AJ25</f>
        <v>45</v>
      </c>
      <c r="K25">
        <f>MES_EOD!AI25+MES_EOD!AJ25</f>
        <v>5.84</v>
      </c>
      <c r="L25">
        <f>NDMC_EOD!AI25+NDMC_EOD!AJ25</f>
        <v>23</v>
      </c>
      <c r="M25">
        <f>TPDDL_EOD!AI25+TPDDL_EOD!AJ25</f>
        <v>50</v>
      </c>
      <c r="N25">
        <f t="shared" si="0"/>
        <v>256</v>
      </c>
      <c r="O25" s="112">
        <f t="shared" si="1"/>
        <v>0</v>
      </c>
      <c r="P25">
        <v>132.16</v>
      </c>
      <c r="Q25">
        <v>45</v>
      </c>
      <c r="R25">
        <v>5.84</v>
      </c>
      <c r="S25">
        <v>23</v>
      </c>
      <c r="T25">
        <v>50</v>
      </c>
      <c r="U25" s="114">
        <f t="shared" si="2"/>
        <v>256</v>
      </c>
      <c r="V25" s="112">
        <f t="shared" si="3"/>
        <v>0</v>
      </c>
      <c r="Y25">
        <f>BAWANA!AW25+BAWANA!AX25</f>
        <v>32</v>
      </c>
      <c r="Z25">
        <f>BAWANA!BD25+BAWANA!BE25</f>
        <v>32</v>
      </c>
      <c r="AA25">
        <f>BAWANA!X25+BAWANA!Y25</f>
        <v>32</v>
      </c>
      <c r="AB25">
        <f>BAWANA!AE25+BAWANA!AF25</f>
        <v>32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256</v>
      </c>
      <c r="E26">
        <f>BAWANA!AM26</f>
        <v>0</v>
      </c>
      <c r="F26">
        <f t="shared" si="4"/>
        <v>256</v>
      </c>
      <c r="G26">
        <f t="shared" si="5"/>
        <v>256</v>
      </c>
      <c r="H26" s="112"/>
      <c r="I26">
        <f>BRPL_EOD!AI26+BRPL_EOD!AJ26</f>
        <v>132.16</v>
      </c>
      <c r="J26">
        <f>BYPL_EOD!AI26+BYPL_EOD!AJ26</f>
        <v>45</v>
      </c>
      <c r="K26">
        <f>MES_EOD!AI26+MES_EOD!AJ26</f>
        <v>5.84</v>
      </c>
      <c r="L26">
        <f>NDMC_EOD!AI26+NDMC_EOD!AJ26</f>
        <v>23</v>
      </c>
      <c r="M26">
        <f>TPDDL_EOD!AI26+TPDDL_EOD!AJ26</f>
        <v>50</v>
      </c>
      <c r="N26">
        <f t="shared" si="0"/>
        <v>256</v>
      </c>
      <c r="O26" s="112">
        <f t="shared" si="1"/>
        <v>0</v>
      </c>
      <c r="P26">
        <v>132.16</v>
      </c>
      <c r="Q26">
        <v>45</v>
      </c>
      <c r="R26">
        <v>5.84</v>
      </c>
      <c r="S26">
        <v>23</v>
      </c>
      <c r="T26">
        <v>50</v>
      </c>
      <c r="U26" s="114">
        <f t="shared" si="2"/>
        <v>256</v>
      </c>
      <c r="V26" s="112">
        <f t="shared" si="3"/>
        <v>0</v>
      </c>
      <c r="Y26">
        <f>BAWANA!AW26+BAWANA!AX26</f>
        <v>32</v>
      </c>
      <c r="Z26">
        <f>BAWANA!BD26+BAWANA!BE26</f>
        <v>32</v>
      </c>
      <c r="AA26">
        <f>BAWANA!X26+BAWANA!Y26</f>
        <v>32</v>
      </c>
      <c r="AB26">
        <f>BAWANA!AE26+BAWANA!AF26</f>
        <v>32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278.05</v>
      </c>
      <c r="E27">
        <f>BAWANA!AM27</f>
        <v>0</v>
      </c>
      <c r="F27">
        <f t="shared" si="4"/>
        <v>256</v>
      </c>
      <c r="G27">
        <f t="shared" si="5"/>
        <v>278.05</v>
      </c>
      <c r="H27" s="112"/>
      <c r="I27">
        <f>BRPL_EOD!AI27+BRPL_EOD!AJ27</f>
        <v>134.61000000000001</v>
      </c>
      <c r="J27">
        <f>BYPL_EOD!AI27+BYPL_EOD!AJ27</f>
        <v>45</v>
      </c>
      <c r="K27">
        <f>MES_EOD!AI27+MES_EOD!AJ27</f>
        <v>5.84</v>
      </c>
      <c r="L27">
        <f>NDMC_EOD!AI27+NDMC_EOD!AJ27</f>
        <v>23</v>
      </c>
      <c r="M27">
        <f>TPDDL_EOD!AI27+TPDDL_EOD!AJ27</f>
        <v>69.61</v>
      </c>
      <c r="N27">
        <f t="shared" si="0"/>
        <v>278.06</v>
      </c>
      <c r="O27" s="112">
        <f t="shared" si="1"/>
        <v>-9.9999999999909051E-3</v>
      </c>
      <c r="P27">
        <v>134.60515895849818</v>
      </c>
      <c r="Q27">
        <v>44.998381644249442</v>
      </c>
      <c r="R27">
        <v>5.8397899733870391</v>
      </c>
      <c r="S27">
        <v>22.999172840394159</v>
      </c>
      <c r="T27">
        <v>69.607496583471189</v>
      </c>
      <c r="U27" s="114">
        <f t="shared" si="2"/>
        <v>278.05</v>
      </c>
      <c r="V27" s="112">
        <f t="shared" si="3"/>
        <v>0</v>
      </c>
      <c r="Y27">
        <f>BAWANA!AW27+BAWANA!AX27</f>
        <v>9.9499999999999993</v>
      </c>
      <c r="Z27">
        <f>BAWANA!BD27+BAWANA!BE27</f>
        <v>32</v>
      </c>
      <c r="AA27">
        <f>BAWANA!X27+BAWANA!Y27</f>
        <v>9.9499999999999993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278.05</v>
      </c>
      <c r="E28">
        <f>BAWANA!AM28</f>
        <v>0</v>
      </c>
      <c r="F28">
        <f t="shared" si="4"/>
        <v>256</v>
      </c>
      <c r="G28">
        <f t="shared" si="5"/>
        <v>278.05</v>
      </c>
      <c r="H28" s="112"/>
      <c r="I28">
        <f>BRPL_EOD!AI28+BRPL_EOD!AJ28</f>
        <v>134.61000000000001</v>
      </c>
      <c r="J28">
        <f>BYPL_EOD!AI28+BYPL_EOD!AJ28</f>
        <v>45</v>
      </c>
      <c r="K28">
        <f>MES_EOD!AI28+MES_EOD!AJ28</f>
        <v>5.84</v>
      </c>
      <c r="L28">
        <f>NDMC_EOD!AI28+NDMC_EOD!AJ28</f>
        <v>23</v>
      </c>
      <c r="M28">
        <f>TPDDL_EOD!AI28+TPDDL_EOD!AJ28</f>
        <v>69.61</v>
      </c>
      <c r="N28">
        <f t="shared" si="0"/>
        <v>278.06</v>
      </c>
      <c r="O28" s="112">
        <f t="shared" si="1"/>
        <v>-9.9999999999909051E-3</v>
      </c>
      <c r="P28">
        <v>134.60515895849818</v>
      </c>
      <c r="Q28">
        <v>44.998381644249442</v>
      </c>
      <c r="R28">
        <v>5.8397899733870391</v>
      </c>
      <c r="S28">
        <v>22.999172840394159</v>
      </c>
      <c r="T28">
        <v>69.607496583471189</v>
      </c>
      <c r="U28" s="114">
        <f t="shared" si="2"/>
        <v>278.05</v>
      </c>
      <c r="V28" s="112">
        <f t="shared" si="3"/>
        <v>0</v>
      </c>
      <c r="Y28">
        <f>BAWANA!AW28+BAWANA!AX28</f>
        <v>9.9499999999999993</v>
      </c>
      <c r="Z28">
        <f>BAWANA!BD28+BAWANA!BE28</f>
        <v>32</v>
      </c>
      <c r="AA28">
        <f>BAWANA!X28+BAWANA!Y28</f>
        <v>9.9499999999999993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278.05</v>
      </c>
      <c r="E29">
        <f>BAWANA!AM29</f>
        <v>0</v>
      </c>
      <c r="F29">
        <f t="shared" si="4"/>
        <v>256</v>
      </c>
      <c r="G29">
        <f t="shared" si="5"/>
        <v>278.05</v>
      </c>
      <c r="H29" s="112"/>
      <c r="I29">
        <f>BRPL_EOD!AI29+BRPL_EOD!AJ29</f>
        <v>134.61000000000001</v>
      </c>
      <c r="J29">
        <f>BYPL_EOD!AI29+BYPL_EOD!AJ29</f>
        <v>45</v>
      </c>
      <c r="K29">
        <f>MES_EOD!AI29+MES_EOD!AJ29</f>
        <v>5.84</v>
      </c>
      <c r="L29">
        <f>NDMC_EOD!AI29+NDMC_EOD!AJ29</f>
        <v>23</v>
      </c>
      <c r="M29">
        <f>TPDDL_EOD!AI29+TPDDL_EOD!AJ29</f>
        <v>69.61</v>
      </c>
      <c r="N29">
        <f t="shared" si="0"/>
        <v>278.06</v>
      </c>
      <c r="O29" s="112">
        <f t="shared" si="1"/>
        <v>-9.9999999999909051E-3</v>
      </c>
      <c r="P29">
        <v>134.60515895849818</v>
      </c>
      <c r="Q29">
        <v>44.998381644249442</v>
      </c>
      <c r="R29">
        <v>5.8397899733870391</v>
      </c>
      <c r="S29">
        <v>22.999172840394159</v>
      </c>
      <c r="T29">
        <v>69.607496583471189</v>
      </c>
      <c r="U29" s="114">
        <f t="shared" si="2"/>
        <v>278.05</v>
      </c>
      <c r="V29" s="112">
        <f t="shared" si="3"/>
        <v>0</v>
      </c>
      <c r="Y29">
        <f>BAWANA!AW29+BAWANA!AX29</f>
        <v>9.9499999999999993</v>
      </c>
      <c r="Z29">
        <f>BAWANA!BD29+BAWANA!BE29</f>
        <v>32</v>
      </c>
      <c r="AA29">
        <f>BAWANA!X29+BAWANA!Y29</f>
        <v>9.9499999999999993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262.97000000000003</v>
      </c>
      <c r="E30">
        <f>BAWANA!AM30</f>
        <v>0</v>
      </c>
      <c r="F30">
        <f t="shared" si="4"/>
        <v>256</v>
      </c>
      <c r="G30">
        <f t="shared" si="5"/>
        <v>262.97000000000003</v>
      </c>
      <c r="H30" s="112"/>
      <c r="I30">
        <f>BRPL_EOD!AI30+BRPL_EOD!AJ30</f>
        <v>134.61000000000001</v>
      </c>
      <c r="J30">
        <f>BYPL_EOD!AI30+BYPL_EOD!AJ30</f>
        <v>45.06</v>
      </c>
      <c r="K30">
        <f>MES_EOD!AI30+MES_EOD!AJ30</f>
        <v>5.84</v>
      </c>
      <c r="L30">
        <f>NDMC_EOD!AI30+NDMC_EOD!AJ30</f>
        <v>23</v>
      </c>
      <c r="M30">
        <f>TPDDL_EOD!AI30+TPDDL_EOD!AJ30</f>
        <v>54.46</v>
      </c>
      <c r="N30">
        <f t="shared" si="0"/>
        <v>262.97000000000003</v>
      </c>
      <c r="O30" s="112">
        <f t="shared" si="1"/>
        <v>0</v>
      </c>
      <c r="P30">
        <v>134.61000000000001</v>
      </c>
      <c r="Q30">
        <v>45.06</v>
      </c>
      <c r="R30">
        <v>5.84</v>
      </c>
      <c r="S30">
        <v>23</v>
      </c>
      <c r="T30">
        <v>54.46</v>
      </c>
      <c r="U30" s="114">
        <f t="shared" si="2"/>
        <v>262.97000000000003</v>
      </c>
      <c r="V30" s="112">
        <f t="shared" si="3"/>
        <v>0</v>
      </c>
      <c r="Y30">
        <f>BAWANA!AW30+BAWANA!AX30</f>
        <v>25.03</v>
      </c>
      <c r="Z30">
        <f>BAWANA!BD30+BAWANA!BE30</f>
        <v>32</v>
      </c>
      <c r="AA30">
        <f>BAWANA!X30+BAWANA!Y30</f>
        <v>25.03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262.97000000000003</v>
      </c>
      <c r="E31">
        <f>BAWANA!AM31</f>
        <v>0</v>
      </c>
      <c r="F31">
        <f t="shared" si="4"/>
        <v>256</v>
      </c>
      <c r="G31">
        <f t="shared" si="5"/>
        <v>262.97000000000003</v>
      </c>
      <c r="H31" s="112"/>
      <c r="I31">
        <f>BRPL_EOD!AI31+BRPL_EOD!AJ31</f>
        <v>134.61000000000001</v>
      </c>
      <c r="J31">
        <f>BYPL_EOD!AI31+BYPL_EOD!AJ31</f>
        <v>45.06</v>
      </c>
      <c r="K31">
        <f>MES_EOD!AI31+MES_EOD!AJ31</f>
        <v>5.84</v>
      </c>
      <c r="L31">
        <f>NDMC_EOD!AI31+NDMC_EOD!AJ31</f>
        <v>23</v>
      </c>
      <c r="M31">
        <f>TPDDL_EOD!AI31+TPDDL_EOD!AJ31</f>
        <v>54.46</v>
      </c>
      <c r="N31">
        <f t="shared" si="0"/>
        <v>262.97000000000003</v>
      </c>
      <c r="O31" s="112">
        <f t="shared" si="1"/>
        <v>0</v>
      </c>
      <c r="P31">
        <v>134.61000000000001</v>
      </c>
      <c r="Q31">
        <v>45.06</v>
      </c>
      <c r="R31">
        <v>5.84</v>
      </c>
      <c r="S31">
        <v>23</v>
      </c>
      <c r="T31">
        <v>54.46</v>
      </c>
      <c r="U31" s="114">
        <f t="shared" si="2"/>
        <v>262.97000000000003</v>
      </c>
      <c r="V31" s="112">
        <f t="shared" si="3"/>
        <v>0</v>
      </c>
      <c r="Y31">
        <f>BAWANA!AW31+BAWANA!AX31</f>
        <v>25.03</v>
      </c>
      <c r="Z31">
        <f>BAWANA!BD31+BAWANA!BE31</f>
        <v>32</v>
      </c>
      <c r="AA31">
        <f>BAWANA!X31+BAWANA!Y31</f>
        <v>25.03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262.97000000000003</v>
      </c>
      <c r="E32">
        <f>BAWANA!AM32</f>
        <v>0</v>
      </c>
      <c r="F32">
        <f t="shared" si="4"/>
        <v>256</v>
      </c>
      <c r="G32">
        <f t="shared" si="5"/>
        <v>262.97000000000003</v>
      </c>
      <c r="H32" s="112"/>
      <c r="I32">
        <f>BRPL_EOD!AI32+BRPL_EOD!AJ32</f>
        <v>134.61000000000001</v>
      </c>
      <c r="J32">
        <f>BYPL_EOD!AI32+BYPL_EOD!AJ32</f>
        <v>45.06</v>
      </c>
      <c r="K32">
        <f>MES_EOD!AI32+MES_EOD!AJ32</f>
        <v>5.84</v>
      </c>
      <c r="L32">
        <f>NDMC_EOD!AI32+NDMC_EOD!AJ32</f>
        <v>23</v>
      </c>
      <c r="M32">
        <f>TPDDL_EOD!AI32+TPDDL_EOD!AJ32</f>
        <v>54.46</v>
      </c>
      <c r="N32">
        <f t="shared" si="0"/>
        <v>262.97000000000003</v>
      </c>
      <c r="O32" s="112">
        <f t="shared" si="1"/>
        <v>0</v>
      </c>
      <c r="P32">
        <v>134.61000000000001</v>
      </c>
      <c r="Q32">
        <v>45.06</v>
      </c>
      <c r="R32">
        <v>5.84</v>
      </c>
      <c r="S32">
        <v>23</v>
      </c>
      <c r="T32">
        <v>54.46</v>
      </c>
      <c r="U32" s="114">
        <f t="shared" si="2"/>
        <v>262.97000000000003</v>
      </c>
      <c r="V32" s="112">
        <f t="shared" si="3"/>
        <v>0</v>
      </c>
      <c r="Y32">
        <f>BAWANA!AW32+BAWANA!AX32</f>
        <v>25.03</v>
      </c>
      <c r="Z32">
        <f>BAWANA!BD32+BAWANA!BE32</f>
        <v>32</v>
      </c>
      <c r="AA32">
        <f>BAWANA!X32+BAWANA!Y32</f>
        <v>25.03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262.97000000000003</v>
      </c>
      <c r="E33">
        <f>BAWANA!AM33</f>
        <v>0</v>
      </c>
      <c r="F33">
        <f t="shared" si="4"/>
        <v>256</v>
      </c>
      <c r="G33">
        <f t="shared" si="5"/>
        <v>262.97000000000003</v>
      </c>
      <c r="H33" s="112"/>
      <c r="I33">
        <f>BRPL_EOD!AI33+BRPL_EOD!AJ33</f>
        <v>134.61000000000001</v>
      </c>
      <c r="J33">
        <f>BYPL_EOD!AI33+BYPL_EOD!AJ33</f>
        <v>45.06</v>
      </c>
      <c r="K33">
        <f>MES_EOD!AI33+MES_EOD!AJ33</f>
        <v>5.84</v>
      </c>
      <c r="L33">
        <f>NDMC_EOD!AI33+NDMC_EOD!AJ33</f>
        <v>23</v>
      </c>
      <c r="M33">
        <f>TPDDL_EOD!AI33+TPDDL_EOD!AJ33</f>
        <v>54.46</v>
      </c>
      <c r="N33">
        <f t="shared" si="0"/>
        <v>262.97000000000003</v>
      </c>
      <c r="O33" s="112">
        <f t="shared" si="1"/>
        <v>0</v>
      </c>
      <c r="P33">
        <v>134.61000000000001</v>
      </c>
      <c r="Q33">
        <v>45.06</v>
      </c>
      <c r="R33">
        <v>5.84</v>
      </c>
      <c r="S33">
        <v>23</v>
      </c>
      <c r="T33">
        <v>54.46</v>
      </c>
      <c r="U33" s="114">
        <f t="shared" si="2"/>
        <v>262.97000000000003</v>
      </c>
      <c r="V33" s="112">
        <f t="shared" si="3"/>
        <v>0</v>
      </c>
      <c r="Y33">
        <f>BAWANA!AW33+BAWANA!AX33</f>
        <v>25.03</v>
      </c>
      <c r="Z33">
        <f>BAWANA!BD33+BAWANA!BE33</f>
        <v>32</v>
      </c>
      <c r="AA33">
        <f>BAWANA!X33+BAWANA!Y33</f>
        <v>25.03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262.97000000000003</v>
      </c>
      <c r="E34">
        <f>BAWANA!AM34</f>
        <v>0</v>
      </c>
      <c r="F34">
        <f t="shared" si="4"/>
        <v>256</v>
      </c>
      <c r="G34">
        <f t="shared" si="5"/>
        <v>262.97000000000003</v>
      </c>
      <c r="H34" s="112"/>
      <c r="I34">
        <f>BRPL_EOD!AI34+BRPL_EOD!AJ34</f>
        <v>134.61000000000001</v>
      </c>
      <c r="J34">
        <f>BYPL_EOD!AI34+BYPL_EOD!AJ34</f>
        <v>45.06</v>
      </c>
      <c r="K34">
        <f>MES_EOD!AI34+MES_EOD!AJ34</f>
        <v>5.84</v>
      </c>
      <c r="L34">
        <f>NDMC_EOD!AI34+NDMC_EOD!AJ34</f>
        <v>23</v>
      </c>
      <c r="M34">
        <f>TPDDL_EOD!AI34+TPDDL_EOD!AJ34</f>
        <v>54.46</v>
      </c>
      <c r="N34">
        <f t="shared" si="0"/>
        <v>262.97000000000003</v>
      </c>
      <c r="O34" s="112">
        <f t="shared" si="1"/>
        <v>0</v>
      </c>
      <c r="P34">
        <v>134.61000000000001</v>
      </c>
      <c r="Q34">
        <v>45.06</v>
      </c>
      <c r="R34">
        <v>5.84</v>
      </c>
      <c r="S34">
        <v>23</v>
      </c>
      <c r="T34">
        <v>54.46</v>
      </c>
      <c r="U34" s="114">
        <f t="shared" si="2"/>
        <v>262.97000000000003</v>
      </c>
      <c r="V34" s="112">
        <f t="shared" si="3"/>
        <v>0</v>
      </c>
      <c r="Y34">
        <f>BAWANA!AW34+BAWANA!AX34</f>
        <v>25.03</v>
      </c>
      <c r="Z34">
        <f>BAWANA!BD34+BAWANA!BE34</f>
        <v>32</v>
      </c>
      <c r="AA34">
        <f>BAWANA!X34+BAWANA!Y34</f>
        <v>25.03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262.14</v>
      </c>
      <c r="E35">
        <f>BAWANA!AM35</f>
        <v>0</v>
      </c>
      <c r="F35">
        <f t="shared" si="4"/>
        <v>256</v>
      </c>
      <c r="G35">
        <f t="shared" si="5"/>
        <v>262.14</v>
      </c>
      <c r="H35" s="112"/>
      <c r="I35">
        <f>BRPL_EOD!AI35+BRPL_EOD!AJ35</f>
        <v>134.61000000000001</v>
      </c>
      <c r="J35">
        <f>BYPL_EOD!AI35+BYPL_EOD!AJ35</f>
        <v>46.56</v>
      </c>
      <c r="K35">
        <f>MES_EOD!AI35+MES_EOD!AJ35</f>
        <v>5.84</v>
      </c>
      <c r="L35">
        <f>NDMC_EOD!AI35+NDMC_EOD!AJ35</f>
        <v>18.87</v>
      </c>
      <c r="M35">
        <f>TPDDL_EOD!AI35+TPDDL_EOD!AJ35</f>
        <v>56.26</v>
      </c>
      <c r="N35">
        <f t="shared" si="0"/>
        <v>262.14000000000004</v>
      </c>
      <c r="O35" s="112">
        <f t="shared" si="1"/>
        <v>0</v>
      </c>
      <c r="P35">
        <v>134.60999999999999</v>
      </c>
      <c r="Q35">
        <v>46.559999999999995</v>
      </c>
      <c r="R35">
        <v>5.839999999999999</v>
      </c>
      <c r="S35">
        <v>18.869999999999997</v>
      </c>
      <c r="T35">
        <v>56.259999999999984</v>
      </c>
      <c r="U35" s="114">
        <f t="shared" si="2"/>
        <v>262.14</v>
      </c>
      <c r="V35" s="112">
        <f t="shared" si="3"/>
        <v>0</v>
      </c>
      <c r="Y35">
        <f>BAWANA!AW35+BAWANA!AX35</f>
        <v>25.86</v>
      </c>
      <c r="Z35">
        <f>BAWANA!BD35+BAWANA!BE35</f>
        <v>32</v>
      </c>
      <c r="AA35">
        <f>BAWANA!X35+BAWANA!Y35</f>
        <v>25.86</v>
      </c>
      <c r="AB35">
        <f>BAWANA!AE35+BAWANA!AF35</f>
        <v>32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262.14</v>
      </c>
      <c r="E36">
        <f>BAWANA!AM36</f>
        <v>0</v>
      </c>
      <c r="F36">
        <f t="shared" si="4"/>
        <v>256</v>
      </c>
      <c r="G36">
        <f t="shared" si="5"/>
        <v>262.14</v>
      </c>
      <c r="H36" s="112"/>
      <c r="I36">
        <f>BRPL_EOD!AI36+BRPL_EOD!AJ36</f>
        <v>134.61000000000001</v>
      </c>
      <c r="J36">
        <f>BYPL_EOD!AI36+BYPL_EOD!AJ36</f>
        <v>46.56</v>
      </c>
      <c r="K36">
        <f>MES_EOD!AI36+MES_EOD!AJ36</f>
        <v>5.84</v>
      </c>
      <c r="L36">
        <f>NDMC_EOD!AI36+NDMC_EOD!AJ36</f>
        <v>18.87</v>
      </c>
      <c r="M36">
        <f>TPDDL_EOD!AI36+TPDDL_EOD!AJ36</f>
        <v>56.26</v>
      </c>
      <c r="N36">
        <f t="shared" si="0"/>
        <v>262.14000000000004</v>
      </c>
      <c r="O36" s="112">
        <f t="shared" si="1"/>
        <v>0</v>
      </c>
      <c r="P36">
        <v>134.60999999999999</v>
      </c>
      <c r="Q36">
        <v>46.559999999999995</v>
      </c>
      <c r="R36">
        <v>5.839999999999999</v>
      </c>
      <c r="S36">
        <v>18.869999999999997</v>
      </c>
      <c r="T36">
        <v>56.259999999999984</v>
      </c>
      <c r="U36" s="114">
        <f t="shared" si="2"/>
        <v>262.14</v>
      </c>
      <c r="V36" s="112">
        <f t="shared" si="3"/>
        <v>0</v>
      </c>
      <c r="Y36">
        <f>BAWANA!AW36+BAWANA!AX36</f>
        <v>25.86</v>
      </c>
      <c r="Z36">
        <f>BAWANA!BD36+BAWANA!BE36</f>
        <v>32</v>
      </c>
      <c r="AA36">
        <f>BAWANA!X36+BAWANA!Y36</f>
        <v>25.86</v>
      </c>
      <c r="AB36">
        <f>BAWANA!AE36+BAWANA!AF36</f>
        <v>32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262.14</v>
      </c>
      <c r="E37">
        <f>BAWANA!AM37</f>
        <v>0</v>
      </c>
      <c r="F37">
        <f t="shared" si="4"/>
        <v>256</v>
      </c>
      <c r="G37">
        <f t="shared" si="5"/>
        <v>262.14</v>
      </c>
      <c r="H37" s="112"/>
      <c r="I37">
        <f>BRPL_EOD!AI37+BRPL_EOD!AJ37</f>
        <v>134.61000000000001</v>
      </c>
      <c r="J37">
        <f>BYPL_EOD!AI37+BYPL_EOD!AJ37</f>
        <v>46.56</v>
      </c>
      <c r="K37">
        <f>MES_EOD!AI37+MES_EOD!AJ37</f>
        <v>5.84</v>
      </c>
      <c r="L37">
        <f>NDMC_EOD!AI37+NDMC_EOD!AJ37</f>
        <v>18.87</v>
      </c>
      <c r="M37">
        <f>TPDDL_EOD!AI37+TPDDL_EOD!AJ37</f>
        <v>56.26</v>
      </c>
      <c r="N37">
        <f t="shared" si="0"/>
        <v>262.14000000000004</v>
      </c>
      <c r="O37" s="112">
        <f t="shared" si="1"/>
        <v>0</v>
      </c>
      <c r="P37">
        <v>134.60999999999999</v>
      </c>
      <c r="Q37">
        <v>46.559999999999995</v>
      </c>
      <c r="R37">
        <v>5.839999999999999</v>
      </c>
      <c r="S37">
        <v>18.869999999999997</v>
      </c>
      <c r="T37">
        <v>56.259999999999984</v>
      </c>
      <c r="U37" s="114">
        <f t="shared" si="2"/>
        <v>262.14</v>
      </c>
      <c r="V37" s="112">
        <f t="shared" si="3"/>
        <v>0</v>
      </c>
      <c r="Y37">
        <f>BAWANA!AW37+BAWANA!AX37</f>
        <v>25.86</v>
      </c>
      <c r="Z37">
        <f>BAWANA!BD37+BAWANA!BE37</f>
        <v>32</v>
      </c>
      <c r="AA37">
        <f>BAWANA!X37+BAWANA!Y37</f>
        <v>25.86</v>
      </c>
      <c r="AB37">
        <f>BAWANA!AE37+BAWANA!AF37</f>
        <v>32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262.14</v>
      </c>
      <c r="E38">
        <f>BAWANA!AM38</f>
        <v>0</v>
      </c>
      <c r="F38">
        <f t="shared" si="4"/>
        <v>256</v>
      </c>
      <c r="G38">
        <f t="shared" si="5"/>
        <v>262.14</v>
      </c>
      <c r="H38" s="112"/>
      <c r="I38">
        <f>BRPL_EOD!AI38+BRPL_EOD!AJ38</f>
        <v>134.61000000000001</v>
      </c>
      <c r="J38">
        <f>BYPL_EOD!AI38+BYPL_EOD!AJ38</f>
        <v>46.56</v>
      </c>
      <c r="K38">
        <f>MES_EOD!AI38+MES_EOD!AJ38</f>
        <v>5.84</v>
      </c>
      <c r="L38">
        <f>NDMC_EOD!AI38+NDMC_EOD!AJ38</f>
        <v>18.87</v>
      </c>
      <c r="M38">
        <f>TPDDL_EOD!AI38+TPDDL_EOD!AJ38</f>
        <v>56.26</v>
      </c>
      <c r="N38">
        <f t="shared" si="0"/>
        <v>262.14000000000004</v>
      </c>
      <c r="O38" s="112">
        <f t="shared" si="1"/>
        <v>0</v>
      </c>
      <c r="P38">
        <v>134.60999999999999</v>
      </c>
      <c r="Q38">
        <v>46.559999999999995</v>
      </c>
      <c r="R38">
        <v>5.839999999999999</v>
      </c>
      <c r="S38">
        <v>18.869999999999997</v>
      </c>
      <c r="T38">
        <v>56.259999999999984</v>
      </c>
      <c r="U38" s="114">
        <f t="shared" si="2"/>
        <v>262.14</v>
      </c>
      <c r="V38" s="112">
        <f t="shared" si="3"/>
        <v>0</v>
      </c>
      <c r="Y38">
        <f>BAWANA!AW38+BAWANA!AX38</f>
        <v>25.86</v>
      </c>
      <c r="Z38">
        <f>BAWANA!BD38+BAWANA!BE38</f>
        <v>32</v>
      </c>
      <c r="AA38">
        <f>BAWANA!X38+BAWANA!Y38</f>
        <v>25.86</v>
      </c>
      <c r="AB38">
        <f>BAWANA!AE38+BAWANA!AF38</f>
        <v>32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262.14</v>
      </c>
      <c r="E39">
        <f>BAWANA!AM39</f>
        <v>0</v>
      </c>
      <c r="F39">
        <f t="shared" si="4"/>
        <v>256</v>
      </c>
      <c r="G39">
        <f t="shared" si="5"/>
        <v>262.14</v>
      </c>
      <c r="H39" s="112"/>
      <c r="I39">
        <f>BRPL_EOD!AI39+BRPL_EOD!AJ39</f>
        <v>134.61000000000001</v>
      </c>
      <c r="J39">
        <f>BYPL_EOD!AI39+BYPL_EOD!AJ39</f>
        <v>46.56</v>
      </c>
      <c r="K39">
        <f>MES_EOD!AI39+MES_EOD!AJ39</f>
        <v>5.84</v>
      </c>
      <c r="L39">
        <f>NDMC_EOD!AI39+NDMC_EOD!AJ39</f>
        <v>18.87</v>
      </c>
      <c r="M39">
        <f>TPDDL_EOD!AI39+TPDDL_EOD!AJ39</f>
        <v>56.26</v>
      </c>
      <c r="N39">
        <f t="shared" si="0"/>
        <v>262.14000000000004</v>
      </c>
      <c r="O39" s="112">
        <f t="shared" si="1"/>
        <v>0</v>
      </c>
      <c r="P39">
        <v>134.60999999999999</v>
      </c>
      <c r="Q39">
        <v>46.559999999999995</v>
      </c>
      <c r="R39">
        <v>5.839999999999999</v>
      </c>
      <c r="S39">
        <v>18.869999999999997</v>
      </c>
      <c r="T39">
        <v>56.259999999999984</v>
      </c>
      <c r="U39" s="114">
        <f t="shared" si="2"/>
        <v>262.14</v>
      </c>
      <c r="V39" s="112">
        <f t="shared" si="3"/>
        <v>0</v>
      </c>
      <c r="Y39">
        <f>BAWANA!AW39+BAWANA!AX39</f>
        <v>25.86</v>
      </c>
      <c r="Z39">
        <f>BAWANA!BD39+BAWANA!BE39</f>
        <v>32</v>
      </c>
      <c r="AA39">
        <f>BAWANA!X39+BAWANA!Y39</f>
        <v>25.86</v>
      </c>
      <c r="AB39">
        <f>BAWANA!AE39+BAWANA!AF39</f>
        <v>32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262.14</v>
      </c>
      <c r="E40">
        <f>BAWANA!AM40</f>
        <v>0</v>
      </c>
      <c r="F40">
        <f t="shared" si="4"/>
        <v>256</v>
      </c>
      <c r="G40">
        <f t="shared" si="5"/>
        <v>262.14</v>
      </c>
      <c r="H40" s="112"/>
      <c r="I40">
        <f>BRPL_EOD!AI40+BRPL_EOD!AJ40</f>
        <v>134.61000000000001</v>
      </c>
      <c r="J40">
        <f>BYPL_EOD!AI40+BYPL_EOD!AJ40</f>
        <v>46.56</v>
      </c>
      <c r="K40">
        <f>MES_EOD!AI40+MES_EOD!AJ40</f>
        <v>5.84</v>
      </c>
      <c r="L40">
        <f>NDMC_EOD!AI40+NDMC_EOD!AJ40</f>
        <v>18.87</v>
      </c>
      <c r="M40">
        <f>TPDDL_EOD!AI40+TPDDL_EOD!AJ40</f>
        <v>56.26</v>
      </c>
      <c r="N40">
        <f t="shared" si="0"/>
        <v>262.14000000000004</v>
      </c>
      <c r="O40" s="112">
        <f t="shared" si="1"/>
        <v>0</v>
      </c>
      <c r="P40">
        <v>134.60999999999999</v>
      </c>
      <c r="Q40">
        <v>46.559999999999995</v>
      </c>
      <c r="R40">
        <v>5.839999999999999</v>
      </c>
      <c r="S40">
        <v>18.869999999999997</v>
      </c>
      <c r="T40">
        <v>56.259999999999984</v>
      </c>
      <c r="U40" s="114">
        <f t="shared" si="2"/>
        <v>262.14</v>
      </c>
      <c r="V40" s="112">
        <f t="shared" si="3"/>
        <v>0</v>
      </c>
      <c r="Y40">
        <f>BAWANA!AW40+BAWANA!AX40</f>
        <v>25.86</v>
      </c>
      <c r="Z40">
        <f>BAWANA!BD40+BAWANA!BE40</f>
        <v>32</v>
      </c>
      <c r="AA40">
        <f>BAWANA!X40+BAWANA!Y40</f>
        <v>25.86</v>
      </c>
      <c r="AB40">
        <f>BAWANA!AE40+BAWANA!AF40</f>
        <v>32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262.14</v>
      </c>
      <c r="E41">
        <f>BAWANA!AM41</f>
        <v>0</v>
      </c>
      <c r="F41">
        <f t="shared" si="4"/>
        <v>256</v>
      </c>
      <c r="G41">
        <f t="shared" si="5"/>
        <v>262.14</v>
      </c>
      <c r="H41" s="112"/>
      <c r="I41">
        <f>BRPL_EOD!AI41+BRPL_EOD!AJ41</f>
        <v>134.61000000000001</v>
      </c>
      <c r="J41">
        <f>BYPL_EOD!AI41+BYPL_EOD!AJ41</f>
        <v>46.56</v>
      </c>
      <c r="K41">
        <f>MES_EOD!AI41+MES_EOD!AJ41</f>
        <v>5.84</v>
      </c>
      <c r="L41">
        <f>NDMC_EOD!AI41+NDMC_EOD!AJ41</f>
        <v>18.87</v>
      </c>
      <c r="M41">
        <f>TPDDL_EOD!AI41+TPDDL_EOD!AJ41</f>
        <v>56.26</v>
      </c>
      <c r="N41">
        <f t="shared" si="0"/>
        <v>262.14000000000004</v>
      </c>
      <c r="O41" s="112">
        <f t="shared" si="1"/>
        <v>0</v>
      </c>
      <c r="P41">
        <v>134.60999999999999</v>
      </c>
      <c r="Q41">
        <v>46.559999999999995</v>
      </c>
      <c r="R41">
        <v>5.839999999999999</v>
      </c>
      <c r="S41">
        <v>18.869999999999997</v>
      </c>
      <c r="T41">
        <v>56.259999999999984</v>
      </c>
      <c r="U41" s="114">
        <f t="shared" si="2"/>
        <v>262.14</v>
      </c>
      <c r="V41" s="112">
        <f t="shared" si="3"/>
        <v>0</v>
      </c>
      <c r="Y41">
        <f>BAWANA!AW41+BAWANA!AX41</f>
        <v>25.86</v>
      </c>
      <c r="Z41">
        <f>BAWANA!BD41+BAWANA!BE41</f>
        <v>32</v>
      </c>
      <c r="AA41">
        <f>BAWANA!X41+BAWANA!Y41</f>
        <v>25.86</v>
      </c>
      <c r="AB41">
        <f>BAWANA!AE41+BAWANA!AF41</f>
        <v>32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262.14</v>
      </c>
      <c r="E42">
        <f>BAWANA!AM42</f>
        <v>0</v>
      </c>
      <c r="F42">
        <f t="shared" si="4"/>
        <v>256</v>
      </c>
      <c r="G42">
        <f t="shared" si="5"/>
        <v>262.14</v>
      </c>
      <c r="H42" s="112"/>
      <c r="I42">
        <f>BRPL_EOD!AI42+BRPL_EOD!AJ42</f>
        <v>134.61000000000001</v>
      </c>
      <c r="J42">
        <f>BYPL_EOD!AI42+BYPL_EOD!AJ42</f>
        <v>46.56</v>
      </c>
      <c r="K42">
        <f>MES_EOD!AI42+MES_EOD!AJ42</f>
        <v>5.84</v>
      </c>
      <c r="L42">
        <f>NDMC_EOD!AI42+NDMC_EOD!AJ42</f>
        <v>18.87</v>
      </c>
      <c r="M42">
        <f>TPDDL_EOD!AI42+TPDDL_EOD!AJ42</f>
        <v>56.26</v>
      </c>
      <c r="N42">
        <f t="shared" si="0"/>
        <v>262.14000000000004</v>
      </c>
      <c r="O42" s="112">
        <f t="shared" si="1"/>
        <v>0</v>
      </c>
      <c r="P42">
        <v>134.60999999999999</v>
      </c>
      <c r="Q42">
        <v>46.559999999999995</v>
      </c>
      <c r="R42">
        <v>5.839999999999999</v>
      </c>
      <c r="S42">
        <v>18.869999999999997</v>
      </c>
      <c r="T42">
        <v>56.259999999999984</v>
      </c>
      <c r="U42" s="114">
        <f t="shared" si="2"/>
        <v>262.14</v>
      </c>
      <c r="V42" s="112">
        <f t="shared" si="3"/>
        <v>0</v>
      </c>
      <c r="Y42">
        <f>BAWANA!AW42+BAWANA!AX42</f>
        <v>25.86</v>
      </c>
      <c r="Z42">
        <f>BAWANA!BD42+BAWANA!BE42</f>
        <v>32</v>
      </c>
      <c r="AA42">
        <f>BAWANA!X42+BAWANA!Y42</f>
        <v>25.86</v>
      </c>
      <c r="AB42">
        <f>BAWANA!AE42+BAWANA!AF42</f>
        <v>32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262.14</v>
      </c>
      <c r="E43">
        <f>BAWANA!AM43</f>
        <v>0</v>
      </c>
      <c r="F43">
        <f t="shared" si="4"/>
        <v>256</v>
      </c>
      <c r="G43">
        <f t="shared" si="5"/>
        <v>262.14</v>
      </c>
      <c r="H43" s="112"/>
      <c r="I43">
        <f>BRPL_EOD!AI43+BRPL_EOD!AJ43</f>
        <v>134.61000000000001</v>
      </c>
      <c r="J43">
        <f>BYPL_EOD!AI43+BYPL_EOD!AJ43</f>
        <v>46.56</v>
      </c>
      <c r="K43">
        <f>MES_EOD!AI43+MES_EOD!AJ43</f>
        <v>5.84</v>
      </c>
      <c r="L43">
        <f>NDMC_EOD!AI43+NDMC_EOD!AJ43</f>
        <v>18.87</v>
      </c>
      <c r="M43">
        <f>TPDDL_EOD!AI43+TPDDL_EOD!AJ43</f>
        <v>56.26</v>
      </c>
      <c r="N43">
        <f t="shared" si="0"/>
        <v>262.14000000000004</v>
      </c>
      <c r="O43" s="112">
        <f t="shared" si="1"/>
        <v>0</v>
      </c>
      <c r="P43">
        <v>134.60999999999999</v>
      </c>
      <c r="Q43">
        <v>46.559999999999995</v>
      </c>
      <c r="R43">
        <v>5.839999999999999</v>
      </c>
      <c r="S43">
        <v>18.869999999999997</v>
      </c>
      <c r="T43">
        <v>56.259999999999984</v>
      </c>
      <c r="U43" s="114">
        <f t="shared" si="2"/>
        <v>262.14</v>
      </c>
      <c r="V43" s="112">
        <f t="shared" si="3"/>
        <v>0</v>
      </c>
      <c r="Y43">
        <f>BAWANA!AW43+BAWANA!AX43</f>
        <v>25.86</v>
      </c>
      <c r="Z43">
        <f>BAWANA!BD43+BAWANA!BE43</f>
        <v>32</v>
      </c>
      <c r="AA43">
        <f>BAWANA!X43+BAWANA!Y43</f>
        <v>25.86</v>
      </c>
      <c r="AB43">
        <f>BAWANA!AE43+BAWANA!AF43</f>
        <v>32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262.14</v>
      </c>
      <c r="E44">
        <f>BAWANA!AM44</f>
        <v>0</v>
      </c>
      <c r="F44">
        <f t="shared" si="4"/>
        <v>256</v>
      </c>
      <c r="G44">
        <f t="shared" si="5"/>
        <v>262.14</v>
      </c>
      <c r="H44" s="112"/>
      <c r="I44">
        <f>BRPL_EOD!AI44+BRPL_EOD!AJ44</f>
        <v>134.61000000000001</v>
      </c>
      <c r="J44">
        <f>BYPL_EOD!AI44+BYPL_EOD!AJ44</f>
        <v>46.56</v>
      </c>
      <c r="K44">
        <f>MES_EOD!AI44+MES_EOD!AJ44</f>
        <v>5.84</v>
      </c>
      <c r="L44">
        <f>NDMC_EOD!AI44+NDMC_EOD!AJ44</f>
        <v>18.87</v>
      </c>
      <c r="M44">
        <f>TPDDL_EOD!AI44+TPDDL_EOD!AJ44</f>
        <v>56.26</v>
      </c>
      <c r="N44">
        <f t="shared" si="0"/>
        <v>262.14000000000004</v>
      </c>
      <c r="O44" s="112">
        <f t="shared" si="1"/>
        <v>0</v>
      </c>
      <c r="P44">
        <v>134.60999999999999</v>
      </c>
      <c r="Q44">
        <v>46.559999999999995</v>
      </c>
      <c r="R44">
        <v>5.839999999999999</v>
      </c>
      <c r="S44">
        <v>18.869999999999997</v>
      </c>
      <c r="T44">
        <v>56.259999999999984</v>
      </c>
      <c r="U44" s="114">
        <f t="shared" si="2"/>
        <v>262.14</v>
      </c>
      <c r="V44" s="112">
        <f t="shared" si="3"/>
        <v>0</v>
      </c>
      <c r="Y44">
        <f>BAWANA!AW44+BAWANA!AX44</f>
        <v>25.86</v>
      </c>
      <c r="Z44">
        <f>BAWANA!BD44+BAWANA!BE44</f>
        <v>32</v>
      </c>
      <c r="AA44">
        <f>BAWANA!X44+BAWANA!Y44</f>
        <v>25.86</v>
      </c>
      <c r="AB44">
        <f>BAWANA!AE44+BAWANA!AF44</f>
        <v>32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262.14</v>
      </c>
      <c r="E45">
        <f>BAWANA!AM45</f>
        <v>0</v>
      </c>
      <c r="F45">
        <f t="shared" si="4"/>
        <v>256</v>
      </c>
      <c r="G45">
        <f t="shared" si="5"/>
        <v>262.14</v>
      </c>
      <c r="H45" s="112"/>
      <c r="I45">
        <f>BRPL_EOD!AI45+BRPL_EOD!AJ45</f>
        <v>134.61000000000001</v>
      </c>
      <c r="J45">
        <f>BYPL_EOD!AI45+BYPL_EOD!AJ45</f>
        <v>46.56</v>
      </c>
      <c r="K45">
        <f>MES_EOD!AI45+MES_EOD!AJ45</f>
        <v>5.84</v>
      </c>
      <c r="L45">
        <f>NDMC_EOD!AI45+NDMC_EOD!AJ45</f>
        <v>18.87</v>
      </c>
      <c r="M45">
        <f>TPDDL_EOD!AI45+TPDDL_EOD!AJ45</f>
        <v>56.26</v>
      </c>
      <c r="N45">
        <f t="shared" si="0"/>
        <v>262.14000000000004</v>
      </c>
      <c r="O45" s="112">
        <f t="shared" si="1"/>
        <v>0</v>
      </c>
      <c r="P45">
        <v>134.60999999999999</v>
      </c>
      <c r="Q45">
        <v>46.559999999999995</v>
      </c>
      <c r="R45">
        <v>5.839999999999999</v>
      </c>
      <c r="S45">
        <v>18.869999999999997</v>
      </c>
      <c r="T45">
        <v>56.259999999999984</v>
      </c>
      <c r="U45" s="114">
        <f t="shared" si="2"/>
        <v>262.14</v>
      </c>
      <c r="V45" s="112">
        <f t="shared" si="3"/>
        <v>0</v>
      </c>
      <c r="Y45">
        <f>BAWANA!AW45+BAWANA!AX45</f>
        <v>25.86</v>
      </c>
      <c r="Z45">
        <f>BAWANA!BD45+BAWANA!BE45</f>
        <v>32</v>
      </c>
      <c r="AA45">
        <f>BAWANA!X45+BAWANA!Y45</f>
        <v>25.86</v>
      </c>
      <c r="AB45">
        <f>BAWANA!AE45+BAWANA!AF45</f>
        <v>32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262.14</v>
      </c>
      <c r="E46">
        <f>BAWANA!AM46</f>
        <v>0</v>
      </c>
      <c r="F46">
        <f t="shared" si="4"/>
        <v>256</v>
      </c>
      <c r="G46">
        <f t="shared" si="5"/>
        <v>262.14</v>
      </c>
      <c r="H46" s="112"/>
      <c r="I46">
        <f>BRPL_EOD!AI46+BRPL_EOD!AJ46</f>
        <v>134.61000000000001</v>
      </c>
      <c r="J46">
        <f>BYPL_EOD!AI46+BYPL_EOD!AJ46</f>
        <v>46.56</v>
      </c>
      <c r="K46">
        <f>MES_EOD!AI46+MES_EOD!AJ46</f>
        <v>5.84</v>
      </c>
      <c r="L46">
        <f>NDMC_EOD!AI46+NDMC_EOD!AJ46</f>
        <v>18.87</v>
      </c>
      <c r="M46">
        <f>TPDDL_EOD!AI46+TPDDL_EOD!AJ46</f>
        <v>56.26</v>
      </c>
      <c r="N46">
        <f t="shared" si="0"/>
        <v>262.14000000000004</v>
      </c>
      <c r="O46" s="112">
        <f t="shared" si="1"/>
        <v>0</v>
      </c>
      <c r="P46">
        <v>134.60999999999999</v>
      </c>
      <c r="Q46">
        <v>46.559999999999995</v>
      </c>
      <c r="R46">
        <v>5.839999999999999</v>
      </c>
      <c r="S46">
        <v>18.869999999999997</v>
      </c>
      <c r="T46">
        <v>56.259999999999984</v>
      </c>
      <c r="U46" s="114">
        <f t="shared" si="2"/>
        <v>262.14</v>
      </c>
      <c r="V46" s="112">
        <f t="shared" si="3"/>
        <v>0</v>
      </c>
      <c r="Y46">
        <f>BAWANA!AW46+BAWANA!AX46</f>
        <v>25.86</v>
      </c>
      <c r="Z46">
        <f>BAWANA!BD46+BAWANA!BE46</f>
        <v>32</v>
      </c>
      <c r="AA46">
        <f>BAWANA!X46+BAWANA!Y46</f>
        <v>25.86</v>
      </c>
      <c r="AB46">
        <f>BAWANA!AE46+BAWANA!AF46</f>
        <v>32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262.14</v>
      </c>
      <c r="E47">
        <f>BAWANA!AM47</f>
        <v>0</v>
      </c>
      <c r="F47">
        <f t="shared" si="4"/>
        <v>256</v>
      </c>
      <c r="G47">
        <f t="shared" si="5"/>
        <v>262.14</v>
      </c>
      <c r="H47" s="112"/>
      <c r="I47">
        <f>BRPL_EOD!AI47+BRPL_EOD!AJ47</f>
        <v>134.61000000000001</v>
      </c>
      <c r="J47">
        <f>BYPL_EOD!AI47+BYPL_EOD!AJ47</f>
        <v>46.56</v>
      </c>
      <c r="K47">
        <f>MES_EOD!AI47+MES_EOD!AJ47</f>
        <v>5.84</v>
      </c>
      <c r="L47">
        <f>NDMC_EOD!AI47+NDMC_EOD!AJ47</f>
        <v>18.87</v>
      </c>
      <c r="M47">
        <f>TPDDL_EOD!AI47+TPDDL_EOD!AJ47</f>
        <v>56.26</v>
      </c>
      <c r="N47">
        <f t="shared" si="0"/>
        <v>262.14000000000004</v>
      </c>
      <c r="O47" s="112">
        <f t="shared" si="1"/>
        <v>0</v>
      </c>
      <c r="P47">
        <v>134.60999999999999</v>
      </c>
      <c r="Q47">
        <v>46.559999999999995</v>
      </c>
      <c r="R47">
        <v>5.839999999999999</v>
      </c>
      <c r="S47">
        <v>18.869999999999997</v>
      </c>
      <c r="T47">
        <v>56.259999999999984</v>
      </c>
      <c r="U47" s="114">
        <f t="shared" si="2"/>
        <v>262.14</v>
      </c>
      <c r="V47" s="112">
        <f t="shared" si="3"/>
        <v>0</v>
      </c>
      <c r="Y47">
        <f>BAWANA!AW47+BAWANA!AX47</f>
        <v>25.86</v>
      </c>
      <c r="Z47">
        <f>BAWANA!BD47+BAWANA!BE47</f>
        <v>32</v>
      </c>
      <c r="AA47">
        <f>BAWANA!X47+BAWANA!Y47</f>
        <v>25.86</v>
      </c>
      <c r="AB47">
        <f>BAWANA!AE47+BAWANA!AF47</f>
        <v>32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262.14</v>
      </c>
      <c r="E48">
        <f>BAWANA!AM48</f>
        <v>0</v>
      </c>
      <c r="F48">
        <f t="shared" si="4"/>
        <v>256</v>
      </c>
      <c r="G48">
        <f t="shared" si="5"/>
        <v>262.14</v>
      </c>
      <c r="H48" s="112"/>
      <c r="I48">
        <f>BRPL_EOD!AI48+BRPL_EOD!AJ48</f>
        <v>134.61000000000001</v>
      </c>
      <c r="J48">
        <f>BYPL_EOD!AI48+BYPL_EOD!AJ48</f>
        <v>46.56</v>
      </c>
      <c r="K48">
        <f>MES_EOD!AI48+MES_EOD!AJ48</f>
        <v>5.84</v>
      </c>
      <c r="L48">
        <f>NDMC_EOD!AI48+NDMC_EOD!AJ48</f>
        <v>18.87</v>
      </c>
      <c r="M48">
        <f>TPDDL_EOD!AI48+TPDDL_EOD!AJ48</f>
        <v>56.26</v>
      </c>
      <c r="N48">
        <f t="shared" si="0"/>
        <v>262.14000000000004</v>
      </c>
      <c r="O48" s="112">
        <f t="shared" si="1"/>
        <v>0</v>
      </c>
      <c r="P48">
        <v>134.60999999999999</v>
      </c>
      <c r="Q48">
        <v>46.559999999999995</v>
      </c>
      <c r="R48">
        <v>5.839999999999999</v>
      </c>
      <c r="S48">
        <v>18.869999999999997</v>
      </c>
      <c r="T48">
        <v>56.259999999999984</v>
      </c>
      <c r="U48" s="114">
        <f t="shared" si="2"/>
        <v>262.14</v>
      </c>
      <c r="V48" s="112">
        <f t="shared" si="3"/>
        <v>0</v>
      </c>
      <c r="Y48">
        <f>BAWANA!AW48+BAWANA!AX48</f>
        <v>25.86</v>
      </c>
      <c r="Z48">
        <f>BAWANA!BD48+BAWANA!BE48</f>
        <v>32</v>
      </c>
      <c r="AA48">
        <f>BAWANA!X48+BAWANA!Y48</f>
        <v>25.86</v>
      </c>
      <c r="AB48">
        <f>BAWANA!AE48+BAWANA!AF48</f>
        <v>32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262.14</v>
      </c>
      <c r="E49">
        <f>BAWANA!AM49</f>
        <v>0</v>
      </c>
      <c r="F49">
        <f t="shared" si="4"/>
        <v>256</v>
      </c>
      <c r="G49">
        <f t="shared" si="5"/>
        <v>262.14</v>
      </c>
      <c r="H49" s="112"/>
      <c r="I49">
        <f>BRPL_EOD!AI49+BRPL_EOD!AJ49</f>
        <v>134.61000000000001</v>
      </c>
      <c r="J49">
        <f>BYPL_EOD!AI49+BYPL_EOD!AJ49</f>
        <v>46.56</v>
      </c>
      <c r="K49">
        <f>MES_EOD!AI49+MES_EOD!AJ49</f>
        <v>5.84</v>
      </c>
      <c r="L49">
        <f>NDMC_EOD!AI49+NDMC_EOD!AJ49</f>
        <v>18.87</v>
      </c>
      <c r="M49">
        <f>TPDDL_EOD!AI49+TPDDL_EOD!AJ49</f>
        <v>56.26</v>
      </c>
      <c r="N49">
        <f t="shared" si="0"/>
        <v>262.14000000000004</v>
      </c>
      <c r="O49" s="112">
        <f t="shared" si="1"/>
        <v>0</v>
      </c>
      <c r="P49">
        <v>134.60999999999999</v>
      </c>
      <c r="Q49">
        <v>46.559999999999995</v>
      </c>
      <c r="R49">
        <v>5.839999999999999</v>
      </c>
      <c r="S49">
        <v>18.869999999999997</v>
      </c>
      <c r="T49">
        <v>56.259999999999984</v>
      </c>
      <c r="U49" s="114">
        <f t="shared" si="2"/>
        <v>262.14</v>
      </c>
      <c r="V49" s="112">
        <f t="shared" si="3"/>
        <v>0</v>
      </c>
      <c r="Y49">
        <f>BAWANA!AW49+BAWANA!AX49</f>
        <v>25.86</v>
      </c>
      <c r="Z49">
        <f>BAWANA!BD49+BAWANA!BE49</f>
        <v>32</v>
      </c>
      <c r="AA49">
        <f>BAWANA!X49+BAWANA!Y49</f>
        <v>25.86</v>
      </c>
      <c r="AB49">
        <f>BAWANA!AE49+BAWANA!AF49</f>
        <v>32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262.14</v>
      </c>
      <c r="E50">
        <f>BAWANA!AM50</f>
        <v>0</v>
      </c>
      <c r="F50">
        <f t="shared" si="4"/>
        <v>256</v>
      </c>
      <c r="G50">
        <f t="shared" si="5"/>
        <v>262.14</v>
      </c>
      <c r="H50" s="112"/>
      <c r="I50">
        <f>BRPL_EOD!AI50+BRPL_EOD!AJ50</f>
        <v>134.61000000000001</v>
      </c>
      <c r="J50">
        <f>BYPL_EOD!AI50+BYPL_EOD!AJ50</f>
        <v>46.56</v>
      </c>
      <c r="K50">
        <f>MES_EOD!AI50+MES_EOD!AJ50</f>
        <v>5.84</v>
      </c>
      <c r="L50">
        <f>NDMC_EOD!AI50+NDMC_EOD!AJ50</f>
        <v>18.87</v>
      </c>
      <c r="M50">
        <f>TPDDL_EOD!AI50+TPDDL_EOD!AJ50</f>
        <v>56.26</v>
      </c>
      <c r="N50">
        <f t="shared" si="0"/>
        <v>262.14000000000004</v>
      </c>
      <c r="O50" s="112">
        <f t="shared" si="1"/>
        <v>0</v>
      </c>
      <c r="P50">
        <v>134.60999999999999</v>
      </c>
      <c r="Q50">
        <v>46.559999999999995</v>
      </c>
      <c r="R50">
        <v>5.839999999999999</v>
      </c>
      <c r="S50">
        <v>18.869999999999997</v>
      </c>
      <c r="T50">
        <v>56.259999999999984</v>
      </c>
      <c r="U50" s="114">
        <f t="shared" si="2"/>
        <v>262.14</v>
      </c>
      <c r="V50" s="112">
        <f t="shared" si="3"/>
        <v>0</v>
      </c>
      <c r="Y50">
        <f>BAWANA!AW50+BAWANA!AX50</f>
        <v>25.86</v>
      </c>
      <c r="Z50">
        <f>BAWANA!BD50+BAWANA!BE50</f>
        <v>32</v>
      </c>
      <c r="AA50">
        <f>BAWANA!X50+BAWANA!Y50</f>
        <v>25.86</v>
      </c>
      <c r="AB50">
        <f>BAWANA!AE50+BAWANA!AF50</f>
        <v>32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262.14</v>
      </c>
      <c r="E51">
        <f>BAWANA!AM51</f>
        <v>0</v>
      </c>
      <c r="F51">
        <f t="shared" si="4"/>
        <v>256</v>
      </c>
      <c r="G51">
        <f t="shared" si="5"/>
        <v>262.14</v>
      </c>
      <c r="H51" s="112"/>
      <c r="I51">
        <f>BRPL_EOD!AI51+BRPL_EOD!AJ51</f>
        <v>134.61000000000001</v>
      </c>
      <c r="J51">
        <f>BYPL_EOD!AI51+BYPL_EOD!AJ51</f>
        <v>46.56</v>
      </c>
      <c r="K51">
        <f>MES_EOD!AI51+MES_EOD!AJ51</f>
        <v>5.84</v>
      </c>
      <c r="L51">
        <f>NDMC_EOD!AI51+NDMC_EOD!AJ51</f>
        <v>18.87</v>
      </c>
      <c r="M51">
        <f>TPDDL_EOD!AI51+TPDDL_EOD!AJ51</f>
        <v>56.26</v>
      </c>
      <c r="N51">
        <f t="shared" si="0"/>
        <v>262.14000000000004</v>
      </c>
      <c r="O51" s="112">
        <f t="shared" si="1"/>
        <v>0</v>
      </c>
      <c r="P51">
        <v>134.60999999999999</v>
      </c>
      <c r="Q51">
        <v>46.559999999999995</v>
      </c>
      <c r="R51">
        <v>5.839999999999999</v>
      </c>
      <c r="S51">
        <v>18.869999999999997</v>
      </c>
      <c r="T51">
        <v>56.259999999999984</v>
      </c>
      <c r="U51" s="114">
        <f t="shared" si="2"/>
        <v>262.14</v>
      </c>
      <c r="V51" s="112">
        <f t="shared" si="3"/>
        <v>0</v>
      </c>
      <c r="Y51">
        <f>BAWANA!AW51+BAWANA!AX51</f>
        <v>25.86</v>
      </c>
      <c r="Z51">
        <f>BAWANA!BD51+BAWANA!BE51</f>
        <v>32</v>
      </c>
      <c r="AA51">
        <f>BAWANA!X51+BAWANA!Y51</f>
        <v>25.86</v>
      </c>
      <c r="AB51">
        <f>BAWANA!AE51+BAWANA!AF51</f>
        <v>32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262.14</v>
      </c>
      <c r="E52">
        <f>BAWANA!AM52</f>
        <v>0</v>
      </c>
      <c r="F52">
        <f t="shared" si="4"/>
        <v>256</v>
      </c>
      <c r="G52">
        <f t="shared" si="5"/>
        <v>262.14</v>
      </c>
      <c r="H52" s="112"/>
      <c r="I52">
        <f>BRPL_EOD!AI52+BRPL_EOD!AJ52</f>
        <v>134.61000000000001</v>
      </c>
      <c r="J52">
        <f>BYPL_EOD!AI52+BYPL_EOD!AJ52</f>
        <v>46.56</v>
      </c>
      <c r="K52">
        <f>MES_EOD!AI52+MES_EOD!AJ52</f>
        <v>5.84</v>
      </c>
      <c r="L52">
        <f>NDMC_EOD!AI52+NDMC_EOD!AJ52</f>
        <v>18.87</v>
      </c>
      <c r="M52">
        <f>TPDDL_EOD!AI52+TPDDL_EOD!AJ52</f>
        <v>56.26</v>
      </c>
      <c r="N52">
        <f t="shared" si="0"/>
        <v>262.14000000000004</v>
      </c>
      <c r="O52" s="112">
        <f t="shared" si="1"/>
        <v>0</v>
      </c>
      <c r="P52">
        <v>134.60999999999999</v>
      </c>
      <c r="Q52">
        <v>46.559999999999995</v>
      </c>
      <c r="R52">
        <v>5.839999999999999</v>
      </c>
      <c r="S52">
        <v>18.869999999999997</v>
      </c>
      <c r="T52">
        <v>56.259999999999984</v>
      </c>
      <c r="U52" s="114">
        <f t="shared" si="2"/>
        <v>262.14</v>
      </c>
      <c r="V52" s="112">
        <f t="shared" si="3"/>
        <v>0</v>
      </c>
      <c r="Y52">
        <f>BAWANA!AW52+BAWANA!AX52</f>
        <v>25.86</v>
      </c>
      <c r="Z52">
        <f>BAWANA!BD52+BAWANA!BE52</f>
        <v>32</v>
      </c>
      <c r="AA52">
        <f>BAWANA!X52+BAWANA!Y52</f>
        <v>25.86</v>
      </c>
      <c r="AB52">
        <f>BAWANA!AE52+BAWANA!AF52</f>
        <v>32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262.14</v>
      </c>
      <c r="E53">
        <f>BAWANA!AM53</f>
        <v>0</v>
      </c>
      <c r="F53">
        <f t="shared" si="4"/>
        <v>256</v>
      </c>
      <c r="G53">
        <f t="shared" si="5"/>
        <v>262.14</v>
      </c>
      <c r="H53" s="112"/>
      <c r="I53">
        <f>BRPL_EOD!AI53+BRPL_EOD!AJ53</f>
        <v>134.61000000000001</v>
      </c>
      <c r="J53">
        <f>BYPL_EOD!AI53+BYPL_EOD!AJ53</f>
        <v>46.56</v>
      </c>
      <c r="K53">
        <f>MES_EOD!AI53+MES_EOD!AJ53</f>
        <v>5.84</v>
      </c>
      <c r="L53">
        <f>NDMC_EOD!AI53+NDMC_EOD!AJ53</f>
        <v>18.87</v>
      </c>
      <c r="M53">
        <f>TPDDL_EOD!AI53+TPDDL_EOD!AJ53</f>
        <v>56.26</v>
      </c>
      <c r="N53">
        <f t="shared" si="0"/>
        <v>262.14000000000004</v>
      </c>
      <c r="O53" s="112">
        <f t="shared" si="1"/>
        <v>0</v>
      </c>
      <c r="P53">
        <v>134.60999999999999</v>
      </c>
      <c r="Q53">
        <v>46.559999999999995</v>
      </c>
      <c r="R53">
        <v>5.839999999999999</v>
      </c>
      <c r="S53">
        <v>18.869999999999997</v>
      </c>
      <c r="T53">
        <v>56.259999999999984</v>
      </c>
      <c r="U53" s="114">
        <f t="shared" si="2"/>
        <v>262.14</v>
      </c>
      <c r="V53" s="112">
        <f t="shared" si="3"/>
        <v>0</v>
      </c>
      <c r="Y53">
        <f>BAWANA!AW53+BAWANA!AX53</f>
        <v>25.86</v>
      </c>
      <c r="Z53">
        <f>BAWANA!BD53+BAWANA!BE53</f>
        <v>32</v>
      </c>
      <c r="AA53">
        <f>BAWANA!X53+BAWANA!Y53</f>
        <v>25.86</v>
      </c>
      <c r="AB53">
        <f>BAWANA!AE53+BAWANA!AF53</f>
        <v>32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264.95999999999998</v>
      </c>
      <c r="E54">
        <f>BAWANA!AM54</f>
        <v>0</v>
      </c>
      <c r="F54">
        <f t="shared" si="4"/>
        <v>256</v>
      </c>
      <c r="G54">
        <f t="shared" si="5"/>
        <v>264.95999999999998</v>
      </c>
      <c r="H54" s="112"/>
      <c r="I54">
        <f>BRPL_EOD!AI54+BRPL_EOD!AJ54</f>
        <v>134.61000000000001</v>
      </c>
      <c r="J54">
        <f>BYPL_EOD!AI54+BYPL_EOD!AJ54</f>
        <v>57.6</v>
      </c>
      <c r="K54">
        <f>MES_EOD!AI54+MES_EOD!AJ54</f>
        <v>5.84</v>
      </c>
      <c r="L54">
        <f>NDMC_EOD!AI54+NDMC_EOD!AJ54</f>
        <v>16.809999999999999</v>
      </c>
      <c r="M54">
        <f>TPDDL_EOD!AI54+TPDDL_EOD!AJ54</f>
        <v>50.11</v>
      </c>
      <c r="N54">
        <f t="shared" si="0"/>
        <v>264.97000000000003</v>
      </c>
      <c r="O54" s="112">
        <f t="shared" si="1"/>
        <v>-1.0000000000047748E-2</v>
      </c>
      <c r="P54">
        <v>134.60491980224174</v>
      </c>
      <c r="Q54">
        <v>57.597826169000257</v>
      </c>
      <c r="R54">
        <v>5.8397795976903035</v>
      </c>
      <c r="S54">
        <v>16.809365588557192</v>
      </c>
      <c r="T54">
        <v>50.108108842510461</v>
      </c>
      <c r="U54" s="114">
        <f t="shared" si="2"/>
        <v>264.95999999999992</v>
      </c>
      <c r="V54" s="112">
        <f t="shared" si="3"/>
        <v>0</v>
      </c>
      <c r="Y54">
        <f>BAWANA!AW54+BAWANA!AX54</f>
        <v>23.04</v>
      </c>
      <c r="Z54">
        <f>BAWANA!BD54+BAWANA!BE54</f>
        <v>32</v>
      </c>
      <c r="AA54">
        <f>BAWANA!X54+BAWANA!Y54</f>
        <v>23.04</v>
      </c>
      <c r="AB54">
        <f>BAWANA!AE54+BAWANA!AF54</f>
        <v>32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264.95999999999998</v>
      </c>
      <c r="E55">
        <f>BAWANA!AM55</f>
        <v>0</v>
      </c>
      <c r="F55">
        <f t="shared" si="4"/>
        <v>256</v>
      </c>
      <c r="G55">
        <f t="shared" si="5"/>
        <v>264.95999999999998</v>
      </c>
      <c r="H55" s="112"/>
      <c r="I55">
        <f>BRPL_EOD!AI55+BRPL_EOD!AJ55</f>
        <v>134.61000000000001</v>
      </c>
      <c r="J55">
        <f>BYPL_EOD!AI55+BYPL_EOD!AJ55</f>
        <v>57.6</v>
      </c>
      <c r="K55">
        <f>MES_EOD!AI55+MES_EOD!AJ55</f>
        <v>5.84</v>
      </c>
      <c r="L55">
        <f>NDMC_EOD!AI55+NDMC_EOD!AJ55</f>
        <v>16.809999999999999</v>
      </c>
      <c r="M55">
        <f>TPDDL_EOD!AI55+TPDDL_EOD!AJ55</f>
        <v>50.11</v>
      </c>
      <c r="N55">
        <f t="shared" si="0"/>
        <v>264.97000000000003</v>
      </c>
      <c r="O55" s="112">
        <f t="shared" si="1"/>
        <v>-1.0000000000047748E-2</v>
      </c>
      <c r="P55">
        <v>134.60491980224174</v>
      </c>
      <c r="Q55">
        <v>57.597826169000257</v>
      </c>
      <c r="R55">
        <v>5.8397795976903035</v>
      </c>
      <c r="S55">
        <v>16.809365588557192</v>
      </c>
      <c r="T55">
        <v>50.108108842510461</v>
      </c>
      <c r="U55" s="114">
        <f t="shared" si="2"/>
        <v>264.95999999999992</v>
      </c>
      <c r="V55" s="112">
        <f t="shared" si="3"/>
        <v>0</v>
      </c>
      <c r="Y55">
        <f>BAWANA!AW55+BAWANA!AX55</f>
        <v>23.04</v>
      </c>
      <c r="Z55">
        <f>BAWANA!BD55+BAWANA!BE55</f>
        <v>32</v>
      </c>
      <c r="AA55">
        <f>BAWANA!X55+BAWANA!Y55</f>
        <v>23.04</v>
      </c>
      <c r="AB55">
        <f>BAWANA!AE55+BAWANA!AF55</f>
        <v>32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264.95999999999998</v>
      </c>
      <c r="E56">
        <f>BAWANA!AM56</f>
        <v>0</v>
      </c>
      <c r="F56">
        <f t="shared" si="4"/>
        <v>256</v>
      </c>
      <c r="G56">
        <f t="shared" si="5"/>
        <v>264.95999999999998</v>
      </c>
      <c r="H56" s="112"/>
      <c r="I56">
        <f>BRPL_EOD!AI56+BRPL_EOD!AJ56</f>
        <v>134.61000000000001</v>
      </c>
      <c r="J56">
        <f>BYPL_EOD!AI56+BYPL_EOD!AJ56</f>
        <v>57.6</v>
      </c>
      <c r="K56">
        <f>MES_EOD!AI56+MES_EOD!AJ56</f>
        <v>5.84</v>
      </c>
      <c r="L56">
        <f>NDMC_EOD!AI56+NDMC_EOD!AJ56</f>
        <v>16.809999999999999</v>
      </c>
      <c r="M56">
        <f>TPDDL_EOD!AI56+TPDDL_EOD!AJ56</f>
        <v>50.11</v>
      </c>
      <c r="N56">
        <f t="shared" si="0"/>
        <v>264.97000000000003</v>
      </c>
      <c r="O56" s="112">
        <f t="shared" si="1"/>
        <v>-1.0000000000047748E-2</v>
      </c>
      <c r="P56">
        <v>134.60491980224174</v>
      </c>
      <c r="Q56">
        <v>57.597826169000257</v>
      </c>
      <c r="R56">
        <v>5.8397795976903035</v>
      </c>
      <c r="S56">
        <v>16.809365588557192</v>
      </c>
      <c r="T56">
        <v>50.108108842510461</v>
      </c>
      <c r="U56" s="114">
        <f t="shared" si="2"/>
        <v>264.95999999999992</v>
      </c>
      <c r="V56" s="112">
        <f t="shared" si="3"/>
        <v>0</v>
      </c>
      <c r="Y56">
        <f>BAWANA!AW56+BAWANA!AX56</f>
        <v>23.04</v>
      </c>
      <c r="Z56">
        <f>BAWANA!BD56+BAWANA!BE56</f>
        <v>32</v>
      </c>
      <c r="AA56">
        <f>BAWANA!X56+BAWANA!Y56</f>
        <v>23.04</v>
      </c>
      <c r="AB56">
        <f>BAWANA!AE56+BAWANA!AF56</f>
        <v>32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262.14</v>
      </c>
      <c r="E57">
        <f>BAWANA!AM57</f>
        <v>0</v>
      </c>
      <c r="F57">
        <f t="shared" si="4"/>
        <v>256</v>
      </c>
      <c r="G57">
        <f t="shared" si="5"/>
        <v>262.14</v>
      </c>
      <c r="H57" s="112"/>
      <c r="I57">
        <f>BRPL_EOD!AI57+BRPL_EOD!AJ57</f>
        <v>134.61000000000001</v>
      </c>
      <c r="J57">
        <f>BYPL_EOD!AI57+BYPL_EOD!AJ57</f>
        <v>46.56</v>
      </c>
      <c r="K57">
        <f>MES_EOD!AI57+MES_EOD!AJ57</f>
        <v>5.84</v>
      </c>
      <c r="L57">
        <f>NDMC_EOD!AI57+NDMC_EOD!AJ57</f>
        <v>18.87</v>
      </c>
      <c r="M57">
        <f>TPDDL_EOD!AI57+TPDDL_EOD!AJ57</f>
        <v>56.26</v>
      </c>
      <c r="N57">
        <f t="shared" si="0"/>
        <v>262.14000000000004</v>
      </c>
      <c r="O57" s="112">
        <f t="shared" si="1"/>
        <v>0</v>
      </c>
      <c r="P57">
        <v>134.60999999999999</v>
      </c>
      <c r="Q57">
        <v>46.559999999999995</v>
      </c>
      <c r="R57">
        <v>5.839999999999999</v>
      </c>
      <c r="S57">
        <v>18.869999999999997</v>
      </c>
      <c r="T57">
        <v>56.259999999999984</v>
      </c>
      <c r="U57" s="114">
        <f t="shared" si="2"/>
        <v>262.14</v>
      </c>
      <c r="V57" s="112">
        <f t="shared" si="3"/>
        <v>0</v>
      </c>
      <c r="Y57">
        <f>BAWANA!AW57+BAWANA!AX57</f>
        <v>25.86</v>
      </c>
      <c r="Z57">
        <f>BAWANA!BD57+BAWANA!BE57</f>
        <v>32</v>
      </c>
      <c r="AA57">
        <f>BAWANA!X57+BAWANA!Y57</f>
        <v>25.86</v>
      </c>
      <c r="AB57">
        <f>BAWANA!AE57+BAWANA!AF57</f>
        <v>32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262.14</v>
      </c>
      <c r="E58">
        <f>BAWANA!AM58</f>
        <v>0</v>
      </c>
      <c r="F58">
        <f t="shared" si="4"/>
        <v>256</v>
      </c>
      <c r="G58">
        <f t="shared" si="5"/>
        <v>262.14</v>
      </c>
      <c r="H58" s="112"/>
      <c r="I58">
        <f>BRPL_EOD!AI58+BRPL_EOD!AJ58</f>
        <v>134.61000000000001</v>
      </c>
      <c r="J58">
        <f>BYPL_EOD!AI58+BYPL_EOD!AJ58</f>
        <v>46.56</v>
      </c>
      <c r="K58">
        <f>MES_EOD!AI58+MES_EOD!AJ58</f>
        <v>5.84</v>
      </c>
      <c r="L58">
        <f>NDMC_EOD!AI58+NDMC_EOD!AJ58</f>
        <v>18.87</v>
      </c>
      <c r="M58">
        <f>TPDDL_EOD!AI58+TPDDL_EOD!AJ58</f>
        <v>56.26</v>
      </c>
      <c r="N58">
        <f t="shared" si="0"/>
        <v>262.14000000000004</v>
      </c>
      <c r="O58" s="112">
        <f t="shared" si="1"/>
        <v>0</v>
      </c>
      <c r="P58">
        <v>134.60999999999999</v>
      </c>
      <c r="Q58">
        <v>46.559999999999995</v>
      </c>
      <c r="R58">
        <v>5.839999999999999</v>
      </c>
      <c r="S58">
        <v>18.869999999999997</v>
      </c>
      <c r="T58">
        <v>56.259999999999984</v>
      </c>
      <c r="U58" s="114">
        <f t="shared" si="2"/>
        <v>262.14</v>
      </c>
      <c r="V58" s="112">
        <f t="shared" si="3"/>
        <v>0</v>
      </c>
      <c r="Y58">
        <f>BAWANA!AW58+BAWANA!AX58</f>
        <v>25.86</v>
      </c>
      <c r="Z58">
        <f>BAWANA!BD58+BAWANA!BE58</f>
        <v>32</v>
      </c>
      <c r="AA58">
        <f>BAWANA!X58+BAWANA!Y58</f>
        <v>25.86</v>
      </c>
      <c r="AB58">
        <f>BAWANA!AE58+BAWANA!AF58</f>
        <v>32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262.14</v>
      </c>
      <c r="E59">
        <f>BAWANA!AM59</f>
        <v>0</v>
      </c>
      <c r="F59">
        <f t="shared" si="4"/>
        <v>256</v>
      </c>
      <c r="G59">
        <f t="shared" si="5"/>
        <v>262.14</v>
      </c>
      <c r="H59" s="112"/>
      <c r="I59">
        <f>BRPL_EOD!AI59+BRPL_EOD!AJ59</f>
        <v>134.61000000000001</v>
      </c>
      <c r="J59">
        <f>BYPL_EOD!AI59+BYPL_EOD!AJ59</f>
        <v>46.56</v>
      </c>
      <c r="K59">
        <f>MES_EOD!AI59+MES_EOD!AJ59</f>
        <v>5.84</v>
      </c>
      <c r="L59">
        <f>NDMC_EOD!AI59+NDMC_EOD!AJ59</f>
        <v>18.87</v>
      </c>
      <c r="M59">
        <f>TPDDL_EOD!AI59+TPDDL_EOD!AJ59</f>
        <v>56.26</v>
      </c>
      <c r="N59">
        <f t="shared" si="0"/>
        <v>262.14000000000004</v>
      </c>
      <c r="O59" s="112">
        <f t="shared" si="1"/>
        <v>0</v>
      </c>
      <c r="P59">
        <v>134.60999999999999</v>
      </c>
      <c r="Q59">
        <v>46.559999999999995</v>
      </c>
      <c r="R59">
        <v>5.839999999999999</v>
      </c>
      <c r="S59">
        <v>18.869999999999997</v>
      </c>
      <c r="T59">
        <v>56.259999999999984</v>
      </c>
      <c r="U59" s="114">
        <f t="shared" si="2"/>
        <v>262.14</v>
      </c>
      <c r="V59" s="112">
        <f t="shared" si="3"/>
        <v>0</v>
      </c>
      <c r="Y59">
        <f>BAWANA!AW59+BAWANA!AX59</f>
        <v>25.86</v>
      </c>
      <c r="Z59">
        <f>BAWANA!BD59+BAWANA!BE59</f>
        <v>32</v>
      </c>
      <c r="AA59">
        <f>BAWANA!X59+BAWANA!Y59</f>
        <v>25.86</v>
      </c>
      <c r="AB59">
        <f>BAWANA!AE59+BAWANA!AF59</f>
        <v>32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262.14</v>
      </c>
      <c r="E60">
        <f>BAWANA!AM60</f>
        <v>0</v>
      </c>
      <c r="F60">
        <f t="shared" si="4"/>
        <v>256</v>
      </c>
      <c r="G60">
        <f t="shared" si="5"/>
        <v>262.14</v>
      </c>
      <c r="H60" s="112"/>
      <c r="I60">
        <f>BRPL_EOD!AI60+BRPL_EOD!AJ60</f>
        <v>134.61000000000001</v>
      </c>
      <c r="J60">
        <f>BYPL_EOD!AI60+BYPL_EOD!AJ60</f>
        <v>46.56</v>
      </c>
      <c r="K60">
        <f>MES_EOD!AI60+MES_EOD!AJ60</f>
        <v>5.84</v>
      </c>
      <c r="L60">
        <f>NDMC_EOD!AI60+NDMC_EOD!AJ60</f>
        <v>18.87</v>
      </c>
      <c r="M60">
        <f>TPDDL_EOD!AI60+TPDDL_EOD!AJ60</f>
        <v>56.26</v>
      </c>
      <c r="N60">
        <f t="shared" si="0"/>
        <v>262.14000000000004</v>
      </c>
      <c r="O60" s="112">
        <f t="shared" si="1"/>
        <v>0</v>
      </c>
      <c r="P60">
        <v>134.60999999999999</v>
      </c>
      <c r="Q60">
        <v>46.559999999999995</v>
      </c>
      <c r="R60">
        <v>5.839999999999999</v>
      </c>
      <c r="S60">
        <v>18.869999999999997</v>
      </c>
      <c r="T60">
        <v>56.259999999999984</v>
      </c>
      <c r="U60" s="114">
        <f t="shared" si="2"/>
        <v>262.14</v>
      </c>
      <c r="V60" s="112">
        <f t="shared" si="3"/>
        <v>0</v>
      </c>
      <c r="Y60">
        <f>BAWANA!AW60+BAWANA!AX60</f>
        <v>25.86</v>
      </c>
      <c r="Z60">
        <f>BAWANA!BD60+BAWANA!BE60</f>
        <v>32</v>
      </c>
      <c r="AA60">
        <f>BAWANA!X60+BAWANA!Y60</f>
        <v>25.86</v>
      </c>
      <c r="AB60">
        <f>BAWANA!AE60+BAWANA!AF60</f>
        <v>32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262.14</v>
      </c>
      <c r="E61">
        <f>BAWANA!AM61</f>
        <v>0</v>
      </c>
      <c r="F61">
        <f t="shared" si="4"/>
        <v>256</v>
      </c>
      <c r="G61">
        <f t="shared" si="5"/>
        <v>262.14</v>
      </c>
      <c r="H61" s="112"/>
      <c r="I61">
        <f>BRPL_EOD!AI61+BRPL_EOD!AJ61</f>
        <v>134.61000000000001</v>
      </c>
      <c r="J61">
        <f>BYPL_EOD!AI61+BYPL_EOD!AJ61</f>
        <v>46.56</v>
      </c>
      <c r="K61">
        <f>MES_EOD!AI61+MES_EOD!AJ61</f>
        <v>5.84</v>
      </c>
      <c r="L61">
        <f>NDMC_EOD!AI61+NDMC_EOD!AJ61</f>
        <v>18.87</v>
      </c>
      <c r="M61">
        <f>TPDDL_EOD!AI61+TPDDL_EOD!AJ61</f>
        <v>56.26</v>
      </c>
      <c r="N61">
        <f t="shared" si="0"/>
        <v>262.14000000000004</v>
      </c>
      <c r="O61" s="112">
        <f t="shared" si="1"/>
        <v>0</v>
      </c>
      <c r="P61">
        <v>134.60999999999999</v>
      </c>
      <c r="Q61">
        <v>46.559999999999995</v>
      </c>
      <c r="R61">
        <v>5.839999999999999</v>
      </c>
      <c r="S61">
        <v>18.869999999999997</v>
      </c>
      <c r="T61">
        <v>56.259999999999984</v>
      </c>
      <c r="U61" s="114">
        <f t="shared" si="2"/>
        <v>262.14</v>
      </c>
      <c r="V61" s="112">
        <f t="shared" si="3"/>
        <v>0</v>
      </c>
      <c r="Y61">
        <f>BAWANA!AW61+BAWANA!AX61</f>
        <v>25.86</v>
      </c>
      <c r="Z61">
        <f>BAWANA!BD61+BAWANA!BE61</f>
        <v>32</v>
      </c>
      <c r="AA61">
        <f>BAWANA!X61+BAWANA!Y61</f>
        <v>25.86</v>
      </c>
      <c r="AB61">
        <f>BAWANA!AE61+BAWANA!AF61</f>
        <v>32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262.14</v>
      </c>
      <c r="E62">
        <f>BAWANA!AM62</f>
        <v>0</v>
      </c>
      <c r="F62">
        <f t="shared" si="4"/>
        <v>256</v>
      </c>
      <c r="G62">
        <f t="shared" si="5"/>
        <v>262.14</v>
      </c>
      <c r="H62" s="112"/>
      <c r="I62">
        <f>BRPL_EOD!AI62+BRPL_EOD!AJ62</f>
        <v>134.61000000000001</v>
      </c>
      <c r="J62">
        <f>BYPL_EOD!AI62+BYPL_EOD!AJ62</f>
        <v>46.56</v>
      </c>
      <c r="K62">
        <f>MES_EOD!AI62+MES_EOD!AJ62</f>
        <v>5.84</v>
      </c>
      <c r="L62">
        <f>NDMC_EOD!AI62+NDMC_EOD!AJ62</f>
        <v>18.87</v>
      </c>
      <c r="M62">
        <f>TPDDL_EOD!AI62+TPDDL_EOD!AJ62</f>
        <v>56.26</v>
      </c>
      <c r="N62">
        <f t="shared" si="0"/>
        <v>262.14000000000004</v>
      </c>
      <c r="O62" s="112">
        <f t="shared" si="1"/>
        <v>0</v>
      </c>
      <c r="P62">
        <v>134.60999999999999</v>
      </c>
      <c r="Q62">
        <v>46.559999999999995</v>
      </c>
      <c r="R62">
        <v>5.839999999999999</v>
      </c>
      <c r="S62">
        <v>18.869999999999997</v>
      </c>
      <c r="T62">
        <v>56.259999999999984</v>
      </c>
      <c r="U62" s="114">
        <f t="shared" si="2"/>
        <v>262.14</v>
      </c>
      <c r="V62" s="112">
        <f t="shared" si="3"/>
        <v>0</v>
      </c>
      <c r="Y62">
        <f>BAWANA!AW62+BAWANA!AX62</f>
        <v>25.86</v>
      </c>
      <c r="Z62">
        <f>BAWANA!BD62+BAWANA!BE62</f>
        <v>32</v>
      </c>
      <c r="AA62">
        <f>BAWANA!X62+BAWANA!Y62</f>
        <v>25.86</v>
      </c>
      <c r="AB62">
        <f>BAWANA!AE62+BAWANA!AF62</f>
        <v>32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262.14</v>
      </c>
      <c r="E63">
        <f>BAWANA!AM63</f>
        <v>0</v>
      </c>
      <c r="F63">
        <f t="shared" si="4"/>
        <v>256</v>
      </c>
      <c r="G63">
        <f t="shared" si="5"/>
        <v>262.14</v>
      </c>
      <c r="H63" s="112"/>
      <c r="I63">
        <f>BRPL_EOD!AI63+BRPL_EOD!AJ63</f>
        <v>134.61000000000001</v>
      </c>
      <c r="J63">
        <f>BYPL_EOD!AI63+BYPL_EOD!AJ63</f>
        <v>46.56</v>
      </c>
      <c r="K63">
        <f>MES_EOD!AI63+MES_EOD!AJ63</f>
        <v>5.84</v>
      </c>
      <c r="L63">
        <f>NDMC_EOD!AI63+NDMC_EOD!AJ63</f>
        <v>18.87</v>
      </c>
      <c r="M63">
        <f>TPDDL_EOD!AI63+TPDDL_EOD!AJ63</f>
        <v>56.26</v>
      </c>
      <c r="N63">
        <f t="shared" si="0"/>
        <v>262.14000000000004</v>
      </c>
      <c r="O63" s="112">
        <f t="shared" si="1"/>
        <v>0</v>
      </c>
      <c r="P63">
        <v>134.60999999999999</v>
      </c>
      <c r="Q63">
        <v>46.559999999999995</v>
      </c>
      <c r="R63">
        <v>5.839999999999999</v>
      </c>
      <c r="S63">
        <v>18.869999999999997</v>
      </c>
      <c r="T63">
        <v>56.259999999999984</v>
      </c>
      <c r="U63" s="114">
        <f t="shared" si="2"/>
        <v>262.14</v>
      </c>
      <c r="V63" s="112">
        <f t="shared" si="3"/>
        <v>0</v>
      </c>
      <c r="Y63">
        <f>BAWANA!AW63+BAWANA!AX63</f>
        <v>25.86</v>
      </c>
      <c r="Z63">
        <f>BAWANA!BD63+BAWANA!BE63</f>
        <v>32</v>
      </c>
      <c r="AA63">
        <f>BAWANA!X63+BAWANA!Y63</f>
        <v>25.86</v>
      </c>
      <c r="AB63">
        <f>BAWANA!AE63+BAWANA!AF63</f>
        <v>32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264.95999999999998</v>
      </c>
      <c r="E64">
        <f>BAWANA!AM64</f>
        <v>0</v>
      </c>
      <c r="F64">
        <f t="shared" si="4"/>
        <v>256</v>
      </c>
      <c r="G64">
        <f t="shared" si="5"/>
        <v>264.95999999999998</v>
      </c>
      <c r="H64" s="112"/>
      <c r="I64">
        <f>BRPL_EOD!AI64+BRPL_EOD!AJ64</f>
        <v>134.61000000000001</v>
      </c>
      <c r="J64">
        <f>BYPL_EOD!AI64+BYPL_EOD!AJ64</f>
        <v>57.6</v>
      </c>
      <c r="K64">
        <f>MES_EOD!AI64+MES_EOD!AJ64</f>
        <v>5.84</v>
      </c>
      <c r="L64">
        <f>NDMC_EOD!AI64+NDMC_EOD!AJ64</f>
        <v>16.809999999999999</v>
      </c>
      <c r="M64">
        <f>TPDDL_EOD!AI64+TPDDL_EOD!AJ64</f>
        <v>50.11</v>
      </c>
      <c r="N64">
        <f t="shared" si="0"/>
        <v>264.97000000000003</v>
      </c>
      <c r="O64" s="112">
        <f t="shared" si="1"/>
        <v>-1.0000000000047748E-2</v>
      </c>
      <c r="P64">
        <v>134.60491980224174</v>
      </c>
      <c r="Q64">
        <v>57.597826169000257</v>
      </c>
      <c r="R64">
        <v>5.8397795976903035</v>
      </c>
      <c r="S64">
        <v>16.809365588557192</v>
      </c>
      <c r="T64">
        <v>50.108108842510461</v>
      </c>
      <c r="U64" s="114">
        <f t="shared" si="2"/>
        <v>264.95999999999992</v>
      </c>
      <c r="V64" s="112">
        <f t="shared" si="3"/>
        <v>0</v>
      </c>
      <c r="Y64">
        <f>BAWANA!AW64+BAWANA!AX64</f>
        <v>23.04</v>
      </c>
      <c r="Z64">
        <f>BAWANA!BD64+BAWANA!BE64</f>
        <v>32</v>
      </c>
      <c r="AA64">
        <f>BAWANA!X64+BAWANA!Y64</f>
        <v>23.04</v>
      </c>
      <c r="AB64">
        <f>BAWANA!AE64+BAWANA!AF64</f>
        <v>32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264.95999999999998</v>
      </c>
      <c r="E65">
        <f>BAWANA!AM65</f>
        <v>0</v>
      </c>
      <c r="F65">
        <f t="shared" si="4"/>
        <v>256</v>
      </c>
      <c r="G65">
        <f t="shared" si="5"/>
        <v>264.95999999999998</v>
      </c>
      <c r="H65" s="112"/>
      <c r="I65">
        <f>BRPL_EOD!AI65+BRPL_EOD!AJ65</f>
        <v>134.61000000000001</v>
      </c>
      <c r="J65">
        <f>BYPL_EOD!AI65+BYPL_EOD!AJ65</f>
        <v>57.6</v>
      </c>
      <c r="K65">
        <f>MES_EOD!AI65+MES_EOD!AJ65</f>
        <v>5.84</v>
      </c>
      <c r="L65">
        <f>NDMC_EOD!AI65+NDMC_EOD!AJ65</f>
        <v>16.809999999999999</v>
      </c>
      <c r="M65">
        <f>TPDDL_EOD!AI65+TPDDL_EOD!AJ65</f>
        <v>50.11</v>
      </c>
      <c r="N65">
        <f t="shared" si="0"/>
        <v>264.97000000000003</v>
      </c>
      <c r="O65" s="112">
        <f t="shared" si="1"/>
        <v>-1.0000000000047748E-2</v>
      </c>
      <c r="P65">
        <v>134.60491980224174</v>
      </c>
      <c r="Q65">
        <v>57.597826169000257</v>
      </c>
      <c r="R65">
        <v>5.8397795976903035</v>
      </c>
      <c r="S65">
        <v>16.809365588557192</v>
      </c>
      <c r="T65">
        <v>50.108108842510461</v>
      </c>
      <c r="U65" s="114">
        <f t="shared" si="2"/>
        <v>264.95999999999992</v>
      </c>
      <c r="V65" s="112">
        <f t="shared" si="3"/>
        <v>0</v>
      </c>
      <c r="Y65">
        <f>BAWANA!AW65+BAWANA!AX65</f>
        <v>23.04</v>
      </c>
      <c r="Z65">
        <f>BAWANA!BD65+BAWANA!BE65</f>
        <v>32</v>
      </c>
      <c r="AA65">
        <f>BAWANA!X65+BAWANA!Y65</f>
        <v>23.04</v>
      </c>
      <c r="AB65">
        <f>BAWANA!AE65+BAWANA!AF65</f>
        <v>32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264.95999999999998</v>
      </c>
      <c r="E66">
        <f>BAWANA!AM66</f>
        <v>0</v>
      </c>
      <c r="F66">
        <f t="shared" si="4"/>
        <v>256</v>
      </c>
      <c r="G66">
        <f t="shared" si="5"/>
        <v>264.95999999999998</v>
      </c>
      <c r="H66" s="112"/>
      <c r="I66">
        <f>BRPL_EOD!AI66+BRPL_EOD!AJ66</f>
        <v>134.61000000000001</v>
      </c>
      <c r="J66">
        <f>BYPL_EOD!AI66+BYPL_EOD!AJ66</f>
        <v>57.6</v>
      </c>
      <c r="K66">
        <f>MES_EOD!AI66+MES_EOD!AJ66</f>
        <v>5.84</v>
      </c>
      <c r="L66">
        <f>NDMC_EOD!AI66+NDMC_EOD!AJ66</f>
        <v>16.809999999999999</v>
      </c>
      <c r="M66">
        <f>TPDDL_EOD!AI66+TPDDL_EOD!AJ66</f>
        <v>50.11</v>
      </c>
      <c r="N66">
        <f t="shared" si="0"/>
        <v>264.97000000000003</v>
      </c>
      <c r="O66" s="112">
        <f t="shared" si="1"/>
        <v>-1.0000000000047748E-2</v>
      </c>
      <c r="P66">
        <v>134.60491980224174</v>
      </c>
      <c r="Q66">
        <v>57.597826169000257</v>
      </c>
      <c r="R66">
        <v>5.8397795976903035</v>
      </c>
      <c r="S66">
        <v>16.809365588557192</v>
      </c>
      <c r="T66">
        <v>50.108108842510461</v>
      </c>
      <c r="U66" s="114">
        <f t="shared" si="2"/>
        <v>264.95999999999992</v>
      </c>
      <c r="V66" s="112">
        <f t="shared" si="3"/>
        <v>0</v>
      </c>
      <c r="Y66">
        <f>BAWANA!AW66+BAWANA!AX66</f>
        <v>23.04</v>
      </c>
      <c r="Z66">
        <f>BAWANA!BD66+BAWANA!BE66</f>
        <v>32</v>
      </c>
      <c r="AA66">
        <f>BAWANA!X66+BAWANA!Y66</f>
        <v>23.04</v>
      </c>
      <c r="AB66">
        <f>BAWANA!AE66+BAWANA!AF66</f>
        <v>32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262.14</v>
      </c>
      <c r="E67">
        <f>BAWANA!AM67</f>
        <v>0</v>
      </c>
      <c r="F67">
        <f t="shared" si="4"/>
        <v>256</v>
      </c>
      <c r="G67">
        <f t="shared" si="5"/>
        <v>262.14</v>
      </c>
      <c r="H67" s="112"/>
      <c r="I67">
        <f>BRPL_EOD!AI67+BRPL_EOD!AJ67</f>
        <v>134.61000000000001</v>
      </c>
      <c r="J67">
        <f>BYPL_EOD!AI67+BYPL_EOD!AJ67</f>
        <v>46.56</v>
      </c>
      <c r="K67">
        <f>MES_EOD!AI67+MES_EOD!AJ67</f>
        <v>5.84</v>
      </c>
      <c r="L67">
        <f>NDMC_EOD!AI67+NDMC_EOD!AJ67</f>
        <v>18.87</v>
      </c>
      <c r="M67">
        <f>TPDDL_EOD!AI67+TPDDL_EOD!AJ67</f>
        <v>56.26</v>
      </c>
      <c r="N67">
        <f t="shared" ref="N67:N98" si="7">SUM(I67:M67)</f>
        <v>262.14000000000004</v>
      </c>
      <c r="O67" s="112">
        <f t="shared" ref="O67:O98" si="8">G67-N67</f>
        <v>0</v>
      </c>
      <c r="P67">
        <v>134.60999999999999</v>
      </c>
      <c r="Q67">
        <v>46.559999999999995</v>
      </c>
      <c r="R67">
        <v>5.839999999999999</v>
      </c>
      <c r="S67">
        <v>18.869999999999997</v>
      </c>
      <c r="T67">
        <v>56.259999999999984</v>
      </c>
      <c r="U67" s="114">
        <f t="shared" ref="U67:U98" si="9">SUM(P67:T67)</f>
        <v>262.14</v>
      </c>
      <c r="V67" s="112">
        <f t="shared" ref="V67:V99" si="10">G67-U67</f>
        <v>0</v>
      </c>
      <c r="Y67">
        <f>BAWANA!AW67+BAWANA!AX67</f>
        <v>25.86</v>
      </c>
      <c r="Z67">
        <f>BAWANA!BD67+BAWANA!BE67</f>
        <v>32</v>
      </c>
      <c r="AA67">
        <f>BAWANA!X67+BAWANA!Y67</f>
        <v>25.86</v>
      </c>
      <c r="AB67">
        <f>BAWANA!AE67+BAWANA!AF67</f>
        <v>32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262.14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262.14</v>
      </c>
      <c r="H68" s="112"/>
      <c r="I68">
        <f>BRPL_EOD!AI68+BRPL_EOD!AJ68</f>
        <v>134.61000000000001</v>
      </c>
      <c r="J68">
        <f>BYPL_EOD!AI68+BYPL_EOD!AJ68</f>
        <v>46.56</v>
      </c>
      <c r="K68">
        <f>MES_EOD!AI68+MES_EOD!AJ68</f>
        <v>5.84</v>
      </c>
      <c r="L68">
        <f>NDMC_EOD!AI68+NDMC_EOD!AJ68</f>
        <v>18.87</v>
      </c>
      <c r="M68">
        <f>TPDDL_EOD!AI68+TPDDL_EOD!AJ68</f>
        <v>56.26</v>
      </c>
      <c r="N68">
        <f t="shared" si="7"/>
        <v>262.14000000000004</v>
      </c>
      <c r="O68" s="112">
        <f t="shared" si="8"/>
        <v>0</v>
      </c>
      <c r="P68">
        <v>134.60999999999999</v>
      </c>
      <c r="Q68">
        <v>46.559999999999995</v>
      </c>
      <c r="R68">
        <v>5.839999999999999</v>
      </c>
      <c r="S68">
        <v>18.869999999999997</v>
      </c>
      <c r="T68">
        <v>56.259999999999984</v>
      </c>
      <c r="U68" s="114">
        <f t="shared" si="9"/>
        <v>262.14</v>
      </c>
      <c r="V68" s="112">
        <f t="shared" si="10"/>
        <v>0</v>
      </c>
      <c r="Y68">
        <f>BAWANA!AW68+BAWANA!AX68</f>
        <v>25.86</v>
      </c>
      <c r="Z68">
        <f>BAWANA!BD68+BAWANA!BE68</f>
        <v>32</v>
      </c>
      <c r="AA68">
        <f>BAWANA!X68+BAWANA!Y68</f>
        <v>25.86</v>
      </c>
      <c r="AB68">
        <f>BAWANA!AE68+BAWANA!AF68</f>
        <v>32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262.14</v>
      </c>
      <c r="E69">
        <f>BAWANA!AM69</f>
        <v>0</v>
      </c>
      <c r="F69">
        <f t="shared" si="11"/>
        <v>256</v>
      </c>
      <c r="G69">
        <f t="shared" si="12"/>
        <v>262.14</v>
      </c>
      <c r="H69" s="112"/>
      <c r="I69">
        <f>BRPL_EOD!AI69+BRPL_EOD!AJ69</f>
        <v>134.61000000000001</v>
      </c>
      <c r="J69">
        <f>BYPL_EOD!AI69+BYPL_EOD!AJ69</f>
        <v>46.56</v>
      </c>
      <c r="K69">
        <f>MES_EOD!AI69+MES_EOD!AJ69</f>
        <v>5.84</v>
      </c>
      <c r="L69">
        <f>NDMC_EOD!AI69+NDMC_EOD!AJ69</f>
        <v>18.87</v>
      </c>
      <c r="M69">
        <f>TPDDL_EOD!AI69+TPDDL_EOD!AJ69</f>
        <v>56.26</v>
      </c>
      <c r="N69">
        <f t="shared" si="7"/>
        <v>262.14000000000004</v>
      </c>
      <c r="O69" s="112">
        <f t="shared" si="8"/>
        <v>0</v>
      </c>
      <c r="P69">
        <v>134.60999999999999</v>
      </c>
      <c r="Q69">
        <v>46.559999999999995</v>
      </c>
      <c r="R69">
        <v>5.839999999999999</v>
      </c>
      <c r="S69">
        <v>18.869999999999997</v>
      </c>
      <c r="T69">
        <v>56.259999999999984</v>
      </c>
      <c r="U69" s="114">
        <f t="shared" si="9"/>
        <v>262.14</v>
      </c>
      <c r="V69" s="112">
        <f t="shared" si="10"/>
        <v>0</v>
      </c>
      <c r="Y69">
        <f>BAWANA!AW69+BAWANA!AX69</f>
        <v>25.86</v>
      </c>
      <c r="Z69">
        <f>BAWANA!BD69+BAWANA!BE69</f>
        <v>32</v>
      </c>
      <c r="AA69">
        <f>BAWANA!X69+BAWANA!Y69</f>
        <v>25.86</v>
      </c>
      <c r="AB69">
        <f>BAWANA!AE69+BAWANA!AF69</f>
        <v>32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262.14</v>
      </c>
      <c r="E70">
        <f>BAWANA!AM70</f>
        <v>0</v>
      </c>
      <c r="F70">
        <f t="shared" si="11"/>
        <v>256</v>
      </c>
      <c r="G70">
        <f t="shared" si="12"/>
        <v>262.14</v>
      </c>
      <c r="H70" s="112"/>
      <c r="I70">
        <f>BRPL_EOD!AI70+BRPL_EOD!AJ70</f>
        <v>134.61000000000001</v>
      </c>
      <c r="J70">
        <f>BYPL_EOD!AI70+BYPL_EOD!AJ70</f>
        <v>46.56</v>
      </c>
      <c r="K70">
        <f>MES_EOD!AI70+MES_EOD!AJ70</f>
        <v>5.84</v>
      </c>
      <c r="L70">
        <f>NDMC_EOD!AI70+NDMC_EOD!AJ70</f>
        <v>18.87</v>
      </c>
      <c r="M70">
        <f>TPDDL_EOD!AI70+TPDDL_EOD!AJ70</f>
        <v>56.26</v>
      </c>
      <c r="N70">
        <f t="shared" si="7"/>
        <v>262.14000000000004</v>
      </c>
      <c r="O70" s="112">
        <f t="shared" si="8"/>
        <v>0</v>
      </c>
      <c r="P70">
        <v>134.60999999999999</v>
      </c>
      <c r="Q70">
        <v>46.559999999999995</v>
      </c>
      <c r="R70">
        <v>5.839999999999999</v>
      </c>
      <c r="S70">
        <v>18.869999999999997</v>
      </c>
      <c r="T70">
        <v>56.259999999999984</v>
      </c>
      <c r="U70" s="114">
        <f t="shared" si="9"/>
        <v>262.14</v>
      </c>
      <c r="V70" s="112">
        <f t="shared" si="10"/>
        <v>0</v>
      </c>
      <c r="Y70">
        <f>BAWANA!AW70+BAWANA!AX70</f>
        <v>25.86</v>
      </c>
      <c r="Z70">
        <f>BAWANA!BD70+BAWANA!BE70</f>
        <v>32</v>
      </c>
      <c r="AA70">
        <f>BAWANA!X70+BAWANA!Y70</f>
        <v>25.86</v>
      </c>
      <c r="AB70">
        <f>BAWANA!AE70+BAWANA!AF70</f>
        <v>32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262.97000000000003</v>
      </c>
      <c r="E71">
        <f>BAWANA!AM71</f>
        <v>0</v>
      </c>
      <c r="F71">
        <f t="shared" si="11"/>
        <v>256</v>
      </c>
      <c r="G71">
        <f t="shared" si="12"/>
        <v>262.97000000000003</v>
      </c>
      <c r="H71" s="112"/>
      <c r="I71">
        <f>BRPL_EOD!AI71+BRPL_EOD!AJ71</f>
        <v>134.61000000000001</v>
      </c>
      <c r="J71">
        <f>BYPL_EOD!AI71+BYPL_EOD!AJ71</f>
        <v>45.06</v>
      </c>
      <c r="K71">
        <f>MES_EOD!AI71+MES_EOD!AJ71</f>
        <v>5.84</v>
      </c>
      <c r="L71">
        <f>NDMC_EOD!AI71+NDMC_EOD!AJ71</f>
        <v>23</v>
      </c>
      <c r="M71">
        <f>TPDDL_EOD!AI71+TPDDL_EOD!AJ71</f>
        <v>54.46</v>
      </c>
      <c r="N71">
        <f t="shared" si="7"/>
        <v>262.97000000000003</v>
      </c>
      <c r="O71" s="112">
        <f t="shared" si="8"/>
        <v>0</v>
      </c>
      <c r="P71">
        <v>134.61000000000001</v>
      </c>
      <c r="Q71">
        <v>45.06</v>
      </c>
      <c r="R71">
        <v>5.84</v>
      </c>
      <c r="S71">
        <v>23</v>
      </c>
      <c r="T71">
        <v>54.46</v>
      </c>
      <c r="U71" s="114">
        <f t="shared" si="9"/>
        <v>262.97000000000003</v>
      </c>
      <c r="V71" s="112">
        <f t="shared" si="10"/>
        <v>0</v>
      </c>
      <c r="Y71">
        <f>BAWANA!AW71+BAWANA!AX71</f>
        <v>25.03</v>
      </c>
      <c r="Z71">
        <f>BAWANA!BD71+BAWANA!BE71</f>
        <v>32</v>
      </c>
      <c r="AA71">
        <f>BAWANA!X71+BAWANA!Y71</f>
        <v>25.03</v>
      </c>
      <c r="AB71">
        <f>BAWANA!AE71+BAWANA!AF71</f>
        <v>32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262.97000000000003</v>
      </c>
      <c r="E72">
        <f>BAWANA!AM72</f>
        <v>0</v>
      </c>
      <c r="F72">
        <f t="shared" si="11"/>
        <v>256</v>
      </c>
      <c r="G72">
        <f t="shared" si="12"/>
        <v>262.97000000000003</v>
      </c>
      <c r="H72" s="112"/>
      <c r="I72">
        <f>BRPL_EOD!AI72+BRPL_EOD!AJ72</f>
        <v>134.61000000000001</v>
      </c>
      <c r="J72">
        <f>BYPL_EOD!AI72+BYPL_EOD!AJ72</f>
        <v>45.06</v>
      </c>
      <c r="K72">
        <f>MES_EOD!AI72+MES_EOD!AJ72</f>
        <v>5.84</v>
      </c>
      <c r="L72">
        <f>NDMC_EOD!AI72+NDMC_EOD!AJ72</f>
        <v>23</v>
      </c>
      <c r="M72">
        <f>TPDDL_EOD!AI72+TPDDL_EOD!AJ72</f>
        <v>54.46</v>
      </c>
      <c r="N72">
        <f t="shared" si="7"/>
        <v>262.97000000000003</v>
      </c>
      <c r="O72" s="112">
        <f t="shared" si="8"/>
        <v>0</v>
      </c>
      <c r="P72">
        <v>134.61000000000001</v>
      </c>
      <c r="Q72">
        <v>45.06</v>
      </c>
      <c r="R72">
        <v>5.84</v>
      </c>
      <c r="S72">
        <v>23</v>
      </c>
      <c r="T72">
        <v>54.46</v>
      </c>
      <c r="U72" s="114">
        <f t="shared" si="9"/>
        <v>262.97000000000003</v>
      </c>
      <c r="V72" s="112">
        <f t="shared" si="10"/>
        <v>0</v>
      </c>
      <c r="Y72">
        <f>BAWANA!AW72+BAWANA!AX72</f>
        <v>25.03</v>
      </c>
      <c r="Z72">
        <f>BAWANA!BD72+BAWANA!BE72</f>
        <v>32</v>
      </c>
      <c r="AA72">
        <f>BAWANA!X72+BAWANA!Y72</f>
        <v>25.03</v>
      </c>
      <c r="AB72">
        <f>BAWANA!AE72+BAWANA!AF72</f>
        <v>32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262.97000000000003</v>
      </c>
      <c r="E73">
        <f>BAWANA!AM73</f>
        <v>0</v>
      </c>
      <c r="F73">
        <f t="shared" si="11"/>
        <v>256</v>
      </c>
      <c r="G73">
        <f t="shared" si="12"/>
        <v>262.97000000000003</v>
      </c>
      <c r="H73" s="112"/>
      <c r="I73">
        <f>BRPL_EOD!AI73+BRPL_EOD!AJ73</f>
        <v>134.61000000000001</v>
      </c>
      <c r="J73">
        <f>BYPL_EOD!AI73+BYPL_EOD!AJ73</f>
        <v>45.06</v>
      </c>
      <c r="K73">
        <f>MES_EOD!AI73+MES_EOD!AJ73</f>
        <v>5.84</v>
      </c>
      <c r="L73">
        <f>NDMC_EOD!AI73+NDMC_EOD!AJ73</f>
        <v>23</v>
      </c>
      <c r="M73">
        <f>TPDDL_EOD!AI73+TPDDL_EOD!AJ73</f>
        <v>54.46</v>
      </c>
      <c r="N73">
        <f t="shared" si="7"/>
        <v>262.97000000000003</v>
      </c>
      <c r="O73" s="112">
        <f t="shared" si="8"/>
        <v>0</v>
      </c>
      <c r="P73">
        <v>134.61000000000001</v>
      </c>
      <c r="Q73">
        <v>45.06</v>
      </c>
      <c r="R73">
        <v>5.84</v>
      </c>
      <c r="S73">
        <v>23</v>
      </c>
      <c r="T73">
        <v>54.46</v>
      </c>
      <c r="U73" s="114">
        <f t="shared" si="9"/>
        <v>262.97000000000003</v>
      </c>
      <c r="V73" s="112">
        <f t="shared" si="10"/>
        <v>0</v>
      </c>
      <c r="Y73">
        <f>BAWANA!AW73+BAWANA!AX73</f>
        <v>25.03</v>
      </c>
      <c r="Z73">
        <f>BAWANA!BD73+BAWANA!BE73</f>
        <v>32</v>
      </c>
      <c r="AA73">
        <f>BAWANA!X73+BAWANA!Y73</f>
        <v>25.03</v>
      </c>
      <c r="AB73">
        <f>BAWANA!AE73+BAWANA!AF73</f>
        <v>32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262.97000000000003</v>
      </c>
      <c r="E74">
        <f>BAWANA!AM74</f>
        <v>0</v>
      </c>
      <c r="F74">
        <f t="shared" si="11"/>
        <v>256</v>
      </c>
      <c r="G74">
        <f t="shared" si="12"/>
        <v>262.97000000000003</v>
      </c>
      <c r="H74" s="112"/>
      <c r="I74">
        <f>BRPL_EOD!AI74+BRPL_EOD!AJ74</f>
        <v>134.61000000000001</v>
      </c>
      <c r="J74">
        <f>BYPL_EOD!AI74+BYPL_EOD!AJ74</f>
        <v>45.06</v>
      </c>
      <c r="K74">
        <f>MES_EOD!AI74+MES_EOD!AJ74</f>
        <v>5.84</v>
      </c>
      <c r="L74">
        <f>NDMC_EOD!AI74+NDMC_EOD!AJ74</f>
        <v>23</v>
      </c>
      <c r="M74">
        <f>TPDDL_EOD!AI74+TPDDL_EOD!AJ74</f>
        <v>54.46</v>
      </c>
      <c r="N74">
        <f t="shared" si="7"/>
        <v>262.97000000000003</v>
      </c>
      <c r="O74" s="112">
        <f t="shared" si="8"/>
        <v>0</v>
      </c>
      <c r="P74">
        <v>134.61000000000001</v>
      </c>
      <c r="Q74">
        <v>45.06</v>
      </c>
      <c r="R74">
        <v>5.84</v>
      </c>
      <c r="S74">
        <v>23</v>
      </c>
      <c r="T74">
        <v>54.46</v>
      </c>
      <c r="U74" s="114">
        <f t="shared" si="9"/>
        <v>262.97000000000003</v>
      </c>
      <c r="V74" s="112">
        <f t="shared" si="10"/>
        <v>0</v>
      </c>
      <c r="Y74">
        <f>BAWANA!AW74+BAWANA!AX74</f>
        <v>25.03</v>
      </c>
      <c r="Z74">
        <f>BAWANA!BD74+BAWANA!BE74</f>
        <v>32</v>
      </c>
      <c r="AA74">
        <f>BAWANA!X74+BAWANA!Y74</f>
        <v>25.03</v>
      </c>
      <c r="AB74">
        <f>BAWANA!AE74+BAWANA!AF74</f>
        <v>32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271.05</v>
      </c>
      <c r="E75">
        <f>BAWANA!AM75</f>
        <v>0</v>
      </c>
      <c r="F75">
        <f t="shared" si="11"/>
        <v>256</v>
      </c>
      <c r="G75">
        <f t="shared" si="12"/>
        <v>271.05</v>
      </c>
      <c r="H75" s="112"/>
      <c r="I75">
        <f>BRPL_EOD!AI75+BRPL_EOD!AJ75</f>
        <v>134.61000000000001</v>
      </c>
      <c r="J75">
        <f>BYPL_EOD!AI75+BYPL_EOD!AJ75</f>
        <v>57.6</v>
      </c>
      <c r="K75">
        <f>MES_EOD!AI75+MES_EOD!AJ75</f>
        <v>5.84</v>
      </c>
      <c r="L75">
        <f>NDMC_EOD!AI75+NDMC_EOD!AJ75</f>
        <v>23</v>
      </c>
      <c r="M75">
        <f>TPDDL_EOD!AI75+TPDDL_EOD!AJ75</f>
        <v>50</v>
      </c>
      <c r="N75">
        <f t="shared" si="7"/>
        <v>271.05</v>
      </c>
      <c r="O75" s="112">
        <f t="shared" si="8"/>
        <v>0</v>
      </c>
      <c r="P75">
        <v>134.61000000000001</v>
      </c>
      <c r="Q75">
        <v>57.6</v>
      </c>
      <c r="R75">
        <v>5.84</v>
      </c>
      <c r="S75">
        <v>23</v>
      </c>
      <c r="T75">
        <v>50</v>
      </c>
      <c r="U75" s="114">
        <f t="shared" si="9"/>
        <v>271.05</v>
      </c>
      <c r="V75" s="112">
        <f t="shared" si="10"/>
        <v>0</v>
      </c>
      <c r="Y75">
        <f>BAWANA!AW75+BAWANA!AX75</f>
        <v>16.95</v>
      </c>
      <c r="Z75">
        <f>BAWANA!BD75+BAWANA!BE75</f>
        <v>32</v>
      </c>
      <c r="AA75">
        <f>BAWANA!X75+BAWANA!Y75</f>
        <v>16.95</v>
      </c>
      <c r="AB75">
        <f>BAWANA!AE75+BAWANA!AF75</f>
        <v>32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271.05</v>
      </c>
      <c r="E76">
        <f>BAWANA!AM76</f>
        <v>0</v>
      </c>
      <c r="F76">
        <f t="shared" si="11"/>
        <v>256</v>
      </c>
      <c r="G76">
        <f t="shared" si="12"/>
        <v>271.05</v>
      </c>
      <c r="H76" s="112"/>
      <c r="I76">
        <f>BRPL_EOD!AI76+BRPL_EOD!AJ76</f>
        <v>134.61000000000001</v>
      </c>
      <c r="J76">
        <f>BYPL_EOD!AI76+BYPL_EOD!AJ76</f>
        <v>57.6</v>
      </c>
      <c r="K76">
        <f>MES_EOD!AI76+MES_EOD!AJ76</f>
        <v>5.84</v>
      </c>
      <c r="L76">
        <f>NDMC_EOD!AI76+NDMC_EOD!AJ76</f>
        <v>23</v>
      </c>
      <c r="M76">
        <f>TPDDL_EOD!AI76+TPDDL_EOD!AJ76</f>
        <v>50</v>
      </c>
      <c r="N76">
        <f t="shared" si="7"/>
        <v>271.05</v>
      </c>
      <c r="O76" s="112">
        <f t="shared" si="8"/>
        <v>0</v>
      </c>
      <c r="P76">
        <v>134.61000000000001</v>
      </c>
      <c r="Q76">
        <v>57.6</v>
      </c>
      <c r="R76">
        <v>5.84</v>
      </c>
      <c r="S76">
        <v>23</v>
      </c>
      <c r="T76">
        <v>50</v>
      </c>
      <c r="U76" s="114">
        <f t="shared" si="9"/>
        <v>271.05</v>
      </c>
      <c r="V76" s="112">
        <f t="shared" si="10"/>
        <v>0</v>
      </c>
      <c r="Y76">
        <f>BAWANA!AW76+BAWANA!AX76</f>
        <v>16.95</v>
      </c>
      <c r="Z76">
        <f>BAWANA!BD76+BAWANA!BE76</f>
        <v>32</v>
      </c>
      <c r="AA76">
        <f>BAWANA!X76+BAWANA!Y76</f>
        <v>16.95</v>
      </c>
      <c r="AB76">
        <f>BAWANA!AE76+BAWANA!AF76</f>
        <v>32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262.97000000000003</v>
      </c>
      <c r="E77">
        <f>BAWANA!AM77</f>
        <v>0</v>
      </c>
      <c r="F77">
        <f t="shared" si="11"/>
        <v>256</v>
      </c>
      <c r="G77">
        <f t="shared" si="12"/>
        <v>262.97000000000003</v>
      </c>
      <c r="H77" s="112"/>
      <c r="I77">
        <f>BRPL_EOD!AI77+BRPL_EOD!AJ77</f>
        <v>134.61000000000001</v>
      </c>
      <c r="J77">
        <f>BYPL_EOD!AI77+BYPL_EOD!AJ77</f>
        <v>45.06</v>
      </c>
      <c r="K77">
        <f>MES_EOD!AI77+MES_EOD!AJ77</f>
        <v>5.84</v>
      </c>
      <c r="L77">
        <f>NDMC_EOD!AI77+NDMC_EOD!AJ77</f>
        <v>23</v>
      </c>
      <c r="M77">
        <f>TPDDL_EOD!AI77+TPDDL_EOD!AJ77</f>
        <v>54.46</v>
      </c>
      <c r="N77">
        <f t="shared" si="7"/>
        <v>262.97000000000003</v>
      </c>
      <c r="O77" s="112">
        <f t="shared" si="8"/>
        <v>0</v>
      </c>
      <c r="P77">
        <v>134.61000000000001</v>
      </c>
      <c r="Q77">
        <v>45.06</v>
      </c>
      <c r="R77">
        <v>5.84</v>
      </c>
      <c r="S77">
        <v>23</v>
      </c>
      <c r="T77">
        <v>54.46</v>
      </c>
      <c r="U77" s="114">
        <f t="shared" si="9"/>
        <v>262.97000000000003</v>
      </c>
      <c r="V77" s="112">
        <f t="shared" si="10"/>
        <v>0</v>
      </c>
      <c r="Y77">
        <f>BAWANA!AW77+BAWANA!AX77</f>
        <v>25.03</v>
      </c>
      <c r="Z77">
        <f>BAWANA!BD77+BAWANA!BE77</f>
        <v>32</v>
      </c>
      <c r="AA77">
        <f>BAWANA!X77+BAWANA!Y77</f>
        <v>25.03</v>
      </c>
      <c r="AB77">
        <f>BAWANA!AE77+BAWANA!AF77</f>
        <v>32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262.97000000000003</v>
      </c>
      <c r="E78">
        <f>BAWANA!AM78</f>
        <v>0</v>
      </c>
      <c r="F78">
        <f t="shared" si="11"/>
        <v>256</v>
      </c>
      <c r="G78">
        <f t="shared" si="12"/>
        <v>262.97000000000003</v>
      </c>
      <c r="H78" s="112"/>
      <c r="I78">
        <f>BRPL_EOD!AI78+BRPL_EOD!AJ78</f>
        <v>134.61000000000001</v>
      </c>
      <c r="J78">
        <f>BYPL_EOD!AI78+BYPL_EOD!AJ78</f>
        <v>45.06</v>
      </c>
      <c r="K78">
        <f>MES_EOD!AI78+MES_EOD!AJ78</f>
        <v>5.84</v>
      </c>
      <c r="L78">
        <f>NDMC_EOD!AI78+NDMC_EOD!AJ78</f>
        <v>23</v>
      </c>
      <c r="M78">
        <f>TPDDL_EOD!AI78+TPDDL_EOD!AJ78</f>
        <v>54.46</v>
      </c>
      <c r="N78">
        <f t="shared" si="7"/>
        <v>262.97000000000003</v>
      </c>
      <c r="O78" s="112">
        <f t="shared" si="8"/>
        <v>0</v>
      </c>
      <c r="P78">
        <v>134.61000000000001</v>
      </c>
      <c r="Q78">
        <v>45.06</v>
      </c>
      <c r="R78">
        <v>5.84</v>
      </c>
      <c r="S78">
        <v>23</v>
      </c>
      <c r="T78">
        <v>54.46</v>
      </c>
      <c r="U78" s="114">
        <f t="shared" si="9"/>
        <v>262.97000000000003</v>
      </c>
      <c r="V78" s="112">
        <f t="shared" si="10"/>
        <v>0</v>
      </c>
      <c r="Y78">
        <f>BAWANA!AW78+BAWANA!AX78</f>
        <v>25.03</v>
      </c>
      <c r="Z78">
        <f>BAWANA!BD78+BAWANA!BE78</f>
        <v>32</v>
      </c>
      <c r="AA78">
        <f>BAWANA!X78+BAWANA!Y78</f>
        <v>25.03</v>
      </c>
      <c r="AB78">
        <f>BAWANA!AE78+BAWANA!AF78</f>
        <v>32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256</v>
      </c>
      <c r="E79">
        <f>BAWANA!AM79</f>
        <v>0</v>
      </c>
      <c r="F79">
        <f t="shared" si="11"/>
        <v>256</v>
      </c>
      <c r="G79">
        <f t="shared" si="12"/>
        <v>256</v>
      </c>
      <c r="H79" s="112"/>
      <c r="I79">
        <f>BRPL_EOD!AI79+BRPL_EOD!AJ79</f>
        <v>112.56</v>
      </c>
      <c r="J79">
        <f>BYPL_EOD!AI79+BYPL_EOD!AJ79</f>
        <v>45</v>
      </c>
      <c r="K79">
        <f>MES_EOD!AI79+MES_EOD!AJ79</f>
        <v>5.84</v>
      </c>
      <c r="L79">
        <f>NDMC_EOD!AI79+NDMC_EOD!AJ79</f>
        <v>23</v>
      </c>
      <c r="M79">
        <f>TPDDL_EOD!AI79+TPDDL_EOD!AJ79</f>
        <v>69.61</v>
      </c>
      <c r="N79">
        <f t="shared" si="7"/>
        <v>256.01</v>
      </c>
      <c r="O79" s="112">
        <f t="shared" si="8"/>
        <v>-9.9999999999909051E-3</v>
      </c>
      <c r="P79">
        <v>112.55560329674623</v>
      </c>
      <c r="Q79">
        <v>44.998242256161873</v>
      </c>
      <c r="R79">
        <v>5.8397718839107844</v>
      </c>
      <c r="S79">
        <v>22.999101597593846</v>
      </c>
      <c r="T79">
        <v>69.607280965587279</v>
      </c>
      <c r="U79" s="114">
        <f t="shared" si="9"/>
        <v>256</v>
      </c>
      <c r="V79" s="112">
        <f t="shared" si="10"/>
        <v>0</v>
      </c>
      <c r="Y79">
        <f>BAWANA!AW79+BAWANA!AX79</f>
        <v>32</v>
      </c>
      <c r="Z79">
        <f>BAWANA!BD79+BAWANA!BE79</f>
        <v>32</v>
      </c>
      <c r="AA79">
        <f>BAWANA!X79+BAWANA!Y79</f>
        <v>32</v>
      </c>
      <c r="AB79">
        <f>BAWANA!AE79+BAWANA!AF79</f>
        <v>32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256</v>
      </c>
      <c r="E80">
        <f>BAWANA!AM80</f>
        <v>0</v>
      </c>
      <c r="F80">
        <f t="shared" si="11"/>
        <v>256</v>
      </c>
      <c r="G80">
        <f t="shared" si="12"/>
        <v>256</v>
      </c>
      <c r="H80" s="112"/>
      <c r="I80">
        <f>BRPL_EOD!AI80+BRPL_EOD!AJ80</f>
        <v>112.56</v>
      </c>
      <c r="J80">
        <f>BYPL_EOD!AI80+BYPL_EOD!AJ80</f>
        <v>45</v>
      </c>
      <c r="K80">
        <f>MES_EOD!AI80+MES_EOD!AJ80</f>
        <v>5.84</v>
      </c>
      <c r="L80">
        <f>NDMC_EOD!AI80+NDMC_EOD!AJ80</f>
        <v>23</v>
      </c>
      <c r="M80">
        <f>TPDDL_EOD!AI80+TPDDL_EOD!AJ80</f>
        <v>69.61</v>
      </c>
      <c r="N80">
        <f t="shared" si="7"/>
        <v>256.01</v>
      </c>
      <c r="O80" s="112">
        <f t="shared" si="8"/>
        <v>-9.9999999999909051E-3</v>
      </c>
      <c r="P80">
        <v>112.55560329674623</v>
      </c>
      <c r="Q80">
        <v>44.998242256161873</v>
      </c>
      <c r="R80">
        <v>5.8397718839107844</v>
      </c>
      <c r="S80">
        <v>22.999101597593846</v>
      </c>
      <c r="T80">
        <v>69.607280965587279</v>
      </c>
      <c r="U80" s="114">
        <f t="shared" si="9"/>
        <v>256</v>
      </c>
      <c r="V80" s="112">
        <f t="shared" si="10"/>
        <v>0</v>
      </c>
      <c r="Y80">
        <f>BAWANA!AW80+BAWANA!AX80</f>
        <v>32</v>
      </c>
      <c r="Z80">
        <f>BAWANA!BD80+BAWANA!BE80</f>
        <v>32</v>
      </c>
      <c r="AA80">
        <f>BAWANA!X80+BAWANA!Y80</f>
        <v>32</v>
      </c>
      <c r="AB80">
        <f>BAWANA!AE80+BAWANA!AF80</f>
        <v>32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256</v>
      </c>
      <c r="E81">
        <f>BAWANA!AM81</f>
        <v>0</v>
      </c>
      <c r="F81">
        <f t="shared" si="11"/>
        <v>256</v>
      </c>
      <c r="G81">
        <f t="shared" si="12"/>
        <v>256</v>
      </c>
      <c r="H81" s="112"/>
      <c r="I81">
        <f>BRPL_EOD!AI81+BRPL_EOD!AJ81</f>
        <v>112.56</v>
      </c>
      <c r="J81">
        <f>BYPL_EOD!AI81+BYPL_EOD!AJ81</f>
        <v>45</v>
      </c>
      <c r="K81">
        <f>MES_EOD!AI81+MES_EOD!AJ81</f>
        <v>5.84</v>
      </c>
      <c r="L81">
        <f>NDMC_EOD!AI81+NDMC_EOD!AJ81</f>
        <v>23</v>
      </c>
      <c r="M81">
        <f>TPDDL_EOD!AI81+TPDDL_EOD!AJ81</f>
        <v>69.61</v>
      </c>
      <c r="N81">
        <f t="shared" si="7"/>
        <v>256.01</v>
      </c>
      <c r="O81" s="112">
        <f t="shared" si="8"/>
        <v>-9.9999999999909051E-3</v>
      </c>
      <c r="P81">
        <v>112.55560329674623</v>
      </c>
      <c r="Q81">
        <v>44.998242256161873</v>
      </c>
      <c r="R81">
        <v>5.8397718839107844</v>
      </c>
      <c r="S81">
        <v>22.999101597593846</v>
      </c>
      <c r="T81">
        <v>69.607280965587279</v>
      </c>
      <c r="U81" s="114">
        <f t="shared" si="9"/>
        <v>256</v>
      </c>
      <c r="V81" s="112">
        <f t="shared" si="10"/>
        <v>0</v>
      </c>
      <c r="Y81">
        <f>BAWANA!AW81+BAWANA!AX81</f>
        <v>32</v>
      </c>
      <c r="Z81">
        <f>BAWANA!BD81+BAWANA!BE81</f>
        <v>32</v>
      </c>
      <c r="AA81">
        <f>BAWANA!X81+BAWANA!Y81</f>
        <v>32</v>
      </c>
      <c r="AB81">
        <f>BAWANA!AE81+BAWANA!AF81</f>
        <v>32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256</v>
      </c>
      <c r="E82">
        <f>BAWANA!AM82</f>
        <v>0</v>
      </c>
      <c r="F82">
        <f t="shared" si="11"/>
        <v>256</v>
      </c>
      <c r="G82">
        <f t="shared" si="12"/>
        <v>256</v>
      </c>
      <c r="H82" s="112"/>
      <c r="I82">
        <f>BRPL_EOD!AI82+BRPL_EOD!AJ82</f>
        <v>112.56</v>
      </c>
      <c r="J82">
        <f>BYPL_EOD!AI82+BYPL_EOD!AJ82</f>
        <v>45</v>
      </c>
      <c r="K82">
        <f>MES_EOD!AI82+MES_EOD!AJ82</f>
        <v>5.84</v>
      </c>
      <c r="L82">
        <f>NDMC_EOD!AI82+NDMC_EOD!AJ82</f>
        <v>23</v>
      </c>
      <c r="M82">
        <f>TPDDL_EOD!AI82+TPDDL_EOD!AJ82</f>
        <v>69.61</v>
      </c>
      <c r="N82">
        <f t="shared" si="7"/>
        <v>256.01</v>
      </c>
      <c r="O82" s="112">
        <f t="shared" si="8"/>
        <v>-9.9999999999909051E-3</v>
      </c>
      <c r="P82">
        <v>112.55560329674623</v>
      </c>
      <c r="Q82">
        <v>44.998242256161873</v>
      </c>
      <c r="R82">
        <v>5.8397718839107844</v>
      </c>
      <c r="S82">
        <v>22.999101597593846</v>
      </c>
      <c r="T82">
        <v>69.607280965587279</v>
      </c>
      <c r="U82" s="114">
        <f t="shared" si="9"/>
        <v>256</v>
      </c>
      <c r="V82" s="112">
        <f t="shared" si="10"/>
        <v>0</v>
      </c>
      <c r="Y82">
        <f>BAWANA!AW82+BAWANA!AX82</f>
        <v>32</v>
      </c>
      <c r="Z82">
        <f>BAWANA!BD82+BAWANA!BE82</f>
        <v>32</v>
      </c>
      <c r="AA82">
        <f>BAWANA!X82+BAWANA!Y82</f>
        <v>32</v>
      </c>
      <c r="AB82">
        <f>BAWANA!AE82+BAWANA!AF82</f>
        <v>32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256</v>
      </c>
      <c r="E83">
        <f>BAWANA!AM83</f>
        <v>0</v>
      </c>
      <c r="F83">
        <f t="shared" si="11"/>
        <v>256</v>
      </c>
      <c r="G83">
        <f t="shared" si="12"/>
        <v>256</v>
      </c>
      <c r="H83" s="112"/>
      <c r="I83">
        <f>BRPL_EOD!AI83+BRPL_EOD!AJ83</f>
        <v>99.96</v>
      </c>
      <c r="J83">
        <f>BYPL_EOD!AI83+BYPL_EOD!AJ83</f>
        <v>57.6</v>
      </c>
      <c r="K83">
        <f>MES_EOD!AI83+MES_EOD!AJ83</f>
        <v>5.84</v>
      </c>
      <c r="L83">
        <f>NDMC_EOD!AI83+NDMC_EOD!AJ83</f>
        <v>23</v>
      </c>
      <c r="M83">
        <f>TPDDL_EOD!AI83+TPDDL_EOD!AJ83</f>
        <v>69.61</v>
      </c>
      <c r="N83">
        <f t="shared" si="7"/>
        <v>256.01</v>
      </c>
      <c r="O83" s="112">
        <f t="shared" si="8"/>
        <v>-9.9999999999909051E-3</v>
      </c>
      <c r="P83">
        <v>99.956095465020894</v>
      </c>
      <c r="Q83">
        <v>57.597750087887192</v>
      </c>
      <c r="R83">
        <v>5.8397718839107844</v>
      </c>
      <c r="S83">
        <v>22.999101597593846</v>
      </c>
      <c r="T83">
        <v>69.607280965587279</v>
      </c>
      <c r="U83" s="114">
        <f t="shared" si="9"/>
        <v>255.99999999999997</v>
      </c>
      <c r="V83" s="112">
        <f t="shared" si="10"/>
        <v>0</v>
      </c>
      <c r="Y83">
        <f>BAWANA!AW83+BAWANA!AX83</f>
        <v>32</v>
      </c>
      <c r="Z83">
        <f>BAWANA!BD83+BAWANA!BE83</f>
        <v>32</v>
      </c>
      <c r="AA83">
        <f>BAWANA!X83+BAWANA!Y83</f>
        <v>32</v>
      </c>
      <c r="AB83">
        <f>BAWANA!AE83+BAWANA!AF83</f>
        <v>32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256</v>
      </c>
      <c r="E84">
        <f>BAWANA!AM84</f>
        <v>0</v>
      </c>
      <c r="F84">
        <f t="shared" si="11"/>
        <v>256</v>
      </c>
      <c r="G84">
        <f t="shared" si="12"/>
        <v>256</v>
      </c>
      <c r="H84" s="112"/>
      <c r="I84">
        <f>BRPL_EOD!AI84+BRPL_EOD!AJ84</f>
        <v>99.96</v>
      </c>
      <c r="J84">
        <f>BYPL_EOD!AI84+BYPL_EOD!AJ84</f>
        <v>57.6</v>
      </c>
      <c r="K84">
        <f>MES_EOD!AI84+MES_EOD!AJ84</f>
        <v>5.84</v>
      </c>
      <c r="L84">
        <f>NDMC_EOD!AI84+NDMC_EOD!AJ84</f>
        <v>23</v>
      </c>
      <c r="M84">
        <f>TPDDL_EOD!AI84+TPDDL_EOD!AJ84</f>
        <v>69.61</v>
      </c>
      <c r="N84">
        <f t="shared" si="7"/>
        <v>256.01</v>
      </c>
      <c r="O84" s="112">
        <f t="shared" si="8"/>
        <v>-9.9999999999909051E-3</v>
      </c>
      <c r="P84">
        <v>99.956095465020894</v>
      </c>
      <c r="Q84">
        <v>57.597750087887192</v>
      </c>
      <c r="R84">
        <v>5.8397718839107844</v>
      </c>
      <c r="S84">
        <v>22.999101597593846</v>
      </c>
      <c r="T84">
        <v>69.607280965587279</v>
      </c>
      <c r="U84" s="114">
        <f t="shared" si="9"/>
        <v>255.99999999999997</v>
      </c>
      <c r="V84" s="112">
        <f t="shared" si="10"/>
        <v>0</v>
      </c>
      <c r="Y84">
        <f>BAWANA!AW84+BAWANA!AX84</f>
        <v>32</v>
      </c>
      <c r="Z84">
        <f>BAWANA!BD84+BAWANA!BE84</f>
        <v>32</v>
      </c>
      <c r="AA84">
        <f>BAWANA!X84+BAWANA!Y84</f>
        <v>32</v>
      </c>
      <c r="AB84">
        <f>BAWANA!AE84+BAWANA!AF84</f>
        <v>32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256</v>
      </c>
      <c r="E85">
        <f>BAWANA!AM85</f>
        <v>0</v>
      </c>
      <c r="F85">
        <f t="shared" si="11"/>
        <v>256</v>
      </c>
      <c r="G85">
        <f t="shared" si="12"/>
        <v>256</v>
      </c>
      <c r="H85" s="112"/>
      <c r="I85">
        <f>BRPL_EOD!AI85+BRPL_EOD!AJ85</f>
        <v>99.96</v>
      </c>
      <c r="J85">
        <f>BYPL_EOD!AI85+BYPL_EOD!AJ85</f>
        <v>57.6</v>
      </c>
      <c r="K85">
        <f>MES_EOD!AI85+MES_EOD!AJ85</f>
        <v>5.84</v>
      </c>
      <c r="L85">
        <f>NDMC_EOD!AI85+NDMC_EOD!AJ85</f>
        <v>23</v>
      </c>
      <c r="M85">
        <f>TPDDL_EOD!AI85+TPDDL_EOD!AJ85</f>
        <v>69.61</v>
      </c>
      <c r="N85">
        <f t="shared" si="7"/>
        <v>256.01</v>
      </c>
      <c r="O85" s="112">
        <f t="shared" si="8"/>
        <v>-9.9999999999909051E-3</v>
      </c>
      <c r="P85">
        <v>99.956095465020894</v>
      </c>
      <c r="Q85">
        <v>57.597750087887192</v>
      </c>
      <c r="R85">
        <v>5.8397718839107844</v>
      </c>
      <c r="S85">
        <v>22.999101597593846</v>
      </c>
      <c r="T85">
        <v>69.607280965587279</v>
      </c>
      <c r="U85" s="114">
        <f t="shared" si="9"/>
        <v>255.99999999999997</v>
      </c>
      <c r="V85" s="112">
        <f t="shared" si="10"/>
        <v>0</v>
      </c>
      <c r="Y85">
        <f>BAWANA!AW85+BAWANA!AX85</f>
        <v>32</v>
      </c>
      <c r="Z85">
        <f>BAWANA!BD85+BAWANA!BE85</f>
        <v>32</v>
      </c>
      <c r="AA85">
        <f>BAWANA!X85+BAWANA!Y85</f>
        <v>32</v>
      </c>
      <c r="AB85">
        <f>BAWANA!AE85+BAWANA!AF85</f>
        <v>32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256</v>
      </c>
      <c r="E86">
        <f>BAWANA!AM86</f>
        <v>0</v>
      </c>
      <c r="F86">
        <f t="shared" si="11"/>
        <v>256</v>
      </c>
      <c r="G86">
        <f t="shared" si="12"/>
        <v>256</v>
      </c>
      <c r="H86" s="112"/>
      <c r="I86">
        <f>BRPL_EOD!AI86+BRPL_EOD!AJ86</f>
        <v>99.96</v>
      </c>
      <c r="J86">
        <f>BYPL_EOD!AI86+BYPL_EOD!AJ86</f>
        <v>57.6</v>
      </c>
      <c r="K86">
        <f>MES_EOD!AI86+MES_EOD!AJ86</f>
        <v>5.84</v>
      </c>
      <c r="L86">
        <f>NDMC_EOD!AI86+NDMC_EOD!AJ86</f>
        <v>23</v>
      </c>
      <c r="M86">
        <f>TPDDL_EOD!AI86+TPDDL_EOD!AJ86</f>
        <v>69.61</v>
      </c>
      <c r="N86">
        <f t="shared" si="7"/>
        <v>256.01</v>
      </c>
      <c r="O86" s="112">
        <f t="shared" si="8"/>
        <v>-9.9999999999909051E-3</v>
      </c>
      <c r="P86">
        <v>99.956095465020894</v>
      </c>
      <c r="Q86">
        <v>57.597750087887192</v>
      </c>
      <c r="R86">
        <v>5.8397718839107844</v>
      </c>
      <c r="S86">
        <v>22.999101597593846</v>
      </c>
      <c r="T86">
        <v>69.607280965587279</v>
      </c>
      <c r="U86" s="114">
        <f t="shared" si="9"/>
        <v>255.99999999999997</v>
      </c>
      <c r="V86" s="112">
        <f t="shared" si="10"/>
        <v>0</v>
      </c>
      <c r="Y86">
        <f>BAWANA!AW86+BAWANA!AX86</f>
        <v>32</v>
      </c>
      <c r="Z86">
        <f>BAWANA!BD86+BAWANA!BE86</f>
        <v>32</v>
      </c>
      <c r="AA86">
        <f>BAWANA!X86+BAWANA!Y86</f>
        <v>32</v>
      </c>
      <c r="AB86">
        <f>BAWANA!AE86+BAWANA!AF86</f>
        <v>32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256</v>
      </c>
      <c r="E87">
        <f>BAWANA!AM87</f>
        <v>0</v>
      </c>
      <c r="F87">
        <f t="shared" si="11"/>
        <v>256</v>
      </c>
      <c r="G87">
        <f t="shared" si="12"/>
        <v>256</v>
      </c>
      <c r="H87" s="112"/>
      <c r="I87">
        <f>BRPL_EOD!AI87+BRPL_EOD!AJ87</f>
        <v>99.96</v>
      </c>
      <c r="J87">
        <f>BYPL_EOD!AI87+BYPL_EOD!AJ87</f>
        <v>57.6</v>
      </c>
      <c r="K87">
        <f>MES_EOD!AI87+MES_EOD!AJ87</f>
        <v>5.84</v>
      </c>
      <c r="L87">
        <f>NDMC_EOD!AI87+NDMC_EOD!AJ87</f>
        <v>23</v>
      </c>
      <c r="M87">
        <f>TPDDL_EOD!AI87+TPDDL_EOD!AJ87</f>
        <v>69.61</v>
      </c>
      <c r="N87">
        <f t="shared" si="7"/>
        <v>256.01</v>
      </c>
      <c r="O87" s="112">
        <f t="shared" si="8"/>
        <v>-9.9999999999909051E-3</v>
      </c>
      <c r="P87">
        <v>99.956095465020894</v>
      </c>
      <c r="Q87">
        <v>57.597750087887192</v>
      </c>
      <c r="R87">
        <v>5.8397718839107844</v>
      </c>
      <c r="S87">
        <v>22.999101597593846</v>
      </c>
      <c r="T87">
        <v>69.607280965587279</v>
      </c>
      <c r="U87" s="114">
        <f t="shared" si="9"/>
        <v>255.99999999999997</v>
      </c>
      <c r="V87" s="112">
        <f t="shared" si="10"/>
        <v>0</v>
      </c>
      <c r="Y87">
        <f>BAWANA!AW87+BAWANA!AX87</f>
        <v>32</v>
      </c>
      <c r="Z87">
        <f>BAWANA!BD87+BAWANA!BE87</f>
        <v>32</v>
      </c>
      <c r="AA87">
        <f>BAWANA!X87+BAWANA!Y87</f>
        <v>32</v>
      </c>
      <c r="AB87">
        <f>BAWANA!AE87+BAWANA!AF87</f>
        <v>32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256</v>
      </c>
      <c r="E88">
        <f>BAWANA!AM88</f>
        <v>0</v>
      </c>
      <c r="F88">
        <f t="shared" si="11"/>
        <v>256</v>
      </c>
      <c r="G88">
        <f t="shared" si="12"/>
        <v>256</v>
      </c>
      <c r="H88" s="112"/>
      <c r="I88">
        <f>BRPL_EOD!AI88+BRPL_EOD!AJ88</f>
        <v>99.96</v>
      </c>
      <c r="J88">
        <f>BYPL_EOD!AI88+BYPL_EOD!AJ88</f>
        <v>57.6</v>
      </c>
      <c r="K88">
        <f>MES_EOD!AI88+MES_EOD!AJ88</f>
        <v>5.84</v>
      </c>
      <c r="L88">
        <f>NDMC_EOD!AI88+NDMC_EOD!AJ88</f>
        <v>23</v>
      </c>
      <c r="M88">
        <f>TPDDL_EOD!AI88+TPDDL_EOD!AJ88</f>
        <v>69.61</v>
      </c>
      <c r="N88">
        <f t="shared" si="7"/>
        <v>256.01</v>
      </c>
      <c r="O88" s="112">
        <f t="shared" si="8"/>
        <v>-9.9999999999909051E-3</v>
      </c>
      <c r="P88">
        <v>99.956095465020894</v>
      </c>
      <c r="Q88">
        <v>57.597750087887192</v>
      </c>
      <c r="R88">
        <v>5.8397718839107844</v>
      </c>
      <c r="S88">
        <v>22.999101597593846</v>
      </c>
      <c r="T88">
        <v>69.607280965587279</v>
      </c>
      <c r="U88" s="114">
        <f t="shared" si="9"/>
        <v>255.99999999999997</v>
      </c>
      <c r="V88" s="112">
        <f t="shared" si="10"/>
        <v>0</v>
      </c>
      <c r="Y88">
        <f>BAWANA!AW88+BAWANA!AX88</f>
        <v>32</v>
      </c>
      <c r="Z88">
        <f>BAWANA!BD88+BAWANA!BE88</f>
        <v>32</v>
      </c>
      <c r="AA88">
        <f>BAWANA!X88+BAWANA!Y88</f>
        <v>32</v>
      </c>
      <c r="AB88">
        <f>BAWANA!AE88+BAWANA!AF88</f>
        <v>32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256</v>
      </c>
      <c r="E89">
        <f>BAWANA!AM89</f>
        <v>0</v>
      </c>
      <c r="F89">
        <f t="shared" si="11"/>
        <v>256</v>
      </c>
      <c r="G89">
        <f t="shared" si="12"/>
        <v>256</v>
      </c>
      <c r="H89" s="112"/>
      <c r="I89">
        <f>BRPL_EOD!AI89+BRPL_EOD!AJ89</f>
        <v>99.96</v>
      </c>
      <c r="J89">
        <f>BYPL_EOD!AI89+BYPL_EOD!AJ89</f>
        <v>57.6</v>
      </c>
      <c r="K89">
        <f>MES_EOD!AI89+MES_EOD!AJ89</f>
        <v>5.84</v>
      </c>
      <c r="L89">
        <f>NDMC_EOD!AI89+NDMC_EOD!AJ89</f>
        <v>23</v>
      </c>
      <c r="M89">
        <f>TPDDL_EOD!AI89+TPDDL_EOD!AJ89</f>
        <v>69.61</v>
      </c>
      <c r="N89">
        <f t="shared" si="7"/>
        <v>256.01</v>
      </c>
      <c r="O89" s="112">
        <f t="shared" si="8"/>
        <v>-9.9999999999909051E-3</v>
      </c>
      <c r="P89">
        <v>99.956095465020894</v>
      </c>
      <c r="Q89">
        <v>57.597750087887192</v>
      </c>
      <c r="R89">
        <v>5.8397718839107844</v>
      </c>
      <c r="S89">
        <v>22.999101597593846</v>
      </c>
      <c r="T89">
        <v>69.607280965587279</v>
      </c>
      <c r="U89" s="114">
        <f t="shared" si="9"/>
        <v>255.99999999999997</v>
      </c>
      <c r="V89" s="112">
        <f t="shared" si="10"/>
        <v>0</v>
      </c>
      <c r="Y89">
        <f>BAWANA!AW89+BAWANA!AX89</f>
        <v>32</v>
      </c>
      <c r="Z89">
        <f>BAWANA!BD89+BAWANA!BE89</f>
        <v>32</v>
      </c>
      <c r="AA89">
        <f>BAWANA!X89+BAWANA!Y89</f>
        <v>32</v>
      </c>
      <c r="AB89">
        <f>BAWANA!AE89+BAWANA!AF89</f>
        <v>32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256</v>
      </c>
      <c r="E90">
        <f>BAWANA!AM90</f>
        <v>0</v>
      </c>
      <c r="F90">
        <f t="shared" si="11"/>
        <v>256</v>
      </c>
      <c r="G90">
        <f t="shared" si="12"/>
        <v>256</v>
      </c>
      <c r="H90" s="112"/>
      <c r="I90">
        <f>BRPL_EOD!AI90+BRPL_EOD!AJ90</f>
        <v>99.96</v>
      </c>
      <c r="J90">
        <f>BYPL_EOD!AI90+BYPL_EOD!AJ90</f>
        <v>57.6</v>
      </c>
      <c r="K90">
        <f>MES_EOD!AI90+MES_EOD!AJ90</f>
        <v>5.84</v>
      </c>
      <c r="L90">
        <f>NDMC_EOD!AI90+NDMC_EOD!AJ90</f>
        <v>23</v>
      </c>
      <c r="M90">
        <f>TPDDL_EOD!AI90+TPDDL_EOD!AJ90</f>
        <v>69.61</v>
      </c>
      <c r="N90">
        <f t="shared" si="7"/>
        <v>256.01</v>
      </c>
      <c r="O90" s="112">
        <f t="shared" si="8"/>
        <v>-9.9999999999909051E-3</v>
      </c>
      <c r="P90">
        <v>99.956095465020894</v>
      </c>
      <c r="Q90">
        <v>57.597750087887192</v>
      </c>
      <c r="R90">
        <v>5.8397718839107844</v>
      </c>
      <c r="S90">
        <v>22.999101597593846</v>
      </c>
      <c r="T90">
        <v>69.607280965587279</v>
      </c>
      <c r="U90" s="114">
        <f t="shared" si="9"/>
        <v>255.99999999999997</v>
      </c>
      <c r="V90" s="112">
        <f t="shared" si="10"/>
        <v>0</v>
      </c>
      <c r="Y90">
        <f>BAWANA!AW90+BAWANA!AX90</f>
        <v>32</v>
      </c>
      <c r="Z90">
        <f>BAWANA!BD90+BAWANA!BE90</f>
        <v>32</v>
      </c>
      <c r="AA90">
        <f>BAWANA!X90+BAWANA!Y90</f>
        <v>32</v>
      </c>
      <c r="AB90">
        <f>BAWANA!AE90+BAWANA!AF90</f>
        <v>32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256</v>
      </c>
      <c r="E91">
        <f>BAWANA!AM91</f>
        <v>0</v>
      </c>
      <c r="F91">
        <f t="shared" si="11"/>
        <v>256</v>
      </c>
      <c r="G91">
        <f t="shared" si="12"/>
        <v>256</v>
      </c>
      <c r="H91" s="112"/>
      <c r="I91">
        <f>BRPL_EOD!AI91+BRPL_EOD!AJ91</f>
        <v>99.96</v>
      </c>
      <c r="J91">
        <f>BYPL_EOD!AI91+BYPL_EOD!AJ91</f>
        <v>57.6</v>
      </c>
      <c r="K91">
        <f>MES_EOD!AI91+MES_EOD!AJ91</f>
        <v>5.84</v>
      </c>
      <c r="L91">
        <f>NDMC_EOD!AI91+NDMC_EOD!AJ91</f>
        <v>23</v>
      </c>
      <c r="M91">
        <f>TPDDL_EOD!AI91+TPDDL_EOD!AJ91</f>
        <v>69.61</v>
      </c>
      <c r="N91">
        <f t="shared" si="7"/>
        <v>256.01</v>
      </c>
      <c r="O91" s="112">
        <f t="shared" si="8"/>
        <v>-9.9999999999909051E-3</v>
      </c>
      <c r="P91">
        <v>99.956095465020894</v>
      </c>
      <c r="Q91">
        <v>57.597750087887192</v>
      </c>
      <c r="R91">
        <v>5.8397718839107844</v>
      </c>
      <c r="S91">
        <v>22.999101597593846</v>
      </c>
      <c r="T91">
        <v>69.607280965587279</v>
      </c>
      <c r="U91" s="114">
        <f t="shared" si="9"/>
        <v>255.99999999999997</v>
      </c>
      <c r="V91" s="112">
        <f t="shared" si="10"/>
        <v>0</v>
      </c>
      <c r="Y91">
        <f>BAWANA!AW91+BAWANA!AX91</f>
        <v>32</v>
      </c>
      <c r="Z91">
        <f>BAWANA!BD91+BAWANA!BE91</f>
        <v>32</v>
      </c>
      <c r="AA91">
        <f>BAWANA!X91+BAWANA!Y91</f>
        <v>32</v>
      </c>
      <c r="AB91">
        <f>BAWANA!AE91+BAWANA!AF91</f>
        <v>32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256</v>
      </c>
      <c r="E92">
        <f>BAWANA!AM92</f>
        <v>0</v>
      </c>
      <c r="F92">
        <f t="shared" si="11"/>
        <v>256</v>
      </c>
      <c r="G92">
        <f t="shared" si="12"/>
        <v>256</v>
      </c>
      <c r="H92" s="112"/>
      <c r="I92">
        <f>BRPL_EOD!AI92+BRPL_EOD!AJ92</f>
        <v>99.96</v>
      </c>
      <c r="J92">
        <f>BYPL_EOD!AI92+BYPL_EOD!AJ92</f>
        <v>57.6</v>
      </c>
      <c r="K92">
        <f>MES_EOD!AI92+MES_EOD!AJ92</f>
        <v>5.84</v>
      </c>
      <c r="L92">
        <f>NDMC_EOD!AI92+NDMC_EOD!AJ92</f>
        <v>23</v>
      </c>
      <c r="M92">
        <f>TPDDL_EOD!AI92+TPDDL_EOD!AJ92</f>
        <v>69.61</v>
      </c>
      <c r="N92">
        <f t="shared" si="7"/>
        <v>256.01</v>
      </c>
      <c r="O92" s="112">
        <f t="shared" si="8"/>
        <v>-9.9999999999909051E-3</v>
      </c>
      <c r="P92">
        <v>99.956095465020894</v>
      </c>
      <c r="Q92">
        <v>57.597750087887192</v>
      </c>
      <c r="R92">
        <v>5.8397718839107844</v>
      </c>
      <c r="S92">
        <v>22.999101597593846</v>
      </c>
      <c r="T92">
        <v>69.607280965587279</v>
      </c>
      <c r="U92" s="114">
        <f t="shared" si="9"/>
        <v>255.99999999999997</v>
      </c>
      <c r="V92" s="112">
        <f t="shared" si="10"/>
        <v>0</v>
      </c>
      <c r="Y92">
        <f>BAWANA!AW92+BAWANA!AX92</f>
        <v>32</v>
      </c>
      <c r="Z92">
        <f>BAWANA!BD92+BAWANA!BE92</f>
        <v>32</v>
      </c>
      <c r="AA92">
        <f>BAWANA!X92+BAWANA!Y92</f>
        <v>32</v>
      </c>
      <c r="AB92">
        <f>BAWANA!AE92+BAWANA!AF92</f>
        <v>32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256</v>
      </c>
      <c r="E93">
        <f>BAWANA!AM93</f>
        <v>0</v>
      </c>
      <c r="F93">
        <f t="shared" si="11"/>
        <v>256</v>
      </c>
      <c r="G93">
        <f t="shared" si="12"/>
        <v>256</v>
      </c>
      <c r="H93" s="112"/>
      <c r="I93">
        <f>BRPL_EOD!AI93+BRPL_EOD!AJ93</f>
        <v>99.96</v>
      </c>
      <c r="J93">
        <f>BYPL_EOD!AI93+BYPL_EOD!AJ93</f>
        <v>57.6</v>
      </c>
      <c r="K93">
        <f>MES_EOD!AI93+MES_EOD!AJ93</f>
        <v>5.84</v>
      </c>
      <c r="L93">
        <f>NDMC_EOD!AI93+NDMC_EOD!AJ93</f>
        <v>23</v>
      </c>
      <c r="M93">
        <f>TPDDL_EOD!AI93+TPDDL_EOD!AJ93</f>
        <v>69.61</v>
      </c>
      <c r="N93">
        <f t="shared" si="7"/>
        <v>256.01</v>
      </c>
      <c r="O93" s="112">
        <f t="shared" si="8"/>
        <v>-9.9999999999909051E-3</v>
      </c>
      <c r="P93">
        <v>99.956095465020894</v>
      </c>
      <c r="Q93">
        <v>57.597750087887192</v>
      </c>
      <c r="R93">
        <v>5.8397718839107844</v>
      </c>
      <c r="S93">
        <v>22.999101597593846</v>
      </c>
      <c r="T93">
        <v>69.607280965587279</v>
      </c>
      <c r="U93" s="114">
        <f t="shared" si="9"/>
        <v>255.99999999999997</v>
      </c>
      <c r="V93" s="112">
        <f t="shared" si="10"/>
        <v>0</v>
      </c>
      <c r="Y93">
        <f>BAWANA!AW93+BAWANA!AX93</f>
        <v>32</v>
      </c>
      <c r="Z93">
        <f>BAWANA!BD93+BAWANA!BE93</f>
        <v>32</v>
      </c>
      <c r="AA93">
        <f>BAWANA!X93+BAWANA!Y93</f>
        <v>32</v>
      </c>
      <c r="AB93">
        <f>BAWANA!AE93+BAWANA!AF93</f>
        <v>32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256</v>
      </c>
      <c r="E94">
        <f>BAWANA!AM94</f>
        <v>0</v>
      </c>
      <c r="F94">
        <f t="shared" si="11"/>
        <v>256</v>
      </c>
      <c r="G94">
        <f t="shared" si="12"/>
        <v>256</v>
      </c>
      <c r="H94" s="112"/>
      <c r="I94">
        <f>BRPL_EOD!AI94+BRPL_EOD!AJ94</f>
        <v>99.96</v>
      </c>
      <c r="J94">
        <f>BYPL_EOD!AI94+BYPL_EOD!AJ94</f>
        <v>57.6</v>
      </c>
      <c r="K94">
        <f>MES_EOD!AI94+MES_EOD!AJ94</f>
        <v>5.84</v>
      </c>
      <c r="L94">
        <f>NDMC_EOD!AI94+NDMC_EOD!AJ94</f>
        <v>23</v>
      </c>
      <c r="M94">
        <f>TPDDL_EOD!AI94+TPDDL_EOD!AJ94</f>
        <v>69.61</v>
      </c>
      <c r="N94">
        <f t="shared" si="7"/>
        <v>256.01</v>
      </c>
      <c r="O94" s="112">
        <f t="shared" si="8"/>
        <v>-9.9999999999909051E-3</v>
      </c>
      <c r="P94">
        <v>99.956095465020894</v>
      </c>
      <c r="Q94">
        <v>57.597750087887192</v>
      </c>
      <c r="R94">
        <v>5.8397718839107844</v>
      </c>
      <c r="S94">
        <v>22.999101597593846</v>
      </c>
      <c r="T94">
        <v>69.607280965587279</v>
      </c>
      <c r="U94" s="114">
        <f t="shared" si="9"/>
        <v>255.99999999999997</v>
      </c>
      <c r="V94" s="112">
        <f t="shared" si="10"/>
        <v>0</v>
      </c>
      <c r="Y94">
        <f>BAWANA!AW94+BAWANA!AX94</f>
        <v>32</v>
      </c>
      <c r="Z94">
        <f>BAWANA!BD94+BAWANA!BE94</f>
        <v>32</v>
      </c>
      <c r="AA94">
        <f>BAWANA!X94+BAWANA!Y94</f>
        <v>32</v>
      </c>
      <c r="AB94">
        <f>BAWANA!AE94+BAWANA!AF94</f>
        <v>32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256</v>
      </c>
      <c r="E95">
        <f>BAWANA!AM95</f>
        <v>0</v>
      </c>
      <c r="F95">
        <f t="shared" si="11"/>
        <v>256</v>
      </c>
      <c r="G95">
        <f t="shared" si="12"/>
        <v>256</v>
      </c>
      <c r="H95" s="112"/>
      <c r="I95">
        <f>BRPL_EOD!AI95+BRPL_EOD!AJ95</f>
        <v>99.96</v>
      </c>
      <c r="J95">
        <f>BYPL_EOD!AI95+BYPL_EOD!AJ95</f>
        <v>57.6</v>
      </c>
      <c r="K95">
        <f>MES_EOD!AI95+MES_EOD!AJ95</f>
        <v>5.84</v>
      </c>
      <c r="L95">
        <f>NDMC_EOD!AI95+NDMC_EOD!AJ95</f>
        <v>23</v>
      </c>
      <c r="M95">
        <f>TPDDL_EOD!AI95+TPDDL_EOD!AJ95</f>
        <v>69.61</v>
      </c>
      <c r="N95">
        <f t="shared" si="7"/>
        <v>256.01</v>
      </c>
      <c r="O95" s="112">
        <f t="shared" si="8"/>
        <v>-9.9999999999909051E-3</v>
      </c>
      <c r="P95">
        <v>99.956095465020894</v>
      </c>
      <c r="Q95">
        <v>57.597750087887192</v>
      </c>
      <c r="R95">
        <v>5.8397718839107844</v>
      </c>
      <c r="S95">
        <v>22.999101597593846</v>
      </c>
      <c r="T95">
        <v>69.607280965587279</v>
      </c>
      <c r="U95" s="114">
        <f t="shared" si="9"/>
        <v>255.99999999999997</v>
      </c>
      <c r="V95" s="112">
        <f t="shared" si="10"/>
        <v>0</v>
      </c>
      <c r="Y95">
        <f>BAWANA!AW95+BAWANA!AX95</f>
        <v>32</v>
      </c>
      <c r="Z95">
        <f>BAWANA!BD95+BAWANA!BE95</f>
        <v>32</v>
      </c>
      <c r="AA95">
        <f>BAWANA!X95+BAWANA!Y95</f>
        <v>32</v>
      </c>
      <c r="AB95">
        <f>BAWANA!AE95+BAWANA!AF95</f>
        <v>32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256</v>
      </c>
      <c r="E96">
        <f>BAWANA!AM96</f>
        <v>0</v>
      </c>
      <c r="F96">
        <f t="shared" si="11"/>
        <v>256</v>
      </c>
      <c r="G96">
        <f t="shared" si="12"/>
        <v>256</v>
      </c>
      <c r="H96" s="112"/>
      <c r="I96">
        <f>BRPL_EOD!AI96+BRPL_EOD!AJ96</f>
        <v>99.96</v>
      </c>
      <c r="J96">
        <f>BYPL_EOD!AI96+BYPL_EOD!AJ96</f>
        <v>57.6</v>
      </c>
      <c r="K96">
        <f>MES_EOD!AI96+MES_EOD!AJ96</f>
        <v>5.84</v>
      </c>
      <c r="L96">
        <f>NDMC_EOD!AI96+NDMC_EOD!AJ96</f>
        <v>23</v>
      </c>
      <c r="M96">
        <f>TPDDL_EOD!AI96+TPDDL_EOD!AJ96</f>
        <v>69.61</v>
      </c>
      <c r="N96">
        <f t="shared" si="7"/>
        <v>256.01</v>
      </c>
      <c r="O96" s="112">
        <f t="shared" si="8"/>
        <v>-9.9999999999909051E-3</v>
      </c>
      <c r="P96">
        <v>99.956095465020894</v>
      </c>
      <c r="Q96">
        <v>57.597750087887192</v>
      </c>
      <c r="R96">
        <v>5.8397718839107844</v>
      </c>
      <c r="S96">
        <v>22.999101597593846</v>
      </c>
      <c r="T96">
        <v>69.607280965587279</v>
      </c>
      <c r="U96" s="114">
        <f t="shared" si="9"/>
        <v>255.99999999999997</v>
      </c>
      <c r="V96" s="112">
        <f t="shared" si="10"/>
        <v>0</v>
      </c>
      <c r="Y96">
        <f>BAWANA!AW96+BAWANA!AX96</f>
        <v>32</v>
      </c>
      <c r="Z96">
        <f>BAWANA!BD96+BAWANA!BE96</f>
        <v>32</v>
      </c>
      <c r="AA96">
        <f>BAWANA!X96+BAWANA!Y96</f>
        <v>32</v>
      </c>
      <c r="AB96">
        <f>BAWANA!AE96+BAWANA!AF96</f>
        <v>32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256</v>
      </c>
      <c r="E97">
        <f>BAWANA!AM97</f>
        <v>0</v>
      </c>
      <c r="F97">
        <f t="shared" si="11"/>
        <v>256</v>
      </c>
      <c r="G97">
        <f t="shared" si="12"/>
        <v>256</v>
      </c>
      <c r="H97" s="112"/>
      <c r="I97">
        <f>BRPL_EOD!AI97+BRPL_EOD!AJ97</f>
        <v>99.96</v>
      </c>
      <c r="J97">
        <f>BYPL_EOD!AI97+BYPL_EOD!AJ97</f>
        <v>57.6</v>
      </c>
      <c r="K97">
        <f>MES_EOD!AI97+MES_EOD!AJ97</f>
        <v>5.84</v>
      </c>
      <c r="L97">
        <f>NDMC_EOD!AI97+NDMC_EOD!AJ97</f>
        <v>23</v>
      </c>
      <c r="M97">
        <f>TPDDL_EOD!AI97+TPDDL_EOD!AJ97</f>
        <v>69.61</v>
      </c>
      <c r="N97">
        <f t="shared" si="7"/>
        <v>256.01</v>
      </c>
      <c r="O97" s="112">
        <f t="shared" si="8"/>
        <v>-9.9999999999909051E-3</v>
      </c>
      <c r="P97">
        <v>99.956095465020894</v>
      </c>
      <c r="Q97">
        <v>57.597750087887192</v>
      </c>
      <c r="R97">
        <v>5.8397718839107844</v>
      </c>
      <c r="S97">
        <v>22.999101597593846</v>
      </c>
      <c r="T97">
        <v>69.607280965587279</v>
      </c>
      <c r="U97" s="114">
        <f t="shared" si="9"/>
        <v>255.99999999999997</v>
      </c>
      <c r="V97" s="112">
        <f t="shared" si="10"/>
        <v>0</v>
      </c>
      <c r="Y97">
        <f>BAWANA!AW97+BAWANA!AX97</f>
        <v>32</v>
      </c>
      <c r="Z97">
        <f>BAWANA!BD97+BAWANA!BE97</f>
        <v>32</v>
      </c>
      <c r="AA97">
        <f>BAWANA!X97+BAWANA!Y97</f>
        <v>32</v>
      </c>
      <c r="AB97">
        <f>BAWANA!AE97+BAWANA!AF97</f>
        <v>32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256</v>
      </c>
      <c r="E98">
        <f>BAWANA!AM98</f>
        <v>0</v>
      </c>
      <c r="F98">
        <f t="shared" si="11"/>
        <v>256</v>
      </c>
      <c r="G98">
        <f t="shared" si="12"/>
        <v>256</v>
      </c>
      <c r="H98" s="112"/>
      <c r="I98">
        <f>BRPL_EOD!AI98+BRPL_EOD!AJ98</f>
        <v>99.96</v>
      </c>
      <c r="J98">
        <f>BYPL_EOD!AI98+BYPL_EOD!AJ98</f>
        <v>57.6</v>
      </c>
      <c r="K98">
        <f>MES_EOD!AI98+MES_EOD!AJ98</f>
        <v>5.84</v>
      </c>
      <c r="L98">
        <f>NDMC_EOD!AI98+NDMC_EOD!AJ98</f>
        <v>23</v>
      </c>
      <c r="M98">
        <f>TPDDL_EOD!AI98+TPDDL_EOD!AJ98</f>
        <v>69.61</v>
      </c>
      <c r="N98">
        <f t="shared" si="7"/>
        <v>256.01</v>
      </c>
      <c r="O98" s="112">
        <f t="shared" si="8"/>
        <v>-9.9999999999909051E-3</v>
      </c>
      <c r="P98">
        <v>99.956095465020894</v>
      </c>
      <c r="Q98">
        <v>57.597750087887192</v>
      </c>
      <c r="R98">
        <v>5.8397718839107844</v>
      </c>
      <c r="S98">
        <v>22.999101597593846</v>
      </c>
      <c r="T98">
        <v>69.607280965587279</v>
      </c>
      <c r="U98" s="114">
        <f t="shared" si="9"/>
        <v>255.99999999999997</v>
      </c>
      <c r="V98" s="112">
        <f t="shared" si="10"/>
        <v>0</v>
      </c>
      <c r="Y98">
        <f>BAWANA!AW98+BAWANA!AX98</f>
        <v>32</v>
      </c>
      <c r="Z98">
        <f>BAWANA!BD98+BAWANA!BE98</f>
        <v>32</v>
      </c>
      <c r="AA98">
        <f>BAWANA!X98+BAWANA!Y98</f>
        <v>32</v>
      </c>
      <c r="AB98">
        <f>BAWANA!AE98+BAWANA!AF98</f>
        <v>32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6.2467199999999963</v>
      </c>
      <c r="E99" s="114">
        <f t="shared" si="14"/>
        <v>0</v>
      </c>
      <c r="F99" s="114">
        <f t="shared" si="14"/>
        <v>6.1440000000000001</v>
      </c>
      <c r="G99" s="114">
        <f t="shared" si="14"/>
        <v>6.2467199999999963</v>
      </c>
      <c r="H99" s="114"/>
      <c r="I99" s="114">
        <f t="shared" si="14"/>
        <v>2.8942899999999954</v>
      </c>
      <c r="J99" s="114">
        <f t="shared" si="14"/>
        <v>1.2304650000000006</v>
      </c>
      <c r="K99" s="114">
        <f t="shared" si="14"/>
        <v>0.14015999999999981</v>
      </c>
      <c r="L99" s="114">
        <f t="shared" si="14"/>
        <v>0.51173999999999953</v>
      </c>
      <c r="M99" s="114">
        <f t="shared" si="14"/>
        <v>1.4701875</v>
      </c>
      <c r="N99" s="114">
        <f t="shared" si="14"/>
        <v>6.2468424999999899</v>
      </c>
      <c r="O99" s="114">
        <f t="shared" si="14"/>
        <v>-1.2249999999997384E-4</v>
      </c>
      <c r="P99" s="114">
        <f t="shared" si="14"/>
        <v>2.89423921140417</v>
      </c>
      <c r="Q99" s="114">
        <f t="shared" si="14"/>
        <v>1.2304385185338333</v>
      </c>
      <c r="R99" s="114">
        <f t="shared" si="14"/>
        <v>0.1401572307156834</v>
      </c>
      <c r="S99" s="114">
        <f t="shared" si="14"/>
        <v>0.5117294439890695</v>
      </c>
      <c r="T99" s="114">
        <f t="shared" si="14"/>
        <v>1.4701555953572387</v>
      </c>
      <c r="U99" s="114">
        <f t="shared" si="14"/>
        <v>6.2467199999999954</v>
      </c>
      <c r="V99" s="114">
        <f t="shared" si="10"/>
        <v>0</v>
      </c>
      <c r="Y99" s="114">
        <f>SUM(Y3:Y98)/4000</f>
        <v>0.66527999999999932</v>
      </c>
      <c r="Z99" s="114">
        <f t="shared" ref="Z99:AD99" si="15">SUM(Z3:Z98)/4000</f>
        <v>0.76800000000000002</v>
      </c>
      <c r="AA99" s="114">
        <f t="shared" si="15"/>
        <v>0.66527999999999932</v>
      </c>
      <c r="AB99" s="114">
        <f t="shared" si="15"/>
        <v>0.76800000000000002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topLeftCell="A73"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1" t="s">
        <v>153</v>
      </c>
      <c r="C1" s="211"/>
      <c r="D1" s="211" t="s">
        <v>278</v>
      </c>
      <c r="E1" s="211"/>
      <c r="H1" s="112"/>
      <c r="I1" s="211" t="s">
        <v>318</v>
      </c>
      <c r="J1" s="211"/>
      <c r="K1" s="211"/>
      <c r="L1" s="211"/>
      <c r="M1" s="211"/>
      <c r="N1" s="211"/>
      <c r="O1" s="113"/>
      <c r="P1" s="211" t="s">
        <v>319</v>
      </c>
      <c r="Q1" s="211"/>
      <c r="R1" s="211"/>
      <c r="S1" s="211"/>
      <c r="T1" s="211"/>
      <c r="U1" s="114"/>
      <c r="V1" s="112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tabSelected="1" topLeftCell="A73" workbookViewId="0">
      <selection activeCell="X46" sqref="X46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1" t="s">
        <v>153</v>
      </c>
      <c r="C1" s="211"/>
      <c r="D1" s="211" t="s">
        <v>278</v>
      </c>
      <c r="E1" s="211"/>
      <c r="H1" s="112"/>
      <c r="I1" s="211" t="s">
        <v>318</v>
      </c>
      <c r="J1" s="211"/>
      <c r="K1" s="211"/>
      <c r="L1" s="211"/>
      <c r="M1" s="211"/>
      <c r="N1" s="211"/>
      <c r="O1" s="113"/>
      <c r="P1" s="211" t="s">
        <v>319</v>
      </c>
      <c r="Q1" s="211"/>
      <c r="R1" s="211"/>
      <c r="S1" s="211"/>
      <c r="T1" s="211"/>
      <c r="U1" s="114"/>
      <c r="V1" s="112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900</v>
      </c>
      <c r="C3">
        <f>BAWANA!G3</f>
        <v>0</v>
      </c>
      <c r="D3">
        <f>BAWANA!AP3</f>
        <v>300</v>
      </c>
      <c r="E3">
        <f>BAWANA!AQ3</f>
        <v>0</v>
      </c>
      <c r="F3">
        <f>(B3+C3)*0.8</f>
        <v>720</v>
      </c>
      <c r="G3">
        <f>(D3+E3)</f>
        <v>300</v>
      </c>
      <c r="H3" s="112"/>
      <c r="I3">
        <f>BRPL_EOD!AM3+BRPL_EOD!AN3</f>
        <v>300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300</v>
      </c>
      <c r="O3" s="112">
        <f t="shared" ref="O3:O66" si="1">G3-N3</f>
        <v>0</v>
      </c>
      <c r="P3">
        <v>300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300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900</v>
      </c>
      <c r="C4">
        <f>BAWANA!G4</f>
        <v>0</v>
      </c>
      <c r="D4">
        <f>BAWANA!AP4</f>
        <v>290</v>
      </c>
      <c r="E4">
        <f>BAWANA!AQ4</f>
        <v>0</v>
      </c>
      <c r="F4">
        <f t="shared" ref="F4:F67" si="4">(B4+C4)*0.8</f>
        <v>720</v>
      </c>
      <c r="G4">
        <f t="shared" ref="G4:G67" si="5">(D4+E4)</f>
        <v>290</v>
      </c>
      <c r="H4" s="112"/>
      <c r="I4">
        <f>BRPL_EOD!AM4+BRPL_EOD!AN4</f>
        <v>290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290</v>
      </c>
      <c r="O4" s="112">
        <f t="shared" si="1"/>
        <v>0</v>
      </c>
      <c r="P4">
        <v>290</v>
      </c>
      <c r="Q4">
        <v>0</v>
      </c>
      <c r="R4">
        <v>0</v>
      </c>
      <c r="S4">
        <v>0</v>
      </c>
      <c r="T4">
        <v>0</v>
      </c>
      <c r="U4" s="114">
        <f t="shared" si="2"/>
        <v>290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900</v>
      </c>
      <c r="C5">
        <f>BAWANA!G5</f>
        <v>0</v>
      </c>
      <c r="D5">
        <f>BAWANA!AP5</f>
        <v>290</v>
      </c>
      <c r="E5">
        <f>BAWANA!AQ5</f>
        <v>0</v>
      </c>
      <c r="F5">
        <f t="shared" si="4"/>
        <v>720</v>
      </c>
      <c r="G5">
        <f t="shared" si="5"/>
        <v>290</v>
      </c>
      <c r="H5" s="112"/>
      <c r="I5">
        <f>BRPL_EOD!AM5+BRPL_EOD!AN5</f>
        <v>290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290</v>
      </c>
      <c r="O5" s="112">
        <f t="shared" si="1"/>
        <v>0</v>
      </c>
      <c r="P5">
        <v>290</v>
      </c>
      <c r="Q5">
        <v>0</v>
      </c>
      <c r="R5">
        <v>0</v>
      </c>
      <c r="S5">
        <v>0</v>
      </c>
      <c r="T5">
        <v>0</v>
      </c>
      <c r="U5" s="114">
        <f t="shared" si="2"/>
        <v>290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900</v>
      </c>
      <c r="C6">
        <f>BAWANA!G6</f>
        <v>0</v>
      </c>
      <c r="D6">
        <f>BAWANA!AP6</f>
        <v>290</v>
      </c>
      <c r="E6">
        <f>BAWANA!AQ6</f>
        <v>0</v>
      </c>
      <c r="F6">
        <f t="shared" si="4"/>
        <v>720</v>
      </c>
      <c r="G6">
        <f t="shared" si="5"/>
        <v>290</v>
      </c>
      <c r="H6" s="112"/>
      <c r="I6">
        <f>BRPL_EOD!AM6+BRPL_EOD!AN6</f>
        <v>290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290</v>
      </c>
      <c r="O6" s="112">
        <f t="shared" si="1"/>
        <v>0</v>
      </c>
      <c r="P6">
        <v>290</v>
      </c>
      <c r="Q6">
        <v>0</v>
      </c>
      <c r="R6">
        <v>0</v>
      </c>
      <c r="S6">
        <v>0</v>
      </c>
      <c r="T6">
        <v>0</v>
      </c>
      <c r="U6" s="114">
        <f t="shared" si="2"/>
        <v>290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900</v>
      </c>
      <c r="C7">
        <f>BAWANA!G7</f>
        <v>0</v>
      </c>
      <c r="D7">
        <f>BAWANA!AP7</f>
        <v>290</v>
      </c>
      <c r="E7">
        <f>BAWANA!AQ7</f>
        <v>0</v>
      </c>
      <c r="F7">
        <f t="shared" si="4"/>
        <v>720</v>
      </c>
      <c r="G7">
        <f t="shared" si="5"/>
        <v>290</v>
      </c>
      <c r="H7" s="112"/>
      <c r="I7">
        <f>BRPL_EOD!AM7+BRPL_EOD!AN7</f>
        <v>290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290</v>
      </c>
      <c r="O7" s="112">
        <f t="shared" si="1"/>
        <v>0</v>
      </c>
      <c r="P7">
        <v>290</v>
      </c>
      <c r="Q7">
        <v>0</v>
      </c>
      <c r="R7">
        <v>0</v>
      </c>
      <c r="S7">
        <v>0</v>
      </c>
      <c r="T7">
        <v>0</v>
      </c>
      <c r="U7" s="114">
        <f t="shared" si="2"/>
        <v>290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900</v>
      </c>
      <c r="C8">
        <f>BAWANA!G8</f>
        <v>0</v>
      </c>
      <c r="D8">
        <f>BAWANA!AP8</f>
        <v>290</v>
      </c>
      <c r="E8">
        <f>BAWANA!AQ8</f>
        <v>0</v>
      </c>
      <c r="F8">
        <f t="shared" si="4"/>
        <v>720</v>
      </c>
      <c r="G8">
        <f t="shared" si="5"/>
        <v>290</v>
      </c>
      <c r="H8" s="112"/>
      <c r="I8">
        <f>BRPL_EOD!AM8+BRPL_EOD!AN8</f>
        <v>290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290</v>
      </c>
      <c r="O8" s="112">
        <f t="shared" si="1"/>
        <v>0</v>
      </c>
      <c r="P8">
        <v>290</v>
      </c>
      <c r="Q8">
        <v>0</v>
      </c>
      <c r="R8">
        <v>0</v>
      </c>
      <c r="S8">
        <v>0</v>
      </c>
      <c r="T8">
        <v>0</v>
      </c>
      <c r="U8" s="114">
        <f t="shared" si="2"/>
        <v>290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900</v>
      </c>
      <c r="C9">
        <f>BAWANA!G9</f>
        <v>0</v>
      </c>
      <c r="D9">
        <f>BAWANA!AP9</f>
        <v>290</v>
      </c>
      <c r="E9">
        <f>BAWANA!AQ9</f>
        <v>0</v>
      </c>
      <c r="F9">
        <f t="shared" si="4"/>
        <v>720</v>
      </c>
      <c r="G9">
        <f t="shared" si="5"/>
        <v>290</v>
      </c>
      <c r="H9" s="112"/>
      <c r="I9">
        <f>BRPL_EOD!AM9+BRPL_EOD!AN9</f>
        <v>290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290</v>
      </c>
      <c r="O9" s="112">
        <f t="shared" si="1"/>
        <v>0</v>
      </c>
      <c r="P9">
        <v>290</v>
      </c>
      <c r="Q9">
        <v>0</v>
      </c>
      <c r="R9">
        <v>0</v>
      </c>
      <c r="S9">
        <v>0</v>
      </c>
      <c r="T9">
        <v>0</v>
      </c>
      <c r="U9" s="114">
        <f t="shared" si="2"/>
        <v>290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900</v>
      </c>
      <c r="C10">
        <f>BAWANA!G10</f>
        <v>0</v>
      </c>
      <c r="D10">
        <f>BAWANA!AP10</f>
        <v>290</v>
      </c>
      <c r="E10">
        <f>BAWANA!AQ10</f>
        <v>0</v>
      </c>
      <c r="F10">
        <f t="shared" si="4"/>
        <v>720</v>
      </c>
      <c r="G10">
        <f t="shared" si="5"/>
        <v>290</v>
      </c>
      <c r="H10" s="112"/>
      <c r="I10">
        <f>BRPL_EOD!AM10+BRPL_EOD!AN10</f>
        <v>290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290</v>
      </c>
      <c r="O10" s="112">
        <f t="shared" si="1"/>
        <v>0</v>
      </c>
      <c r="P10">
        <v>290</v>
      </c>
      <c r="Q10">
        <v>0</v>
      </c>
      <c r="R10">
        <v>0</v>
      </c>
      <c r="S10">
        <v>0</v>
      </c>
      <c r="T10">
        <v>0</v>
      </c>
      <c r="U10" s="114">
        <f t="shared" si="2"/>
        <v>290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900</v>
      </c>
      <c r="C11">
        <f>BAWANA!G11</f>
        <v>0</v>
      </c>
      <c r="D11">
        <f>BAWANA!AP11</f>
        <v>290</v>
      </c>
      <c r="E11">
        <f>BAWANA!AQ11</f>
        <v>0</v>
      </c>
      <c r="F11">
        <f t="shared" si="4"/>
        <v>720</v>
      </c>
      <c r="G11">
        <f t="shared" si="5"/>
        <v>290</v>
      </c>
      <c r="H11" s="112"/>
      <c r="I11">
        <f>BRPL_EOD!AM11+BRPL_EOD!AN11</f>
        <v>290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290</v>
      </c>
      <c r="O11" s="112">
        <f t="shared" si="1"/>
        <v>0</v>
      </c>
      <c r="P11">
        <v>290</v>
      </c>
      <c r="Q11">
        <v>0</v>
      </c>
      <c r="R11">
        <v>0</v>
      </c>
      <c r="S11">
        <v>0</v>
      </c>
      <c r="T11">
        <v>0</v>
      </c>
      <c r="U11" s="114">
        <f t="shared" si="2"/>
        <v>290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900</v>
      </c>
      <c r="C12">
        <f>BAWANA!G12</f>
        <v>0</v>
      </c>
      <c r="D12">
        <f>BAWANA!AP12</f>
        <v>290</v>
      </c>
      <c r="E12">
        <f>BAWANA!AQ12</f>
        <v>0</v>
      </c>
      <c r="F12">
        <f t="shared" si="4"/>
        <v>720</v>
      </c>
      <c r="G12">
        <f t="shared" si="5"/>
        <v>290</v>
      </c>
      <c r="H12" s="112"/>
      <c r="I12">
        <f>BRPL_EOD!AM12+BRPL_EOD!AN12</f>
        <v>290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290</v>
      </c>
      <c r="O12" s="112">
        <f t="shared" si="1"/>
        <v>0</v>
      </c>
      <c r="P12">
        <v>290</v>
      </c>
      <c r="Q12">
        <v>0</v>
      </c>
      <c r="R12">
        <v>0</v>
      </c>
      <c r="S12">
        <v>0</v>
      </c>
      <c r="T12">
        <v>0</v>
      </c>
      <c r="U12" s="114">
        <f t="shared" si="2"/>
        <v>290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900</v>
      </c>
      <c r="C13">
        <f>BAWANA!G13</f>
        <v>0</v>
      </c>
      <c r="D13">
        <f>BAWANA!AP13</f>
        <v>290</v>
      </c>
      <c r="E13">
        <f>BAWANA!AQ13</f>
        <v>0</v>
      </c>
      <c r="F13">
        <f t="shared" si="4"/>
        <v>720</v>
      </c>
      <c r="G13">
        <f t="shared" si="5"/>
        <v>290</v>
      </c>
      <c r="H13" s="112"/>
      <c r="I13">
        <f>BRPL_EOD!AM13+BRPL_EOD!AN13</f>
        <v>290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290</v>
      </c>
      <c r="O13" s="112">
        <f t="shared" si="1"/>
        <v>0</v>
      </c>
      <c r="P13">
        <v>290</v>
      </c>
      <c r="Q13">
        <v>0</v>
      </c>
      <c r="R13">
        <v>0</v>
      </c>
      <c r="S13">
        <v>0</v>
      </c>
      <c r="T13">
        <v>0</v>
      </c>
      <c r="U13" s="114">
        <f t="shared" si="2"/>
        <v>290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900</v>
      </c>
      <c r="C14">
        <f>BAWANA!G14</f>
        <v>0</v>
      </c>
      <c r="D14">
        <f>BAWANA!AP14</f>
        <v>290</v>
      </c>
      <c r="E14">
        <f>BAWANA!AQ14</f>
        <v>0</v>
      </c>
      <c r="F14">
        <f t="shared" si="4"/>
        <v>720</v>
      </c>
      <c r="G14">
        <f t="shared" si="5"/>
        <v>290</v>
      </c>
      <c r="H14" s="112"/>
      <c r="I14">
        <f>BRPL_EOD!AM14+BRPL_EOD!AN14</f>
        <v>290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290</v>
      </c>
      <c r="O14" s="112">
        <f t="shared" si="1"/>
        <v>0</v>
      </c>
      <c r="P14">
        <v>290</v>
      </c>
      <c r="Q14">
        <v>0</v>
      </c>
      <c r="R14">
        <v>0</v>
      </c>
      <c r="S14">
        <v>0</v>
      </c>
      <c r="T14">
        <v>0</v>
      </c>
      <c r="U14" s="114">
        <f t="shared" si="2"/>
        <v>290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900</v>
      </c>
      <c r="C15">
        <f>BAWANA!G15</f>
        <v>0</v>
      </c>
      <c r="D15">
        <f>BAWANA!AP15</f>
        <v>220</v>
      </c>
      <c r="E15">
        <f>BAWANA!AQ15</f>
        <v>0</v>
      </c>
      <c r="F15">
        <f t="shared" si="4"/>
        <v>720</v>
      </c>
      <c r="G15">
        <f t="shared" si="5"/>
        <v>220</v>
      </c>
      <c r="H15" s="112"/>
      <c r="I15">
        <f>BRPL_EOD!AM15+BRPL_EOD!AN15</f>
        <v>220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220</v>
      </c>
      <c r="O15" s="112">
        <f t="shared" si="1"/>
        <v>0</v>
      </c>
      <c r="P15">
        <v>220</v>
      </c>
      <c r="Q15">
        <v>0</v>
      </c>
      <c r="R15">
        <v>0</v>
      </c>
      <c r="S15">
        <v>0</v>
      </c>
      <c r="T15">
        <v>0</v>
      </c>
      <c r="U15" s="114">
        <f t="shared" si="2"/>
        <v>220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900</v>
      </c>
      <c r="C16">
        <f>BAWANA!G16</f>
        <v>0</v>
      </c>
      <c r="D16">
        <f>BAWANA!AP16</f>
        <v>200</v>
      </c>
      <c r="E16">
        <f>BAWANA!AQ16</f>
        <v>0</v>
      </c>
      <c r="F16">
        <f t="shared" si="4"/>
        <v>720</v>
      </c>
      <c r="G16">
        <f t="shared" si="5"/>
        <v>200</v>
      </c>
      <c r="H16" s="112"/>
      <c r="I16">
        <f>BRPL_EOD!AM16+BRPL_EOD!AN16</f>
        <v>200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200</v>
      </c>
      <c r="O16" s="112">
        <f t="shared" si="1"/>
        <v>0</v>
      </c>
      <c r="P16">
        <v>200</v>
      </c>
      <c r="Q16">
        <v>0</v>
      </c>
      <c r="R16">
        <v>0</v>
      </c>
      <c r="S16">
        <v>0</v>
      </c>
      <c r="T16">
        <v>0</v>
      </c>
      <c r="U16" s="114">
        <f t="shared" si="2"/>
        <v>200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900</v>
      </c>
      <c r="C17">
        <f>BAWANA!G17</f>
        <v>0</v>
      </c>
      <c r="D17">
        <f>BAWANA!AP17</f>
        <v>150</v>
      </c>
      <c r="E17">
        <f>BAWANA!AQ17</f>
        <v>0</v>
      </c>
      <c r="F17">
        <f t="shared" si="4"/>
        <v>720</v>
      </c>
      <c r="G17">
        <f t="shared" si="5"/>
        <v>150</v>
      </c>
      <c r="H17" s="112"/>
      <c r="I17">
        <f>BRPL_EOD!AM17+BRPL_EOD!AN17</f>
        <v>150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150</v>
      </c>
      <c r="O17" s="112">
        <f t="shared" si="1"/>
        <v>0</v>
      </c>
      <c r="P17">
        <v>150</v>
      </c>
      <c r="Q17">
        <v>0</v>
      </c>
      <c r="R17">
        <v>0</v>
      </c>
      <c r="S17">
        <v>0</v>
      </c>
      <c r="T17">
        <v>0</v>
      </c>
      <c r="U17" s="114">
        <f t="shared" si="2"/>
        <v>150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900</v>
      </c>
      <c r="C18">
        <f>BAWANA!G18</f>
        <v>0</v>
      </c>
      <c r="D18">
        <f>BAWANA!AP18</f>
        <v>150</v>
      </c>
      <c r="E18">
        <f>BAWANA!AQ18</f>
        <v>0</v>
      </c>
      <c r="F18">
        <f t="shared" si="4"/>
        <v>720</v>
      </c>
      <c r="G18">
        <f t="shared" si="5"/>
        <v>150</v>
      </c>
      <c r="H18" s="112"/>
      <c r="I18">
        <f>BRPL_EOD!AM18+BRPL_EOD!AN18</f>
        <v>150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150</v>
      </c>
      <c r="O18" s="112">
        <f t="shared" si="1"/>
        <v>0</v>
      </c>
      <c r="P18">
        <v>150</v>
      </c>
      <c r="Q18">
        <v>0</v>
      </c>
      <c r="R18">
        <v>0</v>
      </c>
      <c r="S18">
        <v>0</v>
      </c>
      <c r="T18">
        <v>0</v>
      </c>
      <c r="U18" s="114">
        <f t="shared" si="2"/>
        <v>150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900</v>
      </c>
      <c r="C19">
        <f>BAWANA!G19</f>
        <v>0</v>
      </c>
      <c r="D19">
        <f>BAWANA!AP19</f>
        <v>150</v>
      </c>
      <c r="E19">
        <f>BAWANA!AQ19</f>
        <v>0</v>
      </c>
      <c r="F19">
        <f t="shared" si="4"/>
        <v>720</v>
      </c>
      <c r="G19">
        <f t="shared" si="5"/>
        <v>150</v>
      </c>
      <c r="H19" s="112"/>
      <c r="I19">
        <f>BRPL_EOD!AM19+BRPL_EOD!AN19</f>
        <v>150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150</v>
      </c>
      <c r="O19" s="112">
        <f t="shared" si="1"/>
        <v>0</v>
      </c>
      <c r="P19">
        <v>150</v>
      </c>
      <c r="Q19">
        <v>0</v>
      </c>
      <c r="R19">
        <v>0</v>
      </c>
      <c r="S19">
        <v>0</v>
      </c>
      <c r="T19">
        <v>0</v>
      </c>
      <c r="U19" s="114">
        <f t="shared" si="2"/>
        <v>150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900</v>
      </c>
      <c r="C20">
        <f>BAWANA!G20</f>
        <v>0</v>
      </c>
      <c r="D20">
        <f>BAWANA!AP20</f>
        <v>150</v>
      </c>
      <c r="E20">
        <f>BAWANA!AQ20</f>
        <v>0</v>
      </c>
      <c r="F20">
        <f t="shared" si="4"/>
        <v>720</v>
      </c>
      <c r="G20">
        <f t="shared" si="5"/>
        <v>150</v>
      </c>
      <c r="H20" s="112"/>
      <c r="I20">
        <f>BRPL_EOD!AM20+BRPL_EOD!AN20</f>
        <v>150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150</v>
      </c>
      <c r="O20" s="112">
        <f t="shared" si="1"/>
        <v>0</v>
      </c>
      <c r="P20">
        <v>150</v>
      </c>
      <c r="Q20">
        <v>0</v>
      </c>
      <c r="R20">
        <v>0</v>
      </c>
      <c r="S20">
        <v>0</v>
      </c>
      <c r="T20">
        <v>0</v>
      </c>
      <c r="U20" s="114">
        <f t="shared" si="2"/>
        <v>150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900</v>
      </c>
      <c r="C21">
        <f>BAWANA!G21</f>
        <v>0</v>
      </c>
      <c r="D21">
        <f>BAWANA!AP21</f>
        <v>150</v>
      </c>
      <c r="E21">
        <f>BAWANA!AQ21</f>
        <v>0</v>
      </c>
      <c r="F21">
        <f t="shared" si="4"/>
        <v>720</v>
      </c>
      <c r="G21">
        <f t="shared" si="5"/>
        <v>150</v>
      </c>
      <c r="H21" s="112"/>
      <c r="I21">
        <f>BRPL_EOD!AM21+BRPL_EOD!AN21</f>
        <v>150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150</v>
      </c>
      <c r="O21" s="112">
        <f t="shared" si="1"/>
        <v>0</v>
      </c>
      <c r="P21">
        <v>150</v>
      </c>
      <c r="Q21">
        <v>0</v>
      </c>
      <c r="R21">
        <v>0</v>
      </c>
      <c r="S21">
        <v>0</v>
      </c>
      <c r="T21">
        <v>0</v>
      </c>
      <c r="U21" s="114">
        <f t="shared" si="2"/>
        <v>150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900</v>
      </c>
      <c r="C22">
        <f>BAWANA!G22</f>
        <v>0</v>
      </c>
      <c r="D22">
        <f>BAWANA!AP22</f>
        <v>150</v>
      </c>
      <c r="E22">
        <f>BAWANA!AQ22</f>
        <v>0</v>
      </c>
      <c r="F22">
        <f t="shared" si="4"/>
        <v>720</v>
      </c>
      <c r="G22">
        <f t="shared" si="5"/>
        <v>150</v>
      </c>
      <c r="H22" s="112"/>
      <c r="I22">
        <f>BRPL_EOD!AM22+BRPL_EOD!AN22</f>
        <v>150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150</v>
      </c>
      <c r="O22" s="112">
        <f t="shared" si="1"/>
        <v>0</v>
      </c>
      <c r="P22">
        <v>150</v>
      </c>
      <c r="Q22">
        <v>0</v>
      </c>
      <c r="R22">
        <v>0</v>
      </c>
      <c r="S22">
        <v>0</v>
      </c>
      <c r="T22">
        <v>0</v>
      </c>
      <c r="U22" s="114">
        <f t="shared" si="2"/>
        <v>150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900</v>
      </c>
      <c r="C23">
        <f>BAWANA!G23</f>
        <v>0</v>
      </c>
      <c r="D23">
        <f>BAWANA!AP23</f>
        <v>150</v>
      </c>
      <c r="E23">
        <f>BAWANA!AQ23</f>
        <v>0</v>
      </c>
      <c r="F23">
        <f t="shared" si="4"/>
        <v>720</v>
      </c>
      <c r="G23">
        <f t="shared" si="5"/>
        <v>150</v>
      </c>
      <c r="H23" s="112"/>
      <c r="I23">
        <f>BRPL_EOD!AM23+BRPL_EOD!AN23</f>
        <v>150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150</v>
      </c>
      <c r="O23" s="112">
        <f t="shared" si="1"/>
        <v>0</v>
      </c>
      <c r="P23">
        <v>150</v>
      </c>
      <c r="Q23">
        <v>0</v>
      </c>
      <c r="R23">
        <v>0</v>
      </c>
      <c r="S23">
        <v>0</v>
      </c>
      <c r="T23">
        <v>0</v>
      </c>
      <c r="U23" s="114">
        <f t="shared" si="2"/>
        <v>150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900</v>
      </c>
      <c r="C24">
        <f>BAWANA!G24</f>
        <v>0</v>
      </c>
      <c r="D24">
        <f>BAWANA!AP24</f>
        <v>150</v>
      </c>
      <c r="E24">
        <f>BAWANA!AQ24</f>
        <v>0</v>
      </c>
      <c r="F24">
        <f t="shared" si="4"/>
        <v>720</v>
      </c>
      <c r="G24">
        <f t="shared" si="5"/>
        <v>150</v>
      </c>
      <c r="H24" s="112"/>
      <c r="I24">
        <f>BRPL_EOD!AM24+BRPL_EOD!AN24</f>
        <v>150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150</v>
      </c>
      <c r="O24" s="112">
        <f t="shared" si="1"/>
        <v>0</v>
      </c>
      <c r="P24">
        <v>150</v>
      </c>
      <c r="Q24">
        <v>0</v>
      </c>
      <c r="R24">
        <v>0</v>
      </c>
      <c r="S24">
        <v>0</v>
      </c>
      <c r="T24">
        <v>0</v>
      </c>
      <c r="U24" s="114">
        <f t="shared" si="2"/>
        <v>150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900</v>
      </c>
      <c r="C25">
        <f>BAWANA!G25</f>
        <v>0</v>
      </c>
      <c r="D25">
        <f>BAWANA!AP25</f>
        <v>150</v>
      </c>
      <c r="E25">
        <f>BAWANA!AQ25</f>
        <v>0</v>
      </c>
      <c r="F25">
        <f t="shared" si="4"/>
        <v>720</v>
      </c>
      <c r="G25">
        <f t="shared" si="5"/>
        <v>150</v>
      </c>
      <c r="H25" s="112"/>
      <c r="I25">
        <f>BRPL_EOD!AM25+BRPL_EOD!AN25</f>
        <v>150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150</v>
      </c>
      <c r="O25" s="112">
        <f t="shared" si="1"/>
        <v>0</v>
      </c>
      <c r="P25">
        <v>150</v>
      </c>
      <c r="Q25">
        <v>0</v>
      </c>
      <c r="R25">
        <v>0</v>
      </c>
      <c r="S25">
        <v>0</v>
      </c>
      <c r="T25">
        <v>0</v>
      </c>
      <c r="U25" s="114">
        <f t="shared" si="2"/>
        <v>150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900</v>
      </c>
      <c r="C26">
        <f>BAWANA!G26</f>
        <v>0</v>
      </c>
      <c r="D26">
        <f>BAWANA!AP26</f>
        <v>150</v>
      </c>
      <c r="E26">
        <f>BAWANA!AQ26</f>
        <v>0</v>
      </c>
      <c r="F26">
        <f t="shared" si="4"/>
        <v>720</v>
      </c>
      <c r="G26">
        <f t="shared" si="5"/>
        <v>150</v>
      </c>
      <c r="H26" s="112"/>
      <c r="I26">
        <f>BRPL_EOD!AM26+BRPL_EOD!AN26</f>
        <v>150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150</v>
      </c>
      <c r="O26" s="112">
        <f t="shared" si="1"/>
        <v>0</v>
      </c>
      <c r="P26">
        <v>150</v>
      </c>
      <c r="Q26">
        <v>0</v>
      </c>
      <c r="R26">
        <v>0</v>
      </c>
      <c r="S26">
        <v>0</v>
      </c>
      <c r="T26">
        <v>0</v>
      </c>
      <c r="U26" s="114">
        <f t="shared" si="2"/>
        <v>150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900</v>
      </c>
      <c r="C27">
        <f>BAWANA!G27</f>
        <v>0</v>
      </c>
      <c r="D27">
        <f>BAWANA!AP27</f>
        <v>150</v>
      </c>
      <c r="E27">
        <f>BAWANA!AQ27</f>
        <v>0</v>
      </c>
      <c r="F27">
        <f t="shared" si="4"/>
        <v>720</v>
      </c>
      <c r="G27">
        <f t="shared" si="5"/>
        <v>150</v>
      </c>
      <c r="H27" s="112"/>
      <c r="I27">
        <f>BRPL_EOD!AM27+BRPL_EOD!AN27</f>
        <v>150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150</v>
      </c>
      <c r="O27" s="112">
        <f t="shared" si="1"/>
        <v>0</v>
      </c>
      <c r="P27">
        <v>150</v>
      </c>
      <c r="Q27">
        <v>0</v>
      </c>
      <c r="R27">
        <v>0</v>
      </c>
      <c r="S27">
        <v>0</v>
      </c>
      <c r="T27">
        <v>0</v>
      </c>
      <c r="U27" s="114">
        <f t="shared" si="2"/>
        <v>150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900</v>
      </c>
      <c r="C28">
        <f>BAWANA!G28</f>
        <v>0</v>
      </c>
      <c r="D28">
        <f>BAWANA!AP28</f>
        <v>150</v>
      </c>
      <c r="E28">
        <f>BAWANA!AQ28</f>
        <v>0</v>
      </c>
      <c r="F28">
        <f t="shared" si="4"/>
        <v>720</v>
      </c>
      <c r="G28">
        <f t="shared" si="5"/>
        <v>150</v>
      </c>
      <c r="H28" s="112"/>
      <c r="I28">
        <f>BRPL_EOD!AM28+BRPL_EOD!AN28</f>
        <v>150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150</v>
      </c>
      <c r="O28" s="112">
        <f t="shared" si="1"/>
        <v>0</v>
      </c>
      <c r="P28">
        <v>150</v>
      </c>
      <c r="Q28">
        <v>0</v>
      </c>
      <c r="R28">
        <v>0</v>
      </c>
      <c r="S28">
        <v>0</v>
      </c>
      <c r="T28">
        <v>0</v>
      </c>
      <c r="U28" s="114">
        <f t="shared" si="2"/>
        <v>150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900</v>
      </c>
      <c r="C29">
        <f>BAWANA!G29</f>
        <v>0</v>
      </c>
      <c r="D29">
        <f>BAWANA!AP29</f>
        <v>150</v>
      </c>
      <c r="E29">
        <f>BAWANA!AQ29</f>
        <v>0</v>
      </c>
      <c r="F29">
        <f t="shared" si="4"/>
        <v>720</v>
      </c>
      <c r="G29">
        <f t="shared" si="5"/>
        <v>150</v>
      </c>
      <c r="H29" s="112"/>
      <c r="I29">
        <f>BRPL_EOD!AM29+BRPL_EOD!AN29</f>
        <v>150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150</v>
      </c>
      <c r="O29" s="112">
        <f t="shared" si="1"/>
        <v>0</v>
      </c>
      <c r="P29">
        <v>150</v>
      </c>
      <c r="Q29">
        <v>0</v>
      </c>
      <c r="R29">
        <v>0</v>
      </c>
      <c r="S29">
        <v>0</v>
      </c>
      <c r="T29">
        <v>0</v>
      </c>
      <c r="U29" s="114">
        <f t="shared" si="2"/>
        <v>150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900</v>
      </c>
      <c r="C30">
        <f>BAWANA!G30</f>
        <v>0</v>
      </c>
      <c r="D30">
        <f>BAWANA!AP30</f>
        <v>150</v>
      </c>
      <c r="E30">
        <f>BAWANA!AQ30</f>
        <v>0</v>
      </c>
      <c r="F30">
        <f t="shared" si="4"/>
        <v>720</v>
      </c>
      <c r="G30">
        <f t="shared" si="5"/>
        <v>150</v>
      </c>
      <c r="H30" s="112"/>
      <c r="I30">
        <f>BRPL_EOD!AM30+BRPL_EOD!AN30</f>
        <v>150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150</v>
      </c>
      <c r="O30" s="112">
        <f t="shared" si="1"/>
        <v>0</v>
      </c>
      <c r="P30">
        <v>150</v>
      </c>
      <c r="Q30">
        <v>0</v>
      </c>
      <c r="R30">
        <v>0</v>
      </c>
      <c r="S30">
        <v>0</v>
      </c>
      <c r="T30">
        <v>0</v>
      </c>
      <c r="U30" s="114">
        <f t="shared" si="2"/>
        <v>150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900</v>
      </c>
      <c r="C31">
        <f>BAWANA!G31</f>
        <v>0</v>
      </c>
      <c r="D31">
        <f>BAWANA!AP31</f>
        <v>150</v>
      </c>
      <c r="E31">
        <f>BAWANA!AQ31</f>
        <v>0</v>
      </c>
      <c r="F31">
        <f t="shared" si="4"/>
        <v>720</v>
      </c>
      <c r="G31">
        <f t="shared" si="5"/>
        <v>150</v>
      </c>
      <c r="H31" s="112"/>
      <c r="I31">
        <f>BRPL_EOD!AM31+BRPL_EOD!AN31</f>
        <v>150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150</v>
      </c>
      <c r="O31" s="112">
        <f t="shared" si="1"/>
        <v>0</v>
      </c>
      <c r="P31">
        <v>150</v>
      </c>
      <c r="Q31">
        <v>0</v>
      </c>
      <c r="R31">
        <v>0</v>
      </c>
      <c r="S31">
        <v>0</v>
      </c>
      <c r="T31">
        <v>0</v>
      </c>
      <c r="U31" s="114">
        <f t="shared" si="2"/>
        <v>150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900</v>
      </c>
      <c r="C32">
        <f>BAWANA!G32</f>
        <v>0</v>
      </c>
      <c r="D32">
        <f>BAWANA!AP32</f>
        <v>150</v>
      </c>
      <c r="E32">
        <f>BAWANA!AQ32</f>
        <v>0</v>
      </c>
      <c r="F32">
        <f t="shared" si="4"/>
        <v>720</v>
      </c>
      <c r="G32">
        <f t="shared" si="5"/>
        <v>150</v>
      </c>
      <c r="H32" s="112"/>
      <c r="I32">
        <f>BRPL_EOD!AM32+BRPL_EOD!AN32</f>
        <v>150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150</v>
      </c>
      <c r="O32" s="112">
        <f t="shared" si="1"/>
        <v>0</v>
      </c>
      <c r="P32">
        <v>150</v>
      </c>
      <c r="Q32">
        <v>0</v>
      </c>
      <c r="R32">
        <v>0</v>
      </c>
      <c r="S32">
        <v>0</v>
      </c>
      <c r="T32">
        <v>0</v>
      </c>
      <c r="U32" s="114">
        <f t="shared" si="2"/>
        <v>150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900</v>
      </c>
      <c r="C33">
        <f>BAWANA!G33</f>
        <v>0</v>
      </c>
      <c r="D33">
        <f>BAWANA!AP33</f>
        <v>150</v>
      </c>
      <c r="E33">
        <f>BAWANA!AQ33</f>
        <v>0</v>
      </c>
      <c r="F33">
        <f t="shared" si="4"/>
        <v>720</v>
      </c>
      <c r="G33">
        <f t="shared" si="5"/>
        <v>150</v>
      </c>
      <c r="H33" s="112"/>
      <c r="I33">
        <f>BRPL_EOD!AM33+BRPL_EOD!AN33</f>
        <v>150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150</v>
      </c>
      <c r="O33" s="112">
        <f t="shared" si="1"/>
        <v>0</v>
      </c>
      <c r="P33">
        <v>150</v>
      </c>
      <c r="Q33">
        <v>0</v>
      </c>
      <c r="R33">
        <v>0</v>
      </c>
      <c r="S33">
        <v>0</v>
      </c>
      <c r="T33">
        <v>0</v>
      </c>
      <c r="U33" s="114">
        <f t="shared" si="2"/>
        <v>150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900</v>
      </c>
      <c r="C34">
        <f>BAWANA!G34</f>
        <v>0</v>
      </c>
      <c r="D34">
        <f>BAWANA!AP34</f>
        <v>150</v>
      </c>
      <c r="E34">
        <f>BAWANA!AQ34</f>
        <v>0</v>
      </c>
      <c r="F34">
        <f t="shared" si="4"/>
        <v>720</v>
      </c>
      <c r="G34">
        <f t="shared" si="5"/>
        <v>150</v>
      </c>
      <c r="H34" s="112"/>
      <c r="I34">
        <f>BRPL_EOD!AM34+BRPL_EOD!AN34</f>
        <v>150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150</v>
      </c>
      <c r="O34" s="112">
        <f t="shared" si="1"/>
        <v>0</v>
      </c>
      <c r="P34">
        <v>150</v>
      </c>
      <c r="Q34">
        <v>0</v>
      </c>
      <c r="R34">
        <v>0</v>
      </c>
      <c r="S34">
        <v>0</v>
      </c>
      <c r="T34">
        <v>0</v>
      </c>
      <c r="U34" s="114">
        <f t="shared" si="2"/>
        <v>150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900</v>
      </c>
      <c r="C35">
        <f>BAWANA!G35</f>
        <v>0</v>
      </c>
      <c r="D35">
        <f>BAWANA!AP35</f>
        <v>150</v>
      </c>
      <c r="E35">
        <f>BAWANA!AQ35</f>
        <v>0</v>
      </c>
      <c r="F35">
        <f t="shared" si="4"/>
        <v>720</v>
      </c>
      <c r="G35">
        <f t="shared" si="5"/>
        <v>150</v>
      </c>
      <c r="H35" s="112"/>
      <c r="I35">
        <f>BRPL_EOD!AM35+BRPL_EOD!AN35</f>
        <v>150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150</v>
      </c>
      <c r="O35" s="112">
        <f t="shared" si="1"/>
        <v>0</v>
      </c>
      <c r="P35">
        <v>150</v>
      </c>
      <c r="Q35">
        <v>0</v>
      </c>
      <c r="R35">
        <v>0</v>
      </c>
      <c r="S35">
        <v>0</v>
      </c>
      <c r="T35">
        <v>0</v>
      </c>
      <c r="U35" s="114">
        <f t="shared" si="2"/>
        <v>150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900</v>
      </c>
      <c r="C36">
        <f>BAWANA!G36</f>
        <v>0</v>
      </c>
      <c r="D36">
        <f>BAWANA!AP36</f>
        <v>150</v>
      </c>
      <c r="E36">
        <f>BAWANA!AQ36</f>
        <v>0</v>
      </c>
      <c r="F36">
        <f t="shared" si="4"/>
        <v>720</v>
      </c>
      <c r="G36">
        <f t="shared" si="5"/>
        <v>150</v>
      </c>
      <c r="H36" s="112"/>
      <c r="I36">
        <f>BRPL_EOD!AM36+BRPL_EOD!AN36</f>
        <v>150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150</v>
      </c>
      <c r="O36" s="112">
        <f t="shared" si="1"/>
        <v>0</v>
      </c>
      <c r="P36">
        <v>150</v>
      </c>
      <c r="Q36">
        <v>0</v>
      </c>
      <c r="R36">
        <v>0</v>
      </c>
      <c r="S36">
        <v>0</v>
      </c>
      <c r="T36">
        <v>0</v>
      </c>
      <c r="U36" s="114">
        <f t="shared" si="2"/>
        <v>150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900</v>
      </c>
      <c r="C37">
        <f>BAWANA!G37</f>
        <v>0</v>
      </c>
      <c r="D37">
        <f>BAWANA!AP37</f>
        <v>150</v>
      </c>
      <c r="E37">
        <f>BAWANA!AQ37</f>
        <v>0</v>
      </c>
      <c r="F37">
        <f t="shared" si="4"/>
        <v>720</v>
      </c>
      <c r="G37">
        <f t="shared" si="5"/>
        <v>150</v>
      </c>
      <c r="H37" s="112"/>
      <c r="I37">
        <f>BRPL_EOD!AM37+BRPL_EOD!AN37</f>
        <v>150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150</v>
      </c>
      <c r="O37" s="112">
        <f t="shared" si="1"/>
        <v>0</v>
      </c>
      <c r="P37">
        <v>150</v>
      </c>
      <c r="Q37">
        <v>0</v>
      </c>
      <c r="R37">
        <v>0</v>
      </c>
      <c r="S37">
        <v>0</v>
      </c>
      <c r="T37">
        <v>0</v>
      </c>
      <c r="U37" s="114">
        <f t="shared" si="2"/>
        <v>150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900</v>
      </c>
      <c r="C38">
        <f>BAWANA!G38</f>
        <v>0</v>
      </c>
      <c r="D38">
        <f>BAWANA!AP38</f>
        <v>150</v>
      </c>
      <c r="E38">
        <f>BAWANA!AQ38</f>
        <v>0</v>
      </c>
      <c r="F38">
        <f t="shared" si="4"/>
        <v>720</v>
      </c>
      <c r="G38">
        <f t="shared" si="5"/>
        <v>150</v>
      </c>
      <c r="H38" s="112"/>
      <c r="I38">
        <f>BRPL_EOD!AM38+BRPL_EOD!AN38</f>
        <v>150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150</v>
      </c>
      <c r="O38" s="112">
        <f t="shared" si="1"/>
        <v>0</v>
      </c>
      <c r="P38">
        <v>150</v>
      </c>
      <c r="Q38">
        <v>0</v>
      </c>
      <c r="R38">
        <v>0</v>
      </c>
      <c r="S38">
        <v>0</v>
      </c>
      <c r="T38">
        <v>0</v>
      </c>
      <c r="U38" s="114">
        <f t="shared" si="2"/>
        <v>150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880</v>
      </c>
      <c r="C39">
        <f>BAWANA!G39</f>
        <v>0</v>
      </c>
      <c r="D39">
        <f>BAWANA!AP39</f>
        <v>290</v>
      </c>
      <c r="E39">
        <f>BAWANA!AQ39</f>
        <v>0</v>
      </c>
      <c r="F39">
        <f t="shared" si="4"/>
        <v>704</v>
      </c>
      <c r="G39">
        <f t="shared" si="5"/>
        <v>290</v>
      </c>
      <c r="H39" s="112"/>
      <c r="I39">
        <f>BRPL_EOD!AM39+BRPL_EOD!AN39</f>
        <v>290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290</v>
      </c>
      <c r="O39" s="112">
        <f t="shared" si="1"/>
        <v>0</v>
      </c>
      <c r="P39">
        <v>290</v>
      </c>
      <c r="Q39">
        <v>0</v>
      </c>
      <c r="R39">
        <v>0</v>
      </c>
      <c r="S39">
        <v>0</v>
      </c>
      <c r="T39">
        <v>0</v>
      </c>
      <c r="U39" s="114">
        <f t="shared" si="2"/>
        <v>290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880</v>
      </c>
      <c r="C40">
        <f>BAWANA!G40</f>
        <v>0</v>
      </c>
      <c r="D40">
        <f>BAWANA!AP40</f>
        <v>290</v>
      </c>
      <c r="E40">
        <f>BAWANA!AQ40</f>
        <v>0</v>
      </c>
      <c r="F40">
        <f t="shared" si="4"/>
        <v>704</v>
      </c>
      <c r="G40">
        <f t="shared" si="5"/>
        <v>290</v>
      </c>
      <c r="H40" s="112"/>
      <c r="I40">
        <f>BRPL_EOD!AM40+BRPL_EOD!AN40</f>
        <v>290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290</v>
      </c>
      <c r="O40" s="112">
        <f t="shared" si="1"/>
        <v>0</v>
      </c>
      <c r="P40">
        <v>290</v>
      </c>
      <c r="Q40">
        <v>0</v>
      </c>
      <c r="R40">
        <v>0</v>
      </c>
      <c r="S40">
        <v>0</v>
      </c>
      <c r="T40">
        <v>0</v>
      </c>
      <c r="U40" s="114">
        <f t="shared" si="2"/>
        <v>290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880</v>
      </c>
      <c r="C41">
        <f>BAWANA!G41</f>
        <v>0</v>
      </c>
      <c r="D41">
        <f>BAWANA!AP41</f>
        <v>290</v>
      </c>
      <c r="E41">
        <f>BAWANA!AQ41</f>
        <v>0</v>
      </c>
      <c r="F41">
        <f t="shared" si="4"/>
        <v>704</v>
      </c>
      <c r="G41">
        <f t="shared" si="5"/>
        <v>290</v>
      </c>
      <c r="H41" s="112"/>
      <c r="I41">
        <f>BRPL_EOD!AM41+BRPL_EOD!AN41</f>
        <v>290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290</v>
      </c>
      <c r="O41" s="112">
        <f t="shared" si="1"/>
        <v>0</v>
      </c>
      <c r="P41">
        <v>290</v>
      </c>
      <c r="Q41">
        <v>0</v>
      </c>
      <c r="R41">
        <v>0</v>
      </c>
      <c r="S41">
        <v>0</v>
      </c>
      <c r="T41">
        <v>0</v>
      </c>
      <c r="U41" s="114">
        <f t="shared" si="2"/>
        <v>290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880</v>
      </c>
      <c r="C42">
        <f>BAWANA!G42</f>
        <v>0</v>
      </c>
      <c r="D42">
        <f>BAWANA!AP42</f>
        <v>290</v>
      </c>
      <c r="E42">
        <f>BAWANA!AQ42</f>
        <v>0</v>
      </c>
      <c r="F42">
        <f t="shared" si="4"/>
        <v>704</v>
      </c>
      <c r="G42">
        <f t="shared" si="5"/>
        <v>290</v>
      </c>
      <c r="H42" s="112"/>
      <c r="I42">
        <f>BRPL_EOD!AM42+BRPL_EOD!AN42</f>
        <v>290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290</v>
      </c>
      <c r="O42" s="112">
        <f t="shared" si="1"/>
        <v>0</v>
      </c>
      <c r="P42">
        <v>290</v>
      </c>
      <c r="Q42">
        <v>0</v>
      </c>
      <c r="R42">
        <v>0</v>
      </c>
      <c r="S42">
        <v>0</v>
      </c>
      <c r="T42">
        <v>0</v>
      </c>
      <c r="U42" s="114">
        <f t="shared" si="2"/>
        <v>290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880</v>
      </c>
      <c r="C43">
        <f>BAWANA!G43</f>
        <v>0</v>
      </c>
      <c r="D43">
        <f>BAWANA!AP43</f>
        <v>150</v>
      </c>
      <c r="E43">
        <f>BAWANA!AQ43</f>
        <v>0</v>
      </c>
      <c r="F43">
        <f t="shared" si="4"/>
        <v>704</v>
      </c>
      <c r="G43">
        <f t="shared" si="5"/>
        <v>150</v>
      </c>
      <c r="H43" s="112"/>
      <c r="I43">
        <f>BRPL_EOD!AM43+BRPL_EOD!AN43</f>
        <v>150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150</v>
      </c>
      <c r="O43" s="112">
        <f t="shared" si="1"/>
        <v>0</v>
      </c>
      <c r="P43">
        <v>150</v>
      </c>
      <c r="Q43">
        <v>0</v>
      </c>
      <c r="R43">
        <v>0</v>
      </c>
      <c r="S43">
        <v>0</v>
      </c>
      <c r="T43">
        <v>0</v>
      </c>
      <c r="U43" s="114">
        <f t="shared" si="2"/>
        <v>150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880</v>
      </c>
      <c r="C44">
        <f>BAWANA!G44</f>
        <v>0</v>
      </c>
      <c r="D44">
        <f>BAWANA!AP44</f>
        <v>150</v>
      </c>
      <c r="E44">
        <f>BAWANA!AQ44</f>
        <v>0</v>
      </c>
      <c r="F44">
        <f t="shared" si="4"/>
        <v>704</v>
      </c>
      <c r="G44">
        <f t="shared" si="5"/>
        <v>150</v>
      </c>
      <c r="H44" s="112"/>
      <c r="I44">
        <f>BRPL_EOD!AM44+BRPL_EOD!AN44</f>
        <v>150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150</v>
      </c>
      <c r="O44" s="112">
        <f t="shared" si="1"/>
        <v>0</v>
      </c>
      <c r="P44">
        <v>150</v>
      </c>
      <c r="Q44">
        <v>0</v>
      </c>
      <c r="R44">
        <v>0</v>
      </c>
      <c r="S44">
        <v>0</v>
      </c>
      <c r="T44">
        <v>0</v>
      </c>
      <c r="U44" s="114">
        <f t="shared" si="2"/>
        <v>150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880</v>
      </c>
      <c r="C45">
        <f>BAWANA!G45</f>
        <v>0</v>
      </c>
      <c r="D45">
        <f>BAWANA!AP45</f>
        <v>150</v>
      </c>
      <c r="E45">
        <f>BAWANA!AQ45</f>
        <v>0</v>
      </c>
      <c r="F45">
        <f t="shared" si="4"/>
        <v>704</v>
      </c>
      <c r="G45">
        <f t="shared" si="5"/>
        <v>150</v>
      </c>
      <c r="H45" s="112"/>
      <c r="I45">
        <f>BRPL_EOD!AM45+BRPL_EOD!AN45</f>
        <v>150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150</v>
      </c>
      <c r="O45" s="112">
        <f t="shared" si="1"/>
        <v>0</v>
      </c>
      <c r="P45">
        <v>150</v>
      </c>
      <c r="Q45">
        <v>0</v>
      </c>
      <c r="R45">
        <v>0</v>
      </c>
      <c r="S45">
        <v>0</v>
      </c>
      <c r="T45">
        <v>0</v>
      </c>
      <c r="U45" s="114">
        <f t="shared" si="2"/>
        <v>150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880</v>
      </c>
      <c r="C46">
        <f>BAWANA!G46</f>
        <v>0</v>
      </c>
      <c r="D46">
        <f>BAWANA!AP46</f>
        <v>150</v>
      </c>
      <c r="E46">
        <f>BAWANA!AQ46</f>
        <v>0</v>
      </c>
      <c r="F46">
        <f t="shared" si="4"/>
        <v>704</v>
      </c>
      <c r="G46">
        <f t="shared" si="5"/>
        <v>150</v>
      </c>
      <c r="H46" s="112"/>
      <c r="I46">
        <f>BRPL_EOD!AM46+BRPL_EOD!AN46</f>
        <v>150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150</v>
      </c>
      <c r="O46" s="112">
        <f t="shared" si="1"/>
        <v>0</v>
      </c>
      <c r="P46">
        <v>150</v>
      </c>
      <c r="Q46">
        <v>0</v>
      </c>
      <c r="R46">
        <v>0</v>
      </c>
      <c r="S46">
        <v>0</v>
      </c>
      <c r="T46">
        <v>0</v>
      </c>
      <c r="U46" s="114">
        <f t="shared" si="2"/>
        <v>150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880</v>
      </c>
      <c r="C47">
        <f>BAWANA!G47</f>
        <v>0</v>
      </c>
      <c r="D47">
        <f>BAWANA!AP47</f>
        <v>150</v>
      </c>
      <c r="E47">
        <f>BAWANA!AQ47</f>
        <v>0</v>
      </c>
      <c r="F47">
        <f t="shared" si="4"/>
        <v>704</v>
      </c>
      <c r="G47">
        <f t="shared" si="5"/>
        <v>150</v>
      </c>
      <c r="H47" s="112"/>
      <c r="I47">
        <f>BRPL_EOD!AM47+BRPL_EOD!AN47</f>
        <v>150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150</v>
      </c>
      <c r="O47" s="112">
        <f t="shared" si="1"/>
        <v>0</v>
      </c>
      <c r="P47">
        <v>150</v>
      </c>
      <c r="Q47">
        <v>0</v>
      </c>
      <c r="R47">
        <v>0</v>
      </c>
      <c r="S47">
        <v>0</v>
      </c>
      <c r="T47">
        <v>0</v>
      </c>
      <c r="U47" s="114">
        <f t="shared" si="2"/>
        <v>150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880</v>
      </c>
      <c r="C48">
        <f>BAWANA!G48</f>
        <v>0</v>
      </c>
      <c r="D48">
        <f>BAWANA!AP48</f>
        <v>150</v>
      </c>
      <c r="E48">
        <f>BAWANA!AQ48</f>
        <v>0</v>
      </c>
      <c r="F48">
        <f t="shared" si="4"/>
        <v>704</v>
      </c>
      <c r="G48">
        <f t="shared" si="5"/>
        <v>150</v>
      </c>
      <c r="H48" s="112"/>
      <c r="I48">
        <f>BRPL_EOD!AM48+BRPL_EOD!AN48</f>
        <v>150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150</v>
      </c>
      <c r="O48" s="112">
        <f t="shared" si="1"/>
        <v>0</v>
      </c>
      <c r="P48">
        <v>150</v>
      </c>
      <c r="Q48">
        <v>0</v>
      </c>
      <c r="R48">
        <v>0</v>
      </c>
      <c r="S48">
        <v>0</v>
      </c>
      <c r="T48">
        <v>0</v>
      </c>
      <c r="U48" s="114">
        <f t="shared" si="2"/>
        <v>150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880</v>
      </c>
      <c r="C49">
        <f>BAWANA!G49</f>
        <v>0</v>
      </c>
      <c r="D49">
        <f>BAWANA!AP49</f>
        <v>150</v>
      </c>
      <c r="E49">
        <f>BAWANA!AQ49</f>
        <v>0</v>
      </c>
      <c r="F49">
        <f t="shared" si="4"/>
        <v>704</v>
      </c>
      <c r="G49">
        <f t="shared" si="5"/>
        <v>150</v>
      </c>
      <c r="H49" s="112"/>
      <c r="I49">
        <f>BRPL_EOD!AM49+BRPL_EOD!AN49</f>
        <v>150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150</v>
      </c>
      <c r="O49" s="112">
        <f t="shared" si="1"/>
        <v>0</v>
      </c>
      <c r="P49">
        <v>150</v>
      </c>
      <c r="Q49">
        <v>0</v>
      </c>
      <c r="R49">
        <v>0</v>
      </c>
      <c r="S49">
        <v>0</v>
      </c>
      <c r="T49">
        <v>0</v>
      </c>
      <c r="U49" s="114">
        <f t="shared" si="2"/>
        <v>150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880</v>
      </c>
      <c r="C50">
        <f>BAWANA!G50</f>
        <v>0</v>
      </c>
      <c r="D50">
        <f>BAWANA!AP50</f>
        <v>150</v>
      </c>
      <c r="E50">
        <f>BAWANA!AQ50</f>
        <v>0</v>
      </c>
      <c r="F50">
        <f t="shared" si="4"/>
        <v>704</v>
      </c>
      <c r="G50">
        <f t="shared" si="5"/>
        <v>150</v>
      </c>
      <c r="H50" s="112"/>
      <c r="I50">
        <f>BRPL_EOD!AM50+BRPL_EOD!AN50</f>
        <v>150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150</v>
      </c>
      <c r="O50" s="112">
        <f t="shared" si="1"/>
        <v>0</v>
      </c>
      <c r="P50">
        <v>150</v>
      </c>
      <c r="Q50">
        <v>0</v>
      </c>
      <c r="R50">
        <v>0</v>
      </c>
      <c r="S50">
        <v>0</v>
      </c>
      <c r="T50">
        <v>0</v>
      </c>
      <c r="U50" s="114">
        <f t="shared" si="2"/>
        <v>150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880</v>
      </c>
      <c r="C51">
        <f>BAWANA!G51</f>
        <v>0</v>
      </c>
      <c r="D51">
        <f>BAWANA!AP51</f>
        <v>150</v>
      </c>
      <c r="E51">
        <f>BAWANA!AQ51</f>
        <v>0</v>
      </c>
      <c r="F51">
        <f t="shared" si="4"/>
        <v>704</v>
      </c>
      <c r="G51">
        <f t="shared" si="5"/>
        <v>150</v>
      </c>
      <c r="H51" s="112"/>
      <c r="I51">
        <f>BRPL_EOD!AM51+BRPL_EOD!AN51</f>
        <v>150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150</v>
      </c>
      <c r="O51" s="112">
        <f t="shared" si="1"/>
        <v>0</v>
      </c>
      <c r="P51">
        <v>150</v>
      </c>
      <c r="Q51">
        <v>0</v>
      </c>
      <c r="R51">
        <v>0</v>
      </c>
      <c r="S51">
        <v>0</v>
      </c>
      <c r="T51">
        <v>0</v>
      </c>
      <c r="U51" s="114">
        <f t="shared" si="2"/>
        <v>150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880</v>
      </c>
      <c r="C52">
        <f>BAWANA!G52</f>
        <v>0</v>
      </c>
      <c r="D52">
        <f>BAWANA!AP52</f>
        <v>150</v>
      </c>
      <c r="E52">
        <f>BAWANA!AQ52</f>
        <v>0</v>
      </c>
      <c r="F52">
        <f t="shared" si="4"/>
        <v>704</v>
      </c>
      <c r="G52">
        <f t="shared" si="5"/>
        <v>150</v>
      </c>
      <c r="H52" s="112"/>
      <c r="I52">
        <f>BRPL_EOD!AM52+BRPL_EOD!AN52</f>
        <v>150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150</v>
      </c>
      <c r="O52" s="112">
        <f t="shared" si="1"/>
        <v>0</v>
      </c>
      <c r="P52">
        <v>150</v>
      </c>
      <c r="Q52">
        <v>0</v>
      </c>
      <c r="R52">
        <v>0</v>
      </c>
      <c r="S52">
        <v>0</v>
      </c>
      <c r="T52">
        <v>0</v>
      </c>
      <c r="U52" s="114">
        <f t="shared" si="2"/>
        <v>150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880</v>
      </c>
      <c r="C53">
        <f>BAWANA!G53</f>
        <v>0</v>
      </c>
      <c r="D53">
        <f>BAWANA!AP53</f>
        <v>150</v>
      </c>
      <c r="E53">
        <f>BAWANA!AQ53</f>
        <v>0</v>
      </c>
      <c r="F53">
        <f t="shared" si="4"/>
        <v>704</v>
      </c>
      <c r="G53">
        <f t="shared" si="5"/>
        <v>150</v>
      </c>
      <c r="H53" s="112"/>
      <c r="I53">
        <f>BRPL_EOD!AM53+BRPL_EOD!AN53</f>
        <v>150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150</v>
      </c>
      <c r="O53" s="112">
        <f t="shared" si="1"/>
        <v>0</v>
      </c>
      <c r="P53">
        <v>150</v>
      </c>
      <c r="Q53">
        <v>0</v>
      </c>
      <c r="R53">
        <v>0</v>
      </c>
      <c r="S53">
        <v>0</v>
      </c>
      <c r="T53">
        <v>0</v>
      </c>
      <c r="U53" s="114">
        <f t="shared" si="2"/>
        <v>150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880</v>
      </c>
      <c r="C54">
        <f>BAWANA!G54</f>
        <v>0</v>
      </c>
      <c r="D54">
        <f>BAWANA!AP54</f>
        <v>150</v>
      </c>
      <c r="E54">
        <f>BAWANA!AQ54</f>
        <v>0</v>
      </c>
      <c r="F54">
        <f t="shared" si="4"/>
        <v>704</v>
      </c>
      <c r="G54">
        <f t="shared" si="5"/>
        <v>150</v>
      </c>
      <c r="H54" s="112"/>
      <c r="I54">
        <f>BRPL_EOD!AM54+BRPL_EOD!AN54</f>
        <v>150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150</v>
      </c>
      <c r="O54" s="112">
        <f t="shared" si="1"/>
        <v>0</v>
      </c>
      <c r="P54">
        <v>150</v>
      </c>
      <c r="Q54">
        <v>0</v>
      </c>
      <c r="R54">
        <v>0</v>
      </c>
      <c r="S54">
        <v>0</v>
      </c>
      <c r="T54">
        <v>0</v>
      </c>
      <c r="U54" s="114">
        <f t="shared" si="2"/>
        <v>150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880</v>
      </c>
      <c r="C55">
        <f>BAWANA!G55</f>
        <v>0</v>
      </c>
      <c r="D55">
        <f>BAWANA!AP55</f>
        <v>150</v>
      </c>
      <c r="E55">
        <f>BAWANA!AQ55</f>
        <v>0</v>
      </c>
      <c r="F55">
        <f t="shared" si="4"/>
        <v>704</v>
      </c>
      <c r="G55">
        <f t="shared" si="5"/>
        <v>150</v>
      </c>
      <c r="H55" s="112"/>
      <c r="I55">
        <f>BRPL_EOD!AM55+BRPL_EOD!AN55</f>
        <v>150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150</v>
      </c>
      <c r="O55" s="112">
        <f t="shared" si="1"/>
        <v>0</v>
      </c>
      <c r="P55">
        <v>150</v>
      </c>
      <c r="Q55">
        <v>0</v>
      </c>
      <c r="R55">
        <v>0</v>
      </c>
      <c r="S55">
        <v>0</v>
      </c>
      <c r="T55">
        <v>0</v>
      </c>
      <c r="U55" s="114">
        <f t="shared" si="2"/>
        <v>150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880</v>
      </c>
      <c r="C56">
        <f>BAWANA!G56</f>
        <v>0</v>
      </c>
      <c r="D56">
        <f>BAWANA!AP56</f>
        <v>150</v>
      </c>
      <c r="E56">
        <f>BAWANA!AQ56</f>
        <v>0</v>
      </c>
      <c r="F56">
        <f t="shared" si="4"/>
        <v>704</v>
      </c>
      <c r="G56">
        <f t="shared" si="5"/>
        <v>150</v>
      </c>
      <c r="H56" s="112"/>
      <c r="I56">
        <f>BRPL_EOD!AM56+BRPL_EOD!AN56</f>
        <v>150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150</v>
      </c>
      <c r="O56" s="112">
        <f t="shared" si="1"/>
        <v>0</v>
      </c>
      <c r="P56">
        <v>150</v>
      </c>
      <c r="Q56">
        <v>0</v>
      </c>
      <c r="R56">
        <v>0</v>
      </c>
      <c r="S56">
        <v>0</v>
      </c>
      <c r="T56">
        <v>0</v>
      </c>
      <c r="U56" s="114">
        <f t="shared" si="2"/>
        <v>150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880</v>
      </c>
      <c r="C57">
        <f>BAWANA!G57</f>
        <v>0</v>
      </c>
      <c r="D57">
        <f>BAWANA!AP57</f>
        <v>150</v>
      </c>
      <c r="E57">
        <f>BAWANA!AQ57</f>
        <v>0</v>
      </c>
      <c r="F57">
        <f t="shared" si="4"/>
        <v>704</v>
      </c>
      <c r="G57">
        <f t="shared" si="5"/>
        <v>150</v>
      </c>
      <c r="H57" s="112"/>
      <c r="I57">
        <f>BRPL_EOD!AM57+BRPL_EOD!AN57</f>
        <v>150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150</v>
      </c>
      <c r="O57" s="112">
        <f t="shared" si="1"/>
        <v>0</v>
      </c>
      <c r="P57">
        <v>150</v>
      </c>
      <c r="Q57">
        <v>0</v>
      </c>
      <c r="R57">
        <v>0</v>
      </c>
      <c r="S57">
        <v>0</v>
      </c>
      <c r="T57">
        <v>0</v>
      </c>
      <c r="U57" s="114">
        <f t="shared" si="2"/>
        <v>150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880</v>
      </c>
      <c r="C58">
        <f>BAWANA!G58</f>
        <v>0</v>
      </c>
      <c r="D58">
        <f>BAWANA!AP58</f>
        <v>150</v>
      </c>
      <c r="E58">
        <f>BAWANA!AQ58</f>
        <v>0</v>
      </c>
      <c r="F58">
        <f t="shared" si="4"/>
        <v>704</v>
      </c>
      <c r="G58">
        <f t="shared" si="5"/>
        <v>150</v>
      </c>
      <c r="H58" s="112"/>
      <c r="I58">
        <f>BRPL_EOD!AM58+BRPL_EOD!AN58</f>
        <v>150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150</v>
      </c>
      <c r="O58" s="112">
        <f t="shared" si="1"/>
        <v>0</v>
      </c>
      <c r="P58">
        <v>150</v>
      </c>
      <c r="Q58">
        <v>0</v>
      </c>
      <c r="R58">
        <v>0</v>
      </c>
      <c r="S58">
        <v>0</v>
      </c>
      <c r="T58">
        <v>0</v>
      </c>
      <c r="U58" s="114">
        <f t="shared" si="2"/>
        <v>150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880</v>
      </c>
      <c r="C59">
        <f>BAWANA!G59</f>
        <v>0</v>
      </c>
      <c r="D59">
        <f>BAWANA!AP59</f>
        <v>150</v>
      </c>
      <c r="E59">
        <f>BAWANA!AQ59</f>
        <v>0</v>
      </c>
      <c r="F59">
        <f t="shared" si="4"/>
        <v>704</v>
      </c>
      <c r="G59">
        <f t="shared" si="5"/>
        <v>150</v>
      </c>
      <c r="H59" s="112"/>
      <c r="I59">
        <f>BRPL_EOD!AM59+BRPL_EOD!AN59</f>
        <v>150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150</v>
      </c>
      <c r="O59" s="112">
        <f t="shared" si="1"/>
        <v>0</v>
      </c>
      <c r="P59">
        <v>150</v>
      </c>
      <c r="Q59">
        <v>0</v>
      </c>
      <c r="R59">
        <v>0</v>
      </c>
      <c r="S59">
        <v>0</v>
      </c>
      <c r="T59">
        <v>0</v>
      </c>
      <c r="U59" s="114">
        <f t="shared" si="2"/>
        <v>150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880</v>
      </c>
      <c r="C60">
        <f>BAWANA!G60</f>
        <v>0</v>
      </c>
      <c r="D60">
        <f>BAWANA!AP60</f>
        <v>150</v>
      </c>
      <c r="E60">
        <f>BAWANA!AQ60</f>
        <v>0</v>
      </c>
      <c r="F60">
        <f t="shared" si="4"/>
        <v>704</v>
      </c>
      <c r="G60">
        <f t="shared" si="5"/>
        <v>150</v>
      </c>
      <c r="H60" s="112"/>
      <c r="I60">
        <f>BRPL_EOD!AM60+BRPL_EOD!AN60</f>
        <v>150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150</v>
      </c>
      <c r="O60" s="112">
        <f t="shared" si="1"/>
        <v>0</v>
      </c>
      <c r="P60">
        <v>150</v>
      </c>
      <c r="Q60">
        <v>0</v>
      </c>
      <c r="R60">
        <v>0</v>
      </c>
      <c r="S60">
        <v>0</v>
      </c>
      <c r="T60">
        <v>0</v>
      </c>
      <c r="U60" s="114">
        <f t="shared" si="2"/>
        <v>150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880</v>
      </c>
      <c r="C61">
        <f>BAWANA!G61</f>
        <v>0</v>
      </c>
      <c r="D61">
        <f>BAWANA!AP61</f>
        <v>280</v>
      </c>
      <c r="E61">
        <f>BAWANA!AQ61</f>
        <v>0</v>
      </c>
      <c r="F61">
        <f t="shared" si="4"/>
        <v>704</v>
      </c>
      <c r="G61">
        <f t="shared" si="5"/>
        <v>280</v>
      </c>
      <c r="H61" s="112"/>
      <c r="I61">
        <f>BRPL_EOD!AM61+BRPL_EOD!AN61</f>
        <v>280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280</v>
      </c>
      <c r="O61" s="112">
        <f t="shared" si="1"/>
        <v>0</v>
      </c>
      <c r="P61">
        <v>280</v>
      </c>
      <c r="Q61">
        <v>0</v>
      </c>
      <c r="R61">
        <v>0</v>
      </c>
      <c r="S61">
        <v>0</v>
      </c>
      <c r="T61">
        <v>0</v>
      </c>
      <c r="U61" s="114">
        <f t="shared" si="2"/>
        <v>280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880</v>
      </c>
      <c r="C62">
        <f>BAWANA!G62</f>
        <v>0</v>
      </c>
      <c r="D62">
        <f>BAWANA!AP62</f>
        <v>280</v>
      </c>
      <c r="E62">
        <f>BAWANA!AQ62</f>
        <v>0</v>
      </c>
      <c r="F62">
        <f t="shared" si="4"/>
        <v>704</v>
      </c>
      <c r="G62">
        <f t="shared" si="5"/>
        <v>280</v>
      </c>
      <c r="H62" s="112"/>
      <c r="I62">
        <f>BRPL_EOD!AM62+BRPL_EOD!AN62</f>
        <v>280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280</v>
      </c>
      <c r="O62" s="112">
        <f t="shared" si="1"/>
        <v>0</v>
      </c>
      <c r="P62">
        <v>280</v>
      </c>
      <c r="Q62">
        <v>0</v>
      </c>
      <c r="R62">
        <v>0</v>
      </c>
      <c r="S62">
        <v>0</v>
      </c>
      <c r="T62">
        <v>0</v>
      </c>
      <c r="U62" s="114">
        <f t="shared" si="2"/>
        <v>280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880</v>
      </c>
      <c r="C63">
        <f>BAWANA!G63</f>
        <v>0</v>
      </c>
      <c r="D63">
        <f>BAWANA!AP63</f>
        <v>150</v>
      </c>
      <c r="E63">
        <f>BAWANA!AQ63</f>
        <v>0</v>
      </c>
      <c r="F63">
        <f t="shared" si="4"/>
        <v>704</v>
      </c>
      <c r="G63">
        <f t="shared" si="5"/>
        <v>150</v>
      </c>
      <c r="H63" s="112"/>
      <c r="I63">
        <f>BRPL_EOD!AM63+BRPL_EOD!AN63</f>
        <v>150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150</v>
      </c>
      <c r="O63" s="112">
        <f t="shared" si="1"/>
        <v>0</v>
      </c>
      <c r="P63">
        <v>150</v>
      </c>
      <c r="Q63">
        <v>0</v>
      </c>
      <c r="R63">
        <v>0</v>
      </c>
      <c r="S63">
        <v>0</v>
      </c>
      <c r="T63">
        <v>0</v>
      </c>
      <c r="U63" s="114">
        <f t="shared" si="2"/>
        <v>150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880</v>
      </c>
      <c r="C64">
        <f>BAWANA!G64</f>
        <v>0</v>
      </c>
      <c r="D64">
        <f>BAWANA!AP64</f>
        <v>150</v>
      </c>
      <c r="E64">
        <f>BAWANA!AQ64</f>
        <v>0</v>
      </c>
      <c r="F64">
        <f t="shared" si="4"/>
        <v>704</v>
      </c>
      <c r="G64">
        <f t="shared" si="5"/>
        <v>150</v>
      </c>
      <c r="H64" s="112"/>
      <c r="I64">
        <f>BRPL_EOD!AM64+BRPL_EOD!AN64</f>
        <v>150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150</v>
      </c>
      <c r="O64" s="112">
        <f t="shared" si="1"/>
        <v>0</v>
      </c>
      <c r="P64">
        <v>150</v>
      </c>
      <c r="Q64">
        <v>0</v>
      </c>
      <c r="R64">
        <v>0</v>
      </c>
      <c r="S64">
        <v>0</v>
      </c>
      <c r="T64">
        <v>0</v>
      </c>
      <c r="U64" s="114">
        <f t="shared" si="2"/>
        <v>150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880</v>
      </c>
      <c r="C65">
        <f>BAWANA!G65</f>
        <v>0</v>
      </c>
      <c r="D65">
        <f>BAWANA!AP65</f>
        <v>220</v>
      </c>
      <c r="E65">
        <f>BAWANA!AQ65</f>
        <v>0</v>
      </c>
      <c r="F65">
        <f t="shared" si="4"/>
        <v>704</v>
      </c>
      <c r="G65">
        <f t="shared" si="5"/>
        <v>220</v>
      </c>
      <c r="H65" s="112"/>
      <c r="I65">
        <f>BRPL_EOD!AM65+BRPL_EOD!AN65</f>
        <v>220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220</v>
      </c>
      <c r="O65" s="112">
        <f t="shared" si="1"/>
        <v>0</v>
      </c>
      <c r="P65">
        <v>220</v>
      </c>
      <c r="Q65">
        <v>0</v>
      </c>
      <c r="R65">
        <v>0</v>
      </c>
      <c r="S65">
        <v>0</v>
      </c>
      <c r="T65">
        <v>0</v>
      </c>
      <c r="U65" s="114">
        <f t="shared" si="2"/>
        <v>220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880</v>
      </c>
      <c r="C66">
        <f>BAWANA!G66</f>
        <v>0</v>
      </c>
      <c r="D66">
        <f>BAWANA!AP66</f>
        <v>280</v>
      </c>
      <c r="E66">
        <f>BAWANA!AQ66</f>
        <v>0</v>
      </c>
      <c r="F66">
        <f t="shared" si="4"/>
        <v>704</v>
      </c>
      <c r="G66">
        <f t="shared" si="5"/>
        <v>280</v>
      </c>
      <c r="H66" s="112"/>
      <c r="I66">
        <f>BRPL_EOD!AM66+BRPL_EOD!AN66</f>
        <v>280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280</v>
      </c>
      <c r="O66" s="112">
        <f t="shared" si="1"/>
        <v>0</v>
      </c>
      <c r="P66">
        <v>280</v>
      </c>
      <c r="Q66">
        <v>0</v>
      </c>
      <c r="R66">
        <v>0</v>
      </c>
      <c r="S66">
        <v>0</v>
      </c>
      <c r="T66">
        <v>0</v>
      </c>
      <c r="U66" s="114">
        <f t="shared" si="2"/>
        <v>280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880</v>
      </c>
      <c r="C67">
        <f>BAWANA!G67</f>
        <v>0</v>
      </c>
      <c r="D67">
        <f>BAWANA!AP67</f>
        <v>280</v>
      </c>
      <c r="E67">
        <f>BAWANA!AQ67</f>
        <v>0</v>
      </c>
      <c r="F67">
        <f t="shared" si="4"/>
        <v>704</v>
      </c>
      <c r="G67">
        <f t="shared" si="5"/>
        <v>280</v>
      </c>
      <c r="H67" s="112"/>
      <c r="I67">
        <f>BRPL_EOD!AM67+BRPL_EOD!AN67</f>
        <v>280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280</v>
      </c>
      <c r="O67" s="112">
        <f t="shared" ref="O67:O98" si="8">G67-N67</f>
        <v>0</v>
      </c>
      <c r="P67">
        <v>280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280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880</v>
      </c>
      <c r="C68">
        <f>BAWANA!G68</f>
        <v>0</v>
      </c>
      <c r="D68">
        <f>BAWANA!AP68</f>
        <v>280</v>
      </c>
      <c r="E68">
        <f>BAWANA!AQ68</f>
        <v>0</v>
      </c>
      <c r="F68">
        <f t="shared" ref="F68:F98" si="11">(B68+C68)*0.8</f>
        <v>704</v>
      </c>
      <c r="G68">
        <f t="shared" ref="G68:G98" si="12">(D68+E68)</f>
        <v>280</v>
      </c>
      <c r="H68" s="112"/>
      <c r="I68">
        <f>BRPL_EOD!AM68+BRPL_EOD!AN68</f>
        <v>280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280</v>
      </c>
      <c r="O68" s="112">
        <f t="shared" si="8"/>
        <v>0</v>
      </c>
      <c r="P68">
        <v>280</v>
      </c>
      <c r="Q68">
        <v>0</v>
      </c>
      <c r="R68">
        <v>0</v>
      </c>
      <c r="S68">
        <v>0</v>
      </c>
      <c r="T68">
        <v>0</v>
      </c>
      <c r="U68" s="114">
        <f t="shared" si="9"/>
        <v>280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880</v>
      </c>
      <c r="C69">
        <f>BAWANA!G69</f>
        <v>0</v>
      </c>
      <c r="D69">
        <f>BAWANA!AP69</f>
        <v>220</v>
      </c>
      <c r="E69">
        <f>BAWANA!AQ69</f>
        <v>0</v>
      </c>
      <c r="F69">
        <f t="shared" si="11"/>
        <v>704</v>
      </c>
      <c r="G69">
        <f t="shared" si="12"/>
        <v>220</v>
      </c>
      <c r="H69" s="112"/>
      <c r="I69">
        <f>BRPL_EOD!AM69+BRPL_EOD!AN69</f>
        <v>220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220</v>
      </c>
      <c r="O69" s="112">
        <f t="shared" si="8"/>
        <v>0</v>
      </c>
      <c r="P69">
        <v>220</v>
      </c>
      <c r="Q69">
        <v>0</v>
      </c>
      <c r="R69">
        <v>0</v>
      </c>
      <c r="S69">
        <v>0</v>
      </c>
      <c r="T69">
        <v>0</v>
      </c>
      <c r="U69" s="114">
        <f t="shared" si="9"/>
        <v>220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880</v>
      </c>
      <c r="C70">
        <f>BAWANA!G70</f>
        <v>0</v>
      </c>
      <c r="D70">
        <f>BAWANA!AP70</f>
        <v>150</v>
      </c>
      <c r="E70">
        <f>BAWANA!AQ70</f>
        <v>0</v>
      </c>
      <c r="F70">
        <f t="shared" si="11"/>
        <v>704</v>
      </c>
      <c r="G70">
        <f t="shared" si="12"/>
        <v>150</v>
      </c>
      <c r="H70" s="112"/>
      <c r="I70">
        <f>BRPL_EOD!AM70+BRPL_EOD!AN70</f>
        <v>150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150</v>
      </c>
      <c r="O70" s="112">
        <f t="shared" si="8"/>
        <v>0</v>
      </c>
      <c r="P70">
        <v>150</v>
      </c>
      <c r="Q70">
        <v>0</v>
      </c>
      <c r="R70">
        <v>0</v>
      </c>
      <c r="S70">
        <v>0</v>
      </c>
      <c r="T70">
        <v>0</v>
      </c>
      <c r="U70" s="114">
        <f t="shared" si="9"/>
        <v>150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880</v>
      </c>
      <c r="C71">
        <f>BAWANA!G71</f>
        <v>0</v>
      </c>
      <c r="D71">
        <f>BAWANA!AP71</f>
        <v>150</v>
      </c>
      <c r="E71">
        <f>BAWANA!AQ71</f>
        <v>0</v>
      </c>
      <c r="F71">
        <f t="shared" si="11"/>
        <v>704</v>
      </c>
      <c r="G71">
        <f t="shared" si="12"/>
        <v>150</v>
      </c>
      <c r="H71" s="112"/>
      <c r="I71">
        <f>BRPL_EOD!AM71+BRPL_EOD!AN71</f>
        <v>150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150</v>
      </c>
      <c r="O71" s="112">
        <f t="shared" si="8"/>
        <v>0</v>
      </c>
      <c r="P71">
        <v>150</v>
      </c>
      <c r="Q71">
        <v>0</v>
      </c>
      <c r="R71">
        <v>0</v>
      </c>
      <c r="S71">
        <v>0</v>
      </c>
      <c r="T71">
        <v>0</v>
      </c>
      <c r="U71" s="114">
        <f t="shared" si="9"/>
        <v>150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880</v>
      </c>
      <c r="C72">
        <f>BAWANA!G72</f>
        <v>0</v>
      </c>
      <c r="D72">
        <f>BAWANA!AP72</f>
        <v>150</v>
      </c>
      <c r="E72">
        <f>BAWANA!AQ72</f>
        <v>0</v>
      </c>
      <c r="F72">
        <f t="shared" si="11"/>
        <v>704</v>
      </c>
      <c r="G72">
        <f t="shared" si="12"/>
        <v>150</v>
      </c>
      <c r="H72" s="112"/>
      <c r="I72">
        <f>BRPL_EOD!AM72+BRPL_EOD!AN72</f>
        <v>150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150</v>
      </c>
      <c r="O72" s="112">
        <f t="shared" si="8"/>
        <v>0</v>
      </c>
      <c r="P72">
        <v>150</v>
      </c>
      <c r="Q72">
        <v>0</v>
      </c>
      <c r="R72">
        <v>0</v>
      </c>
      <c r="S72">
        <v>0</v>
      </c>
      <c r="T72">
        <v>0</v>
      </c>
      <c r="U72" s="114">
        <f t="shared" si="9"/>
        <v>150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880</v>
      </c>
      <c r="C73">
        <f>BAWANA!G73</f>
        <v>0</v>
      </c>
      <c r="D73">
        <f>BAWANA!AP73</f>
        <v>150</v>
      </c>
      <c r="E73">
        <f>BAWANA!AQ73</f>
        <v>0</v>
      </c>
      <c r="F73">
        <f t="shared" si="11"/>
        <v>704</v>
      </c>
      <c r="G73">
        <f t="shared" si="12"/>
        <v>150</v>
      </c>
      <c r="H73" s="112"/>
      <c r="I73">
        <f>BRPL_EOD!AM73+BRPL_EOD!AN73</f>
        <v>150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150</v>
      </c>
      <c r="O73" s="112">
        <f t="shared" si="8"/>
        <v>0</v>
      </c>
      <c r="P73">
        <v>150</v>
      </c>
      <c r="Q73">
        <v>0</v>
      </c>
      <c r="R73">
        <v>0</v>
      </c>
      <c r="S73">
        <v>0</v>
      </c>
      <c r="T73">
        <v>0</v>
      </c>
      <c r="U73" s="114">
        <f t="shared" si="9"/>
        <v>150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880</v>
      </c>
      <c r="C74">
        <f>BAWANA!G74</f>
        <v>0</v>
      </c>
      <c r="D74">
        <f>BAWANA!AP74</f>
        <v>150</v>
      </c>
      <c r="E74">
        <f>BAWANA!AQ74</f>
        <v>0</v>
      </c>
      <c r="F74">
        <f t="shared" si="11"/>
        <v>704</v>
      </c>
      <c r="G74">
        <f t="shared" si="12"/>
        <v>150</v>
      </c>
      <c r="H74" s="112"/>
      <c r="I74">
        <f>BRPL_EOD!AM74+BRPL_EOD!AN74</f>
        <v>150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150</v>
      </c>
      <c r="O74" s="112">
        <f t="shared" si="8"/>
        <v>0</v>
      </c>
      <c r="P74">
        <v>150</v>
      </c>
      <c r="Q74">
        <v>0</v>
      </c>
      <c r="R74">
        <v>0</v>
      </c>
      <c r="S74">
        <v>0</v>
      </c>
      <c r="T74">
        <v>0</v>
      </c>
      <c r="U74" s="114">
        <f t="shared" si="9"/>
        <v>150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890</v>
      </c>
      <c r="C75">
        <f>BAWANA!G75</f>
        <v>0</v>
      </c>
      <c r="D75">
        <f>BAWANA!AP75</f>
        <v>150</v>
      </c>
      <c r="E75">
        <f>BAWANA!AQ75</f>
        <v>0</v>
      </c>
      <c r="F75">
        <f t="shared" si="11"/>
        <v>712</v>
      </c>
      <c r="G75">
        <f t="shared" si="12"/>
        <v>150</v>
      </c>
      <c r="H75" s="112"/>
      <c r="I75">
        <f>BRPL_EOD!AM75+BRPL_EOD!AN75</f>
        <v>150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150</v>
      </c>
      <c r="O75" s="112">
        <f t="shared" si="8"/>
        <v>0</v>
      </c>
      <c r="P75">
        <v>150</v>
      </c>
      <c r="Q75">
        <v>0</v>
      </c>
      <c r="R75">
        <v>0</v>
      </c>
      <c r="S75">
        <v>0</v>
      </c>
      <c r="T75">
        <v>0</v>
      </c>
      <c r="U75" s="114">
        <f t="shared" si="9"/>
        <v>150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890</v>
      </c>
      <c r="C76">
        <f>BAWANA!G76</f>
        <v>0</v>
      </c>
      <c r="D76">
        <f>BAWANA!AP76</f>
        <v>150</v>
      </c>
      <c r="E76">
        <f>BAWANA!AQ76</f>
        <v>0</v>
      </c>
      <c r="F76">
        <f t="shared" si="11"/>
        <v>712</v>
      </c>
      <c r="G76">
        <f t="shared" si="12"/>
        <v>150</v>
      </c>
      <c r="H76" s="112"/>
      <c r="I76">
        <f>BRPL_EOD!AM76+BRPL_EOD!AN76</f>
        <v>150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150</v>
      </c>
      <c r="O76" s="112">
        <f t="shared" si="8"/>
        <v>0</v>
      </c>
      <c r="P76">
        <v>150</v>
      </c>
      <c r="Q76">
        <v>0</v>
      </c>
      <c r="R76">
        <v>0</v>
      </c>
      <c r="S76">
        <v>0</v>
      </c>
      <c r="T76">
        <v>0</v>
      </c>
      <c r="U76" s="114">
        <f t="shared" si="9"/>
        <v>150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890</v>
      </c>
      <c r="C77">
        <f>BAWANA!G77</f>
        <v>0</v>
      </c>
      <c r="D77">
        <f>BAWANA!AP77</f>
        <v>150</v>
      </c>
      <c r="E77">
        <f>BAWANA!AQ77</f>
        <v>0</v>
      </c>
      <c r="F77">
        <f t="shared" si="11"/>
        <v>712</v>
      </c>
      <c r="G77">
        <f t="shared" si="12"/>
        <v>150</v>
      </c>
      <c r="H77" s="112"/>
      <c r="I77">
        <f>BRPL_EOD!AM77+BRPL_EOD!AN77</f>
        <v>150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150</v>
      </c>
      <c r="O77" s="112">
        <f t="shared" si="8"/>
        <v>0</v>
      </c>
      <c r="P77">
        <v>150</v>
      </c>
      <c r="Q77">
        <v>0</v>
      </c>
      <c r="R77">
        <v>0</v>
      </c>
      <c r="S77">
        <v>0</v>
      </c>
      <c r="T77">
        <v>0</v>
      </c>
      <c r="U77" s="114">
        <f t="shared" si="9"/>
        <v>150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890</v>
      </c>
      <c r="C78">
        <f>BAWANA!G78</f>
        <v>0</v>
      </c>
      <c r="D78">
        <f>BAWANA!AP78</f>
        <v>150</v>
      </c>
      <c r="E78">
        <f>BAWANA!AQ78</f>
        <v>0</v>
      </c>
      <c r="F78">
        <f t="shared" si="11"/>
        <v>712</v>
      </c>
      <c r="G78">
        <f t="shared" si="12"/>
        <v>150</v>
      </c>
      <c r="H78" s="112"/>
      <c r="I78">
        <f>BRPL_EOD!AM78+BRPL_EOD!AN78</f>
        <v>150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150</v>
      </c>
      <c r="O78" s="112">
        <f t="shared" si="8"/>
        <v>0</v>
      </c>
      <c r="P78">
        <v>150</v>
      </c>
      <c r="Q78">
        <v>0</v>
      </c>
      <c r="R78">
        <v>0</v>
      </c>
      <c r="S78">
        <v>0</v>
      </c>
      <c r="T78">
        <v>0</v>
      </c>
      <c r="U78" s="114">
        <f t="shared" si="9"/>
        <v>150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890</v>
      </c>
      <c r="C79">
        <f>BAWANA!G79</f>
        <v>0</v>
      </c>
      <c r="D79">
        <f>BAWANA!AP79</f>
        <v>150</v>
      </c>
      <c r="E79">
        <f>BAWANA!AQ79</f>
        <v>0</v>
      </c>
      <c r="F79">
        <f t="shared" si="11"/>
        <v>712</v>
      </c>
      <c r="G79">
        <f t="shared" si="12"/>
        <v>150</v>
      </c>
      <c r="H79" s="112"/>
      <c r="I79">
        <f>BRPL_EOD!AM79+BRPL_EOD!AN79</f>
        <v>150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150</v>
      </c>
      <c r="O79" s="112">
        <f t="shared" si="8"/>
        <v>0</v>
      </c>
      <c r="P79">
        <v>150</v>
      </c>
      <c r="Q79">
        <v>0</v>
      </c>
      <c r="R79">
        <v>0</v>
      </c>
      <c r="S79">
        <v>0</v>
      </c>
      <c r="T79">
        <v>0</v>
      </c>
      <c r="U79" s="114">
        <f t="shared" si="9"/>
        <v>150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890</v>
      </c>
      <c r="C80">
        <f>BAWANA!G80</f>
        <v>0</v>
      </c>
      <c r="D80">
        <f>BAWANA!AP80</f>
        <v>150</v>
      </c>
      <c r="E80">
        <f>BAWANA!AQ80</f>
        <v>0</v>
      </c>
      <c r="F80">
        <f t="shared" si="11"/>
        <v>712</v>
      </c>
      <c r="G80">
        <f t="shared" si="12"/>
        <v>150</v>
      </c>
      <c r="H80" s="112"/>
      <c r="I80">
        <f>BRPL_EOD!AM80+BRPL_EOD!AN80</f>
        <v>150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150</v>
      </c>
      <c r="O80" s="112">
        <f t="shared" si="8"/>
        <v>0</v>
      </c>
      <c r="P80">
        <v>150</v>
      </c>
      <c r="Q80">
        <v>0</v>
      </c>
      <c r="R80">
        <v>0</v>
      </c>
      <c r="S80">
        <v>0</v>
      </c>
      <c r="T80">
        <v>0</v>
      </c>
      <c r="U80" s="114">
        <f t="shared" si="9"/>
        <v>150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890</v>
      </c>
      <c r="C81">
        <f>BAWANA!G81</f>
        <v>0</v>
      </c>
      <c r="D81">
        <f>BAWANA!AP81</f>
        <v>150</v>
      </c>
      <c r="E81">
        <f>BAWANA!AQ81</f>
        <v>0</v>
      </c>
      <c r="F81">
        <f t="shared" si="11"/>
        <v>712</v>
      </c>
      <c r="G81">
        <f t="shared" si="12"/>
        <v>150</v>
      </c>
      <c r="H81" s="112"/>
      <c r="I81">
        <f>BRPL_EOD!AM81+BRPL_EOD!AN81</f>
        <v>150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150</v>
      </c>
      <c r="O81" s="112">
        <f t="shared" si="8"/>
        <v>0</v>
      </c>
      <c r="P81">
        <v>150</v>
      </c>
      <c r="Q81">
        <v>0</v>
      </c>
      <c r="R81">
        <v>0</v>
      </c>
      <c r="S81">
        <v>0</v>
      </c>
      <c r="T81">
        <v>0</v>
      </c>
      <c r="U81" s="114">
        <f t="shared" si="9"/>
        <v>150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890</v>
      </c>
      <c r="C82">
        <f>BAWANA!G82</f>
        <v>0</v>
      </c>
      <c r="D82">
        <f>BAWANA!AP82</f>
        <v>150</v>
      </c>
      <c r="E82">
        <f>BAWANA!AQ82</f>
        <v>0</v>
      </c>
      <c r="F82">
        <f t="shared" si="11"/>
        <v>712</v>
      </c>
      <c r="G82">
        <f t="shared" si="12"/>
        <v>150</v>
      </c>
      <c r="H82" s="112"/>
      <c r="I82">
        <f>BRPL_EOD!AM82+BRPL_EOD!AN82</f>
        <v>150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150</v>
      </c>
      <c r="O82" s="112">
        <f t="shared" si="8"/>
        <v>0</v>
      </c>
      <c r="P82">
        <v>150</v>
      </c>
      <c r="Q82">
        <v>0</v>
      </c>
      <c r="R82">
        <v>0</v>
      </c>
      <c r="S82">
        <v>0</v>
      </c>
      <c r="T82">
        <v>0</v>
      </c>
      <c r="U82" s="114">
        <f t="shared" si="9"/>
        <v>150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890</v>
      </c>
      <c r="C83">
        <f>BAWANA!G83</f>
        <v>0</v>
      </c>
      <c r="D83">
        <f>BAWANA!AP83</f>
        <v>150</v>
      </c>
      <c r="E83">
        <f>BAWANA!AQ83</f>
        <v>0</v>
      </c>
      <c r="F83">
        <f t="shared" si="11"/>
        <v>712</v>
      </c>
      <c r="G83">
        <f t="shared" si="12"/>
        <v>150</v>
      </c>
      <c r="H83" s="112"/>
      <c r="I83">
        <f>BRPL_EOD!AM83+BRPL_EOD!AN83</f>
        <v>150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150</v>
      </c>
      <c r="O83" s="112">
        <f t="shared" si="8"/>
        <v>0</v>
      </c>
      <c r="P83">
        <v>150</v>
      </c>
      <c r="Q83">
        <v>0</v>
      </c>
      <c r="R83">
        <v>0</v>
      </c>
      <c r="S83">
        <v>0</v>
      </c>
      <c r="T83">
        <v>0</v>
      </c>
      <c r="U83" s="114">
        <f t="shared" si="9"/>
        <v>150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890</v>
      </c>
      <c r="C84">
        <f>BAWANA!G84</f>
        <v>0</v>
      </c>
      <c r="D84">
        <f>BAWANA!AP84</f>
        <v>150</v>
      </c>
      <c r="E84">
        <f>BAWANA!AQ84</f>
        <v>0</v>
      </c>
      <c r="F84">
        <f t="shared" si="11"/>
        <v>712</v>
      </c>
      <c r="G84">
        <f t="shared" si="12"/>
        <v>150</v>
      </c>
      <c r="H84" s="112"/>
      <c r="I84">
        <f>BRPL_EOD!AM84+BRPL_EOD!AN84</f>
        <v>150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150</v>
      </c>
      <c r="O84" s="112">
        <f t="shared" si="8"/>
        <v>0</v>
      </c>
      <c r="P84">
        <v>150</v>
      </c>
      <c r="Q84">
        <v>0</v>
      </c>
      <c r="R84">
        <v>0</v>
      </c>
      <c r="S84">
        <v>0</v>
      </c>
      <c r="T84">
        <v>0</v>
      </c>
      <c r="U84" s="114">
        <f t="shared" si="9"/>
        <v>150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890</v>
      </c>
      <c r="C85">
        <f>BAWANA!G85</f>
        <v>0</v>
      </c>
      <c r="D85">
        <f>BAWANA!AP85</f>
        <v>150</v>
      </c>
      <c r="E85">
        <f>BAWANA!AQ85</f>
        <v>0</v>
      </c>
      <c r="F85">
        <f t="shared" si="11"/>
        <v>712</v>
      </c>
      <c r="G85">
        <f t="shared" si="12"/>
        <v>150</v>
      </c>
      <c r="H85" s="112"/>
      <c r="I85">
        <f>BRPL_EOD!AM85+BRPL_EOD!AN85</f>
        <v>150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150</v>
      </c>
      <c r="O85" s="112">
        <f t="shared" si="8"/>
        <v>0</v>
      </c>
      <c r="P85">
        <v>150</v>
      </c>
      <c r="Q85">
        <v>0</v>
      </c>
      <c r="R85">
        <v>0</v>
      </c>
      <c r="S85">
        <v>0</v>
      </c>
      <c r="T85">
        <v>0</v>
      </c>
      <c r="U85" s="114">
        <f t="shared" si="9"/>
        <v>150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890</v>
      </c>
      <c r="C86">
        <f>BAWANA!G86</f>
        <v>0</v>
      </c>
      <c r="D86">
        <f>BAWANA!AP86</f>
        <v>156</v>
      </c>
      <c r="E86">
        <f>BAWANA!AQ86</f>
        <v>0</v>
      </c>
      <c r="F86">
        <f t="shared" si="11"/>
        <v>712</v>
      </c>
      <c r="G86">
        <f t="shared" si="12"/>
        <v>156</v>
      </c>
      <c r="H86" s="112"/>
      <c r="I86">
        <f>BRPL_EOD!AM86+BRPL_EOD!AN86</f>
        <v>156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156</v>
      </c>
      <c r="O86" s="112">
        <f t="shared" si="8"/>
        <v>0</v>
      </c>
      <c r="P86">
        <v>156</v>
      </c>
      <c r="Q86">
        <v>0</v>
      </c>
      <c r="R86">
        <v>0</v>
      </c>
      <c r="S86">
        <v>0</v>
      </c>
      <c r="T86">
        <v>0</v>
      </c>
      <c r="U86" s="114">
        <f t="shared" si="9"/>
        <v>156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890</v>
      </c>
      <c r="C87">
        <f>BAWANA!G87</f>
        <v>0</v>
      </c>
      <c r="D87">
        <f>BAWANA!AP87</f>
        <v>211</v>
      </c>
      <c r="E87">
        <f>BAWANA!AQ87</f>
        <v>0</v>
      </c>
      <c r="F87">
        <f t="shared" si="11"/>
        <v>712</v>
      </c>
      <c r="G87">
        <f t="shared" si="12"/>
        <v>211</v>
      </c>
      <c r="H87" s="112"/>
      <c r="I87">
        <f>BRPL_EOD!AM87+BRPL_EOD!AN87</f>
        <v>211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211</v>
      </c>
      <c r="O87" s="112">
        <f t="shared" si="8"/>
        <v>0</v>
      </c>
      <c r="P87">
        <v>211</v>
      </c>
      <c r="Q87">
        <v>0</v>
      </c>
      <c r="R87">
        <v>0</v>
      </c>
      <c r="S87">
        <v>0</v>
      </c>
      <c r="T87">
        <v>0</v>
      </c>
      <c r="U87" s="114">
        <f t="shared" si="9"/>
        <v>211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890</v>
      </c>
      <c r="C88">
        <f>BAWANA!G88</f>
        <v>0</v>
      </c>
      <c r="D88">
        <f>BAWANA!AP88</f>
        <v>265</v>
      </c>
      <c r="E88">
        <f>BAWANA!AQ88</f>
        <v>0</v>
      </c>
      <c r="F88">
        <f t="shared" si="11"/>
        <v>712</v>
      </c>
      <c r="G88">
        <f t="shared" si="12"/>
        <v>265</v>
      </c>
      <c r="H88" s="112"/>
      <c r="I88">
        <f>BRPL_EOD!AM88+BRPL_EOD!AN88</f>
        <v>265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265</v>
      </c>
      <c r="O88" s="112">
        <f t="shared" si="8"/>
        <v>0</v>
      </c>
      <c r="P88">
        <v>265</v>
      </c>
      <c r="Q88">
        <v>0</v>
      </c>
      <c r="R88">
        <v>0</v>
      </c>
      <c r="S88">
        <v>0</v>
      </c>
      <c r="T88">
        <v>0</v>
      </c>
      <c r="U88" s="114">
        <f t="shared" si="9"/>
        <v>265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890</v>
      </c>
      <c r="C89">
        <f>BAWANA!G89</f>
        <v>0</v>
      </c>
      <c r="D89">
        <f>BAWANA!AP89</f>
        <v>285</v>
      </c>
      <c r="E89">
        <f>BAWANA!AQ89</f>
        <v>0</v>
      </c>
      <c r="F89">
        <f t="shared" si="11"/>
        <v>712</v>
      </c>
      <c r="G89">
        <f t="shared" si="12"/>
        <v>285</v>
      </c>
      <c r="H89" s="112"/>
      <c r="I89">
        <f>BRPL_EOD!AM89+BRPL_EOD!AN89</f>
        <v>285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285</v>
      </c>
      <c r="O89" s="112">
        <f t="shared" si="8"/>
        <v>0</v>
      </c>
      <c r="P89">
        <v>285</v>
      </c>
      <c r="Q89">
        <v>0</v>
      </c>
      <c r="R89">
        <v>0</v>
      </c>
      <c r="S89">
        <v>0</v>
      </c>
      <c r="T89">
        <v>0</v>
      </c>
      <c r="U89" s="114">
        <f t="shared" si="9"/>
        <v>285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890</v>
      </c>
      <c r="C90">
        <f>BAWANA!G90</f>
        <v>0</v>
      </c>
      <c r="D90">
        <f>BAWANA!AP90</f>
        <v>285</v>
      </c>
      <c r="E90">
        <f>BAWANA!AQ90</f>
        <v>0</v>
      </c>
      <c r="F90">
        <f t="shared" si="11"/>
        <v>712</v>
      </c>
      <c r="G90">
        <f t="shared" si="12"/>
        <v>285</v>
      </c>
      <c r="H90" s="112"/>
      <c r="I90">
        <f>BRPL_EOD!AM90+BRPL_EOD!AN90</f>
        <v>285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285</v>
      </c>
      <c r="O90" s="112">
        <f t="shared" si="8"/>
        <v>0</v>
      </c>
      <c r="P90">
        <v>285</v>
      </c>
      <c r="Q90">
        <v>0</v>
      </c>
      <c r="R90">
        <v>0</v>
      </c>
      <c r="S90">
        <v>0</v>
      </c>
      <c r="T90">
        <v>0</v>
      </c>
      <c r="U90" s="114">
        <f t="shared" si="9"/>
        <v>285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890</v>
      </c>
      <c r="C91">
        <f>BAWANA!G91</f>
        <v>0</v>
      </c>
      <c r="D91">
        <f>BAWANA!AP91</f>
        <v>285</v>
      </c>
      <c r="E91">
        <f>BAWANA!AQ91</f>
        <v>0</v>
      </c>
      <c r="F91">
        <f t="shared" si="11"/>
        <v>712</v>
      </c>
      <c r="G91">
        <f t="shared" si="12"/>
        <v>285</v>
      </c>
      <c r="H91" s="112"/>
      <c r="I91">
        <f>BRPL_EOD!AM91+BRPL_EOD!AN91</f>
        <v>285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285</v>
      </c>
      <c r="O91" s="112">
        <f t="shared" si="8"/>
        <v>0</v>
      </c>
      <c r="P91">
        <v>285</v>
      </c>
      <c r="Q91">
        <v>0</v>
      </c>
      <c r="R91">
        <v>0</v>
      </c>
      <c r="S91">
        <v>0</v>
      </c>
      <c r="T91">
        <v>0</v>
      </c>
      <c r="U91" s="114">
        <f t="shared" si="9"/>
        <v>285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890</v>
      </c>
      <c r="C92">
        <f>BAWANA!G92</f>
        <v>0</v>
      </c>
      <c r="D92">
        <f>BAWANA!AP92</f>
        <v>285</v>
      </c>
      <c r="E92">
        <f>BAWANA!AQ92</f>
        <v>0</v>
      </c>
      <c r="F92">
        <f t="shared" si="11"/>
        <v>712</v>
      </c>
      <c r="G92">
        <f t="shared" si="12"/>
        <v>285</v>
      </c>
      <c r="H92" s="112"/>
      <c r="I92">
        <f>BRPL_EOD!AM92+BRPL_EOD!AN92</f>
        <v>285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285</v>
      </c>
      <c r="O92" s="112">
        <f t="shared" si="8"/>
        <v>0</v>
      </c>
      <c r="P92">
        <v>285</v>
      </c>
      <c r="Q92">
        <v>0</v>
      </c>
      <c r="R92">
        <v>0</v>
      </c>
      <c r="S92">
        <v>0</v>
      </c>
      <c r="T92">
        <v>0</v>
      </c>
      <c r="U92" s="114">
        <f t="shared" si="9"/>
        <v>285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890</v>
      </c>
      <c r="C93">
        <f>BAWANA!G93</f>
        <v>0</v>
      </c>
      <c r="D93">
        <f>BAWANA!AP93</f>
        <v>285</v>
      </c>
      <c r="E93">
        <f>BAWANA!AQ93</f>
        <v>0</v>
      </c>
      <c r="F93">
        <f t="shared" si="11"/>
        <v>712</v>
      </c>
      <c r="G93">
        <f t="shared" si="12"/>
        <v>285</v>
      </c>
      <c r="H93" s="112"/>
      <c r="I93">
        <f>BRPL_EOD!AM93+BRPL_EOD!AN93</f>
        <v>285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285</v>
      </c>
      <c r="O93" s="112">
        <f t="shared" si="8"/>
        <v>0</v>
      </c>
      <c r="P93">
        <v>285</v>
      </c>
      <c r="Q93">
        <v>0</v>
      </c>
      <c r="R93">
        <v>0</v>
      </c>
      <c r="S93">
        <v>0</v>
      </c>
      <c r="T93">
        <v>0</v>
      </c>
      <c r="U93" s="114">
        <f t="shared" si="9"/>
        <v>285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890</v>
      </c>
      <c r="C94">
        <f>BAWANA!G94</f>
        <v>0</v>
      </c>
      <c r="D94">
        <f>BAWANA!AP94</f>
        <v>277.03899999999999</v>
      </c>
      <c r="E94">
        <f>BAWANA!AQ94</f>
        <v>0</v>
      </c>
      <c r="F94">
        <f t="shared" si="11"/>
        <v>712</v>
      </c>
      <c r="G94">
        <f t="shared" si="12"/>
        <v>277.03899999999999</v>
      </c>
      <c r="H94" s="112"/>
      <c r="I94">
        <f>BRPL_EOD!AM94+BRPL_EOD!AN94</f>
        <v>277.04000000000002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277.04000000000002</v>
      </c>
      <c r="O94" s="112">
        <f t="shared" si="8"/>
        <v>-1.0000000000331966E-3</v>
      </c>
      <c r="P94">
        <v>277.03899999999999</v>
      </c>
      <c r="Q94">
        <v>0</v>
      </c>
      <c r="R94">
        <v>0</v>
      </c>
      <c r="S94">
        <v>0</v>
      </c>
      <c r="T94">
        <v>0</v>
      </c>
      <c r="U94" s="114">
        <f t="shared" si="9"/>
        <v>277.03899999999999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890</v>
      </c>
      <c r="C95">
        <f>BAWANA!G95</f>
        <v>0</v>
      </c>
      <c r="D95">
        <f>BAWANA!AP95</f>
        <v>277.03899999999999</v>
      </c>
      <c r="E95">
        <f>BAWANA!AQ95</f>
        <v>0</v>
      </c>
      <c r="F95">
        <f t="shared" si="11"/>
        <v>712</v>
      </c>
      <c r="G95">
        <f t="shared" si="12"/>
        <v>277.03899999999999</v>
      </c>
      <c r="H95" s="112"/>
      <c r="I95">
        <f>BRPL_EOD!AM95+BRPL_EOD!AN95</f>
        <v>277.04000000000002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277.04000000000002</v>
      </c>
      <c r="O95" s="112">
        <f t="shared" si="8"/>
        <v>-1.0000000000331966E-3</v>
      </c>
      <c r="P95">
        <v>277.03899999999999</v>
      </c>
      <c r="Q95">
        <v>0</v>
      </c>
      <c r="R95">
        <v>0</v>
      </c>
      <c r="S95">
        <v>0</v>
      </c>
      <c r="T95">
        <v>0</v>
      </c>
      <c r="U95" s="114">
        <f t="shared" si="9"/>
        <v>277.03899999999999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890</v>
      </c>
      <c r="C96">
        <f>BAWANA!G96</f>
        <v>0</v>
      </c>
      <c r="D96">
        <f>BAWANA!AP96</f>
        <v>277.03899999999999</v>
      </c>
      <c r="E96">
        <f>BAWANA!AQ96</f>
        <v>0</v>
      </c>
      <c r="F96">
        <f t="shared" si="11"/>
        <v>712</v>
      </c>
      <c r="G96">
        <f t="shared" si="12"/>
        <v>277.03899999999999</v>
      </c>
      <c r="H96" s="112"/>
      <c r="I96">
        <f>BRPL_EOD!AM96+BRPL_EOD!AN96</f>
        <v>277.04000000000002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277.04000000000002</v>
      </c>
      <c r="O96" s="112">
        <f t="shared" si="8"/>
        <v>-1.0000000000331966E-3</v>
      </c>
      <c r="P96">
        <v>277.03899999999999</v>
      </c>
      <c r="Q96">
        <v>0</v>
      </c>
      <c r="R96">
        <v>0</v>
      </c>
      <c r="S96">
        <v>0</v>
      </c>
      <c r="T96">
        <v>0</v>
      </c>
      <c r="U96" s="114">
        <f t="shared" si="9"/>
        <v>277.03899999999999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890</v>
      </c>
      <c r="C97">
        <f>BAWANA!G97</f>
        <v>0</v>
      </c>
      <c r="D97">
        <f>BAWANA!AP97</f>
        <v>277.03899999999999</v>
      </c>
      <c r="E97">
        <f>BAWANA!AQ97</f>
        <v>0</v>
      </c>
      <c r="F97">
        <f t="shared" si="11"/>
        <v>712</v>
      </c>
      <c r="G97">
        <f t="shared" si="12"/>
        <v>277.03899999999999</v>
      </c>
      <c r="H97" s="112"/>
      <c r="I97">
        <f>BRPL_EOD!AM97+BRPL_EOD!AN97</f>
        <v>277.04000000000002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277.04000000000002</v>
      </c>
      <c r="O97" s="112">
        <f t="shared" si="8"/>
        <v>-1.0000000000331966E-3</v>
      </c>
      <c r="P97">
        <v>277.03899999999999</v>
      </c>
      <c r="Q97">
        <v>0</v>
      </c>
      <c r="R97">
        <v>0</v>
      </c>
      <c r="S97">
        <v>0</v>
      </c>
      <c r="T97">
        <v>0</v>
      </c>
      <c r="U97" s="114">
        <f t="shared" si="9"/>
        <v>277.03899999999999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890</v>
      </c>
      <c r="C98">
        <f>BAWANA!G98</f>
        <v>0</v>
      </c>
      <c r="D98">
        <f>BAWANA!AP98</f>
        <v>277.03899999999999</v>
      </c>
      <c r="E98">
        <f>BAWANA!AQ98</f>
        <v>0</v>
      </c>
      <c r="F98">
        <f t="shared" si="11"/>
        <v>712</v>
      </c>
      <c r="G98">
        <f t="shared" si="12"/>
        <v>277.03899999999999</v>
      </c>
      <c r="H98" s="112"/>
      <c r="I98">
        <f>BRPL_EOD!AM98+BRPL_EOD!AN98</f>
        <v>277.04000000000002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277.04000000000002</v>
      </c>
      <c r="O98" s="112">
        <f t="shared" si="8"/>
        <v>-1.0000000000331966E-3</v>
      </c>
      <c r="P98">
        <v>277.03899999999999</v>
      </c>
      <c r="Q98">
        <v>0</v>
      </c>
      <c r="R98">
        <v>0</v>
      </c>
      <c r="S98">
        <v>0</v>
      </c>
      <c r="T98">
        <v>0</v>
      </c>
      <c r="U98" s="114">
        <f t="shared" si="9"/>
        <v>277.03899999999999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21.36</v>
      </c>
      <c r="C99" s="114">
        <f t="shared" ref="C99:U99" si="14">SUM(C3:C98)/4000</f>
        <v>0</v>
      </c>
      <c r="D99" s="114">
        <f t="shared" si="14"/>
        <v>4.7630487500000012</v>
      </c>
      <c r="E99" s="114">
        <f t="shared" si="14"/>
        <v>0</v>
      </c>
      <c r="F99" s="114">
        <f t="shared" si="14"/>
        <v>17.088000000000001</v>
      </c>
      <c r="G99" s="114">
        <f t="shared" si="14"/>
        <v>4.7630487500000012</v>
      </c>
      <c r="H99" s="114"/>
      <c r="I99" s="114">
        <f t="shared" si="14"/>
        <v>4.7630500000000007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4.7630500000000007</v>
      </c>
      <c r="O99" s="114">
        <f t="shared" si="14"/>
        <v>-1.2500000000414956E-6</v>
      </c>
      <c r="P99" s="114">
        <f t="shared" si="14"/>
        <v>4.7630487500000012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4.7630487500000012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77.578919999999997</v>
      </c>
      <c r="H3">
        <v>0</v>
      </c>
      <c r="I3">
        <v>0</v>
      </c>
      <c r="J3">
        <v>76.039376000000004</v>
      </c>
      <c r="K3">
        <v>688.11594700000001</v>
      </c>
      <c r="L3">
        <v>422.44379900000001</v>
      </c>
      <c r="M3">
        <v>96.955943000000005</v>
      </c>
      <c r="N3">
        <v>59.388061999999998</v>
      </c>
      <c r="O3">
        <v>130.58071699999999</v>
      </c>
      <c r="P3">
        <v>149.98894999999999</v>
      </c>
      <c r="Q3">
        <v>22.630299000000001</v>
      </c>
      <c r="R3">
        <v>44.906624999999998</v>
      </c>
      <c r="S3">
        <v>27.638981000000001</v>
      </c>
      <c r="T3">
        <v>2.323013</v>
      </c>
      <c r="U3">
        <v>399.375</v>
      </c>
      <c r="V3">
        <v>20.801072000000001</v>
      </c>
      <c r="W3">
        <v>44.311</v>
      </c>
      <c r="X3">
        <v>148.30237500000001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43.536136999999997</v>
      </c>
      <c r="AE3">
        <v>59.175403000000003</v>
      </c>
      <c r="AF3">
        <v>0</v>
      </c>
      <c r="AG3">
        <v>47.667878000000002</v>
      </c>
      <c r="AH3">
        <v>179.96245400000001</v>
      </c>
      <c r="AI3">
        <v>4.2720909999999996</v>
      </c>
      <c r="AJ3">
        <v>0</v>
      </c>
      <c r="AK3">
        <v>67.655124000000001</v>
      </c>
      <c r="AL3">
        <v>83.664000000000001</v>
      </c>
      <c r="AM3">
        <v>0</v>
      </c>
      <c r="AN3">
        <v>1.1261890000000001</v>
      </c>
      <c r="AO3">
        <v>4.41</v>
      </c>
      <c r="AP3">
        <v>6.4050000000000002</v>
      </c>
      <c r="AQ3">
        <v>0</v>
      </c>
      <c r="AR3">
        <v>36.432000000000002</v>
      </c>
      <c r="AS3">
        <v>37.890518999999998</v>
      </c>
      <c r="AT3">
        <v>15.000002</v>
      </c>
      <c r="AU3">
        <v>0</v>
      </c>
      <c r="AV3">
        <v>43.664603999999997</v>
      </c>
      <c r="AW3">
        <v>0</v>
      </c>
      <c r="AX3">
        <v>0</v>
      </c>
      <c r="AY3">
        <v>8.3406509999999994</v>
      </c>
      <c r="AZ3">
        <v>9.2748030000000004</v>
      </c>
      <c r="BA3">
        <v>6.7455160000000003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3204.1364840000001</v>
      </c>
    </row>
    <row r="4" spans="1:121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77.578919999999997</v>
      </c>
      <c r="H4">
        <v>0</v>
      </c>
      <c r="I4">
        <v>0</v>
      </c>
      <c r="J4">
        <v>76.039376000000004</v>
      </c>
      <c r="K4">
        <v>688.11594700000001</v>
      </c>
      <c r="L4">
        <v>422.44379900000001</v>
      </c>
      <c r="M4">
        <v>96.955943000000005</v>
      </c>
      <c r="N4">
        <v>59.388061999999998</v>
      </c>
      <c r="O4">
        <v>130.58071699999999</v>
      </c>
      <c r="P4">
        <v>149.98894999999999</v>
      </c>
      <c r="Q4">
        <v>22.630299000000001</v>
      </c>
      <c r="R4">
        <v>44.906624999999998</v>
      </c>
      <c r="S4">
        <v>27.638981000000001</v>
      </c>
      <c r="T4">
        <v>2.323013</v>
      </c>
      <c r="U4">
        <v>399.375</v>
      </c>
      <c r="V4">
        <v>20.801072000000001</v>
      </c>
      <c r="W4">
        <v>44.311</v>
      </c>
      <c r="X4">
        <v>148.30237500000001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43.536136999999997</v>
      </c>
      <c r="AE4">
        <v>59.175403000000003</v>
      </c>
      <c r="AF4">
        <v>0</v>
      </c>
      <c r="AG4">
        <v>47.667878000000002</v>
      </c>
      <c r="AH4">
        <v>179.96245400000001</v>
      </c>
      <c r="AI4">
        <v>4.2720909999999996</v>
      </c>
      <c r="AJ4">
        <v>0</v>
      </c>
      <c r="AK4">
        <v>67.655124000000001</v>
      </c>
      <c r="AL4">
        <v>83.664000000000001</v>
      </c>
      <c r="AM4">
        <v>0</v>
      </c>
      <c r="AN4">
        <v>1.1261890000000001</v>
      </c>
      <c r="AO4">
        <v>4.41</v>
      </c>
      <c r="AP4">
        <v>6.4050000000000002</v>
      </c>
      <c r="AQ4">
        <v>0</v>
      </c>
      <c r="AR4">
        <v>36.432000000000002</v>
      </c>
      <c r="AS4">
        <v>37.890518999999998</v>
      </c>
      <c r="AT4">
        <v>15.000002</v>
      </c>
      <c r="AU4">
        <v>0</v>
      </c>
      <c r="AV4">
        <v>43.664603999999997</v>
      </c>
      <c r="AW4">
        <v>0</v>
      </c>
      <c r="AX4">
        <v>0</v>
      </c>
      <c r="AY4">
        <v>8.3406509999999994</v>
      </c>
      <c r="AZ4">
        <v>9.2748030000000004</v>
      </c>
      <c r="BA4">
        <v>6.7455160000000003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3204.1364840000001</v>
      </c>
    </row>
    <row r="5" spans="1:121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77.578919999999997</v>
      </c>
      <c r="H5">
        <v>0</v>
      </c>
      <c r="I5">
        <v>0</v>
      </c>
      <c r="J5">
        <v>76.039376000000004</v>
      </c>
      <c r="K5">
        <v>688.11594700000001</v>
      </c>
      <c r="L5">
        <v>422.44379900000001</v>
      </c>
      <c r="M5">
        <v>96.955943000000005</v>
      </c>
      <c r="N5">
        <v>59.388061999999998</v>
      </c>
      <c r="O5">
        <v>130.58071699999999</v>
      </c>
      <c r="P5">
        <v>149.98894999999999</v>
      </c>
      <c r="Q5">
        <v>22.630299000000001</v>
      </c>
      <c r="R5">
        <v>44.906624999999998</v>
      </c>
      <c r="S5">
        <v>27.638981000000001</v>
      </c>
      <c r="T5">
        <v>2.323013</v>
      </c>
      <c r="U5">
        <v>399.375</v>
      </c>
      <c r="V5">
        <v>20.801072000000001</v>
      </c>
      <c r="W5">
        <v>44.311</v>
      </c>
      <c r="X5">
        <v>148.30237500000001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43.536136999999997</v>
      </c>
      <c r="AE5">
        <v>59.175403000000003</v>
      </c>
      <c r="AF5">
        <v>0</v>
      </c>
      <c r="AG5">
        <v>47.667878000000002</v>
      </c>
      <c r="AH5">
        <v>179.96245400000001</v>
      </c>
      <c r="AI5">
        <v>4.2720909999999996</v>
      </c>
      <c r="AJ5">
        <v>0</v>
      </c>
      <c r="AK5">
        <v>67.655124000000001</v>
      </c>
      <c r="AL5">
        <v>83.664000000000001</v>
      </c>
      <c r="AM5">
        <v>0</v>
      </c>
      <c r="AN5">
        <v>1.1261890000000001</v>
      </c>
      <c r="AO5">
        <v>4.41</v>
      </c>
      <c r="AP5">
        <v>6.4050000000000002</v>
      </c>
      <c r="AQ5">
        <v>0</v>
      </c>
      <c r="AR5">
        <v>36.432000000000002</v>
      </c>
      <c r="AS5">
        <v>37.890518999999998</v>
      </c>
      <c r="AT5">
        <v>15.000002</v>
      </c>
      <c r="AU5">
        <v>0</v>
      </c>
      <c r="AV5">
        <v>43.664603999999997</v>
      </c>
      <c r="AW5">
        <v>0</v>
      </c>
      <c r="AX5">
        <v>0</v>
      </c>
      <c r="AY5">
        <v>8.3406509999999994</v>
      </c>
      <c r="AZ5">
        <v>9.2748030000000004</v>
      </c>
      <c r="BA5">
        <v>6.7455160000000003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3204.1364840000001</v>
      </c>
    </row>
    <row r="6" spans="1:121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77.578919999999997</v>
      </c>
      <c r="H6">
        <v>0</v>
      </c>
      <c r="I6">
        <v>0</v>
      </c>
      <c r="J6">
        <v>76.039376000000004</v>
      </c>
      <c r="K6">
        <v>688.11594700000001</v>
      </c>
      <c r="L6">
        <v>422.44379900000001</v>
      </c>
      <c r="M6">
        <v>96.955943000000005</v>
      </c>
      <c r="N6">
        <v>59.388061999999998</v>
      </c>
      <c r="O6">
        <v>130.58071699999999</v>
      </c>
      <c r="P6">
        <v>149.98894999999999</v>
      </c>
      <c r="Q6">
        <v>22.630299000000001</v>
      </c>
      <c r="R6">
        <v>44.906624999999998</v>
      </c>
      <c r="S6">
        <v>27.638981000000001</v>
      </c>
      <c r="T6">
        <v>2.323013</v>
      </c>
      <c r="U6">
        <v>399.375</v>
      </c>
      <c r="V6">
        <v>20.801072000000001</v>
      </c>
      <c r="W6">
        <v>44.311</v>
      </c>
      <c r="X6">
        <v>148.30237500000001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43.536136999999997</v>
      </c>
      <c r="AE6">
        <v>59.175403000000003</v>
      </c>
      <c r="AF6">
        <v>0</v>
      </c>
      <c r="AG6">
        <v>47.667878000000002</v>
      </c>
      <c r="AH6">
        <v>179.96245400000001</v>
      </c>
      <c r="AI6">
        <v>4.2720909999999996</v>
      </c>
      <c r="AJ6">
        <v>0</v>
      </c>
      <c r="AK6">
        <v>67.655124000000001</v>
      </c>
      <c r="AL6">
        <v>83.664000000000001</v>
      </c>
      <c r="AM6">
        <v>0</v>
      </c>
      <c r="AN6">
        <v>1.1261890000000001</v>
      </c>
      <c r="AO6">
        <v>4.41</v>
      </c>
      <c r="AP6">
        <v>6.4050000000000002</v>
      </c>
      <c r="AQ6">
        <v>0</v>
      </c>
      <c r="AR6">
        <v>36.432000000000002</v>
      </c>
      <c r="AS6">
        <v>37.890518999999998</v>
      </c>
      <c r="AT6">
        <v>15.000002</v>
      </c>
      <c r="AU6">
        <v>0</v>
      </c>
      <c r="AV6">
        <v>43.664603999999997</v>
      </c>
      <c r="AW6">
        <v>0</v>
      </c>
      <c r="AX6">
        <v>0</v>
      </c>
      <c r="AY6">
        <v>8.3406509999999994</v>
      </c>
      <c r="AZ6">
        <v>9.2748030000000004</v>
      </c>
      <c r="BA6">
        <v>6.7455160000000003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3204.1364840000001</v>
      </c>
    </row>
    <row r="7" spans="1:121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77.578919999999997</v>
      </c>
      <c r="H7">
        <v>0</v>
      </c>
      <c r="I7">
        <v>0</v>
      </c>
      <c r="J7">
        <v>76.039376000000004</v>
      </c>
      <c r="K7">
        <v>688.11594700000001</v>
      </c>
      <c r="L7">
        <v>422.44379900000001</v>
      </c>
      <c r="M7">
        <v>96.955943000000005</v>
      </c>
      <c r="N7">
        <v>59.388061999999998</v>
      </c>
      <c r="O7">
        <v>130.58071699999999</v>
      </c>
      <c r="P7">
        <v>149.98894999999999</v>
      </c>
      <c r="Q7">
        <v>22.630299000000001</v>
      </c>
      <c r="R7">
        <v>44.906624999999998</v>
      </c>
      <c r="S7">
        <v>27.638981000000001</v>
      </c>
      <c r="T7">
        <v>2.323013</v>
      </c>
      <c r="U7">
        <v>399.375</v>
      </c>
      <c r="V7">
        <v>20.801072000000001</v>
      </c>
      <c r="W7">
        <v>44.311</v>
      </c>
      <c r="X7">
        <v>148.30237500000001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43.536136999999997</v>
      </c>
      <c r="AE7">
        <v>59.175403000000003</v>
      </c>
      <c r="AF7">
        <v>0</v>
      </c>
      <c r="AG7">
        <v>47.667878000000002</v>
      </c>
      <c r="AH7">
        <v>179.96245400000001</v>
      </c>
      <c r="AI7">
        <v>4.2720909999999996</v>
      </c>
      <c r="AJ7">
        <v>0</v>
      </c>
      <c r="AK7">
        <v>67.655124000000001</v>
      </c>
      <c r="AL7">
        <v>83.664000000000001</v>
      </c>
      <c r="AM7">
        <v>0</v>
      </c>
      <c r="AN7">
        <v>1.1261890000000001</v>
      </c>
      <c r="AO7">
        <v>4.41</v>
      </c>
      <c r="AP7">
        <v>6.4050000000000002</v>
      </c>
      <c r="AQ7">
        <v>0</v>
      </c>
      <c r="AR7">
        <v>36.432000000000002</v>
      </c>
      <c r="AS7">
        <v>37.890518999999998</v>
      </c>
      <c r="AT7">
        <v>15.000002</v>
      </c>
      <c r="AU7">
        <v>0</v>
      </c>
      <c r="AV7">
        <v>44.316313999999998</v>
      </c>
      <c r="AW7">
        <v>0</v>
      </c>
      <c r="AX7">
        <v>0</v>
      </c>
      <c r="AY7">
        <v>8.3406509999999994</v>
      </c>
      <c r="AZ7">
        <v>9.2748030000000004</v>
      </c>
      <c r="BA7">
        <v>6.7455160000000003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3204.7881940000002</v>
      </c>
    </row>
    <row r="8" spans="1:121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77.578919999999997</v>
      </c>
      <c r="H8">
        <v>0</v>
      </c>
      <c r="I8">
        <v>0</v>
      </c>
      <c r="J8">
        <v>76.039376000000004</v>
      </c>
      <c r="K8">
        <v>688.11594700000001</v>
      </c>
      <c r="L8">
        <v>422.44379900000001</v>
      </c>
      <c r="M8">
        <v>96.955943000000005</v>
      </c>
      <c r="N8">
        <v>59.388061999999998</v>
      </c>
      <c r="O8">
        <v>130.58071699999999</v>
      </c>
      <c r="P8">
        <v>149.98894999999999</v>
      </c>
      <c r="Q8">
        <v>22.630299000000001</v>
      </c>
      <c r="R8">
        <v>44.906624999999998</v>
      </c>
      <c r="S8">
        <v>27.638981000000001</v>
      </c>
      <c r="T8">
        <v>2.323013</v>
      </c>
      <c r="U8">
        <v>399.375</v>
      </c>
      <c r="V8">
        <v>20.801072000000001</v>
      </c>
      <c r="W8">
        <v>44.311</v>
      </c>
      <c r="X8">
        <v>148.30237500000001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43.536136999999997</v>
      </c>
      <c r="AE8">
        <v>59.175403000000003</v>
      </c>
      <c r="AF8">
        <v>0</v>
      </c>
      <c r="AG8">
        <v>47.667878000000002</v>
      </c>
      <c r="AH8">
        <v>179.96245400000001</v>
      </c>
      <c r="AI8">
        <v>4.2720909999999996</v>
      </c>
      <c r="AJ8">
        <v>0</v>
      </c>
      <c r="AK8">
        <v>67.655124000000001</v>
      </c>
      <c r="AL8">
        <v>83.664000000000001</v>
      </c>
      <c r="AM8">
        <v>0</v>
      </c>
      <c r="AN8">
        <v>1.1261890000000001</v>
      </c>
      <c r="AO8">
        <v>4.41</v>
      </c>
      <c r="AP8">
        <v>6.4050000000000002</v>
      </c>
      <c r="AQ8">
        <v>0</v>
      </c>
      <c r="AR8">
        <v>36.432000000000002</v>
      </c>
      <c r="AS8">
        <v>37.890518999999998</v>
      </c>
      <c r="AT8">
        <v>15.000002</v>
      </c>
      <c r="AU8">
        <v>0</v>
      </c>
      <c r="AV8">
        <v>44.316313999999998</v>
      </c>
      <c r="AW8">
        <v>0</v>
      </c>
      <c r="AX8">
        <v>0</v>
      </c>
      <c r="AY8">
        <v>8.3406509999999994</v>
      </c>
      <c r="AZ8">
        <v>9.2748030000000004</v>
      </c>
      <c r="BA8">
        <v>6.7455160000000003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3204.7881940000002</v>
      </c>
    </row>
    <row r="9" spans="1:121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77.578919999999997</v>
      </c>
      <c r="H9">
        <v>0</v>
      </c>
      <c r="I9">
        <v>0</v>
      </c>
      <c r="J9">
        <v>76.039376000000004</v>
      </c>
      <c r="K9">
        <v>688.11594700000001</v>
      </c>
      <c r="L9">
        <v>422.44379900000001</v>
      </c>
      <c r="M9">
        <v>96.955943000000005</v>
      </c>
      <c r="N9">
        <v>59.388061999999998</v>
      </c>
      <c r="O9">
        <v>130.58071699999999</v>
      </c>
      <c r="P9">
        <v>149.98894999999999</v>
      </c>
      <c r="Q9">
        <v>22.630299000000001</v>
      </c>
      <c r="R9">
        <v>44.906624999999998</v>
      </c>
      <c r="S9">
        <v>27.638981000000001</v>
      </c>
      <c r="T9">
        <v>2.323013</v>
      </c>
      <c r="U9">
        <v>399.375</v>
      </c>
      <c r="V9">
        <v>20.801072000000001</v>
      </c>
      <c r="W9">
        <v>44.311</v>
      </c>
      <c r="X9">
        <v>148.30237500000001</v>
      </c>
      <c r="Y9">
        <v>0</v>
      </c>
      <c r="Z9">
        <v>13.041600000000001</v>
      </c>
      <c r="AA9">
        <v>42.14808</v>
      </c>
      <c r="AB9">
        <v>48.499828000000001</v>
      </c>
      <c r="AC9">
        <v>34.831252999999997</v>
      </c>
      <c r="AD9">
        <v>43.536136999999997</v>
      </c>
      <c r="AE9">
        <v>59.175403000000003</v>
      </c>
      <c r="AF9">
        <v>0</v>
      </c>
      <c r="AG9">
        <v>47.667878000000002</v>
      </c>
      <c r="AH9">
        <v>179.96245400000001</v>
      </c>
      <c r="AI9">
        <v>4.2720909999999996</v>
      </c>
      <c r="AJ9">
        <v>0</v>
      </c>
      <c r="AK9">
        <v>67.655124000000001</v>
      </c>
      <c r="AL9">
        <v>83.664000000000001</v>
      </c>
      <c r="AM9">
        <v>0</v>
      </c>
      <c r="AN9">
        <v>1.1261890000000001</v>
      </c>
      <c r="AO9">
        <v>4.41</v>
      </c>
      <c r="AP9">
        <v>6.4050000000000002</v>
      </c>
      <c r="AQ9">
        <v>0</v>
      </c>
      <c r="AR9">
        <v>36.432000000000002</v>
      </c>
      <c r="AS9">
        <v>37.890518999999998</v>
      </c>
      <c r="AT9">
        <v>15.000002</v>
      </c>
      <c r="AU9">
        <v>0</v>
      </c>
      <c r="AV9">
        <v>44.316313999999998</v>
      </c>
      <c r="AW9">
        <v>0</v>
      </c>
      <c r="AX9">
        <v>0</v>
      </c>
      <c r="AY9">
        <v>8.3406509999999994</v>
      </c>
      <c r="AZ9">
        <v>9.2748030000000004</v>
      </c>
      <c r="BA9">
        <v>6.7455160000000003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3211.3089940000004</v>
      </c>
    </row>
    <row r="10" spans="1:121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77.578919999999997</v>
      </c>
      <c r="H10">
        <v>0</v>
      </c>
      <c r="I10">
        <v>0</v>
      </c>
      <c r="J10">
        <v>76.039376000000004</v>
      </c>
      <c r="K10">
        <v>688.11594700000001</v>
      </c>
      <c r="L10">
        <v>422.44379900000001</v>
      </c>
      <c r="M10">
        <v>96.955943000000005</v>
      </c>
      <c r="N10">
        <v>59.388061999999998</v>
      </c>
      <c r="O10">
        <v>130.58071699999999</v>
      </c>
      <c r="P10">
        <v>149.98894999999999</v>
      </c>
      <c r="Q10">
        <v>22.630299000000001</v>
      </c>
      <c r="R10">
        <v>44.906624999999998</v>
      </c>
      <c r="S10">
        <v>27.638981000000001</v>
      </c>
      <c r="T10">
        <v>2.323013</v>
      </c>
      <c r="U10">
        <v>399.375</v>
      </c>
      <c r="V10">
        <v>20.801072000000001</v>
      </c>
      <c r="W10">
        <v>44.311</v>
      </c>
      <c r="X10">
        <v>148.30237500000001</v>
      </c>
      <c r="Y10">
        <v>0</v>
      </c>
      <c r="Z10">
        <v>13.041600000000001</v>
      </c>
      <c r="AA10">
        <v>42.14808</v>
      </c>
      <c r="AB10">
        <v>48.499828000000001</v>
      </c>
      <c r="AC10">
        <v>34.831252999999997</v>
      </c>
      <c r="AD10">
        <v>43.536136999999997</v>
      </c>
      <c r="AE10">
        <v>59.175403000000003</v>
      </c>
      <c r="AF10">
        <v>0</v>
      </c>
      <c r="AG10">
        <v>47.667878000000002</v>
      </c>
      <c r="AH10">
        <v>179.96245400000001</v>
      </c>
      <c r="AI10">
        <v>4.2720909999999996</v>
      </c>
      <c r="AJ10">
        <v>0</v>
      </c>
      <c r="AK10">
        <v>67.655124000000001</v>
      </c>
      <c r="AL10">
        <v>83.664000000000001</v>
      </c>
      <c r="AM10">
        <v>0</v>
      </c>
      <c r="AN10">
        <v>1.1261890000000001</v>
      </c>
      <c r="AO10">
        <v>4.41</v>
      </c>
      <c r="AP10">
        <v>6.4050000000000002</v>
      </c>
      <c r="AQ10">
        <v>0</v>
      </c>
      <c r="AR10">
        <v>36.432000000000002</v>
      </c>
      <c r="AS10">
        <v>37.890518999999998</v>
      </c>
      <c r="AT10">
        <v>15.000002</v>
      </c>
      <c r="AU10">
        <v>0</v>
      </c>
      <c r="AV10">
        <v>44.316313999999998</v>
      </c>
      <c r="AW10">
        <v>0</v>
      </c>
      <c r="AX10">
        <v>0</v>
      </c>
      <c r="AY10">
        <v>8.3406509999999994</v>
      </c>
      <c r="AZ10">
        <v>9.2748030000000004</v>
      </c>
      <c r="BA10">
        <v>6.7455160000000003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3211.3089940000004</v>
      </c>
    </row>
    <row r="11" spans="1:121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78.916488000000001</v>
      </c>
      <c r="H11">
        <v>0</v>
      </c>
      <c r="I11">
        <v>0</v>
      </c>
      <c r="J11">
        <v>76.039376000000004</v>
      </c>
      <c r="K11">
        <v>688.11594700000001</v>
      </c>
      <c r="L11">
        <v>422.44379900000001</v>
      </c>
      <c r="M11">
        <v>96.955943000000005</v>
      </c>
      <c r="N11">
        <v>59.388061999999998</v>
      </c>
      <c r="O11">
        <v>130.58071699999999</v>
      </c>
      <c r="P11">
        <v>149.98894999999999</v>
      </c>
      <c r="Q11">
        <v>22.630299000000001</v>
      </c>
      <c r="R11">
        <v>44.906624999999998</v>
      </c>
      <c r="S11">
        <v>27.638981000000001</v>
      </c>
      <c r="T11">
        <v>2.323013</v>
      </c>
      <c r="U11">
        <v>399.375</v>
      </c>
      <c r="V11">
        <v>20.801072000000001</v>
      </c>
      <c r="W11">
        <v>44.311</v>
      </c>
      <c r="X11">
        <v>148.30237500000001</v>
      </c>
      <c r="Y11">
        <v>0</v>
      </c>
      <c r="Z11">
        <v>13.041600000000001</v>
      </c>
      <c r="AA11">
        <v>42.14808</v>
      </c>
      <c r="AB11">
        <v>48.499828000000001</v>
      </c>
      <c r="AC11">
        <v>34.831252999999997</v>
      </c>
      <c r="AD11">
        <v>43.536136999999997</v>
      </c>
      <c r="AE11">
        <v>59.175403000000003</v>
      </c>
      <c r="AF11">
        <v>0</v>
      </c>
      <c r="AG11">
        <v>47.667878000000002</v>
      </c>
      <c r="AH11">
        <v>179.96245400000001</v>
      </c>
      <c r="AI11">
        <v>4.2720909999999996</v>
      </c>
      <c r="AJ11">
        <v>0</v>
      </c>
      <c r="AK11">
        <v>67.655124000000001</v>
      </c>
      <c r="AL11">
        <v>83.664000000000001</v>
      </c>
      <c r="AM11">
        <v>0</v>
      </c>
      <c r="AN11">
        <v>1.1261890000000001</v>
      </c>
      <c r="AO11">
        <v>7.35</v>
      </c>
      <c r="AP11">
        <v>6.4050000000000002</v>
      </c>
      <c r="AQ11">
        <v>0</v>
      </c>
      <c r="AR11">
        <v>36.432000000000002</v>
      </c>
      <c r="AS11">
        <v>37.890518999999998</v>
      </c>
      <c r="AT11">
        <v>15.000002</v>
      </c>
      <c r="AU11">
        <v>0</v>
      </c>
      <c r="AV11">
        <v>44.316313999999998</v>
      </c>
      <c r="AW11">
        <v>0</v>
      </c>
      <c r="AX11">
        <v>0</v>
      </c>
      <c r="AY11">
        <v>8.3406509999999994</v>
      </c>
      <c r="AZ11">
        <v>9.2748030000000004</v>
      </c>
      <c r="BA11">
        <v>6.7455160000000003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3215.5865620000004</v>
      </c>
    </row>
    <row r="12" spans="1:121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78.916488000000001</v>
      </c>
      <c r="H12">
        <v>0</v>
      </c>
      <c r="I12">
        <v>0</v>
      </c>
      <c r="J12">
        <v>76.039376000000004</v>
      </c>
      <c r="K12">
        <v>688.11594700000001</v>
      </c>
      <c r="L12">
        <v>422.44379900000001</v>
      </c>
      <c r="M12">
        <v>96.955943000000005</v>
      </c>
      <c r="N12">
        <v>59.388061999999998</v>
      </c>
      <c r="O12">
        <v>130.58071699999999</v>
      </c>
      <c r="P12">
        <v>149.98894999999999</v>
      </c>
      <c r="Q12">
        <v>22.630299000000001</v>
      </c>
      <c r="R12">
        <v>44.906624999999998</v>
      </c>
      <c r="S12">
        <v>27.638981000000001</v>
      </c>
      <c r="T12">
        <v>2.323013</v>
      </c>
      <c r="U12">
        <v>399.375</v>
      </c>
      <c r="V12">
        <v>20.801072000000001</v>
      </c>
      <c r="W12">
        <v>44.311</v>
      </c>
      <c r="X12">
        <v>148.30237500000001</v>
      </c>
      <c r="Y12">
        <v>0</v>
      </c>
      <c r="Z12">
        <v>13.041600000000001</v>
      </c>
      <c r="AA12">
        <v>42.14808</v>
      </c>
      <c r="AB12">
        <v>48.499828000000001</v>
      </c>
      <c r="AC12">
        <v>34.831252999999997</v>
      </c>
      <c r="AD12">
        <v>43.536136999999997</v>
      </c>
      <c r="AE12">
        <v>59.175403000000003</v>
      </c>
      <c r="AF12">
        <v>0</v>
      </c>
      <c r="AG12">
        <v>47.667878000000002</v>
      </c>
      <c r="AH12">
        <v>179.96245400000001</v>
      </c>
      <c r="AI12">
        <v>4.2720909999999996</v>
      </c>
      <c r="AJ12">
        <v>0</v>
      </c>
      <c r="AK12">
        <v>67.655124000000001</v>
      </c>
      <c r="AL12">
        <v>83.664000000000001</v>
      </c>
      <c r="AM12">
        <v>0</v>
      </c>
      <c r="AN12">
        <v>1.1261890000000001</v>
      </c>
      <c r="AO12">
        <v>7.35</v>
      </c>
      <c r="AP12">
        <v>6.4050000000000002</v>
      </c>
      <c r="AQ12">
        <v>0</v>
      </c>
      <c r="AR12">
        <v>36.432000000000002</v>
      </c>
      <c r="AS12">
        <v>37.890518999999998</v>
      </c>
      <c r="AT12">
        <v>15.000002</v>
      </c>
      <c r="AU12">
        <v>0</v>
      </c>
      <c r="AV12">
        <v>44.316313999999998</v>
      </c>
      <c r="AW12">
        <v>0</v>
      </c>
      <c r="AX12">
        <v>0</v>
      </c>
      <c r="AY12">
        <v>8.3406509999999994</v>
      </c>
      <c r="AZ12">
        <v>9.2748030000000004</v>
      </c>
      <c r="BA12">
        <v>6.7455160000000003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3215.5865620000004</v>
      </c>
    </row>
    <row r="13" spans="1:121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78.916488000000001</v>
      </c>
      <c r="H13">
        <v>0</v>
      </c>
      <c r="I13">
        <v>0</v>
      </c>
      <c r="J13">
        <v>76.039376000000004</v>
      </c>
      <c r="K13">
        <v>688.11594700000001</v>
      </c>
      <c r="L13">
        <v>422.44379900000001</v>
      </c>
      <c r="M13">
        <v>96.955943000000005</v>
      </c>
      <c r="N13">
        <v>59.388061999999998</v>
      </c>
      <c r="O13">
        <v>130.58071699999999</v>
      </c>
      <c r="P13">
        <v>149.98894999999999</v>
      </c>
      <c r="Q13">
        <v>22.630299000000001</v>
      </c>
      <c r="R13">
        <v>44.906624999999998</v>
      </c>
      <c r="S13">
        <v>27.638981000000001</v>
      </c>
      <c r="T13">
        <v>2.323013</v>
      </c>
      <c r="U13">
        <v>399.375</v>
      </c>
      <c r="V13">
        <v>20.801072000000001</v>
      </c>
      <c r="W13">
        <v>44.311</v>
      </c>
      <c r="X13">
        <v>148.30237500000001</v>
      </c>
      <c r="Y13">
        <v>0</v>
      </c>
      <c r="Z13">
        <v>13.041600000000001</v>
      </c>
      <c r="AA13">
        <v>42.14808</v>
      </c>
      <c r="AB13">
        <v>48.499828000000001</v>
      </c>
      <c r="AC13">
        <v>34.831252999999997</v>
      </c>
      <c r="AD13">
        <v>43.536136999999997</v>
      </c>
      <c r="AE13">
        <v>59.175403000000003</v>
      </c>
      <c r="AF13">
        <v>0</v>
      </c>
      <c r="AG13">
        <v>47.667878000000002</v>
      </c>
      <c r="AH13">
        <v>179.96245400000001</v>
      </c>
      <c r="AI13">
        <v>19.529561000000001</v>
      </c>
      <c r="AJ13">
        <v>0</v>
      </c>
      <c r="AK13">
        <v>67.655124000000001</v>
      </c>
      <c r="AL13">
        <v>83.664000000000001</v>
      </c>
      <c r="AM13">
        <v>0</v>
      </c>
      <c r="AN13">
        <v>1.1261890000000001</v>
      </c>
      <c r="AO13">
        <v>7.35</v>
      </c>
      <c r="AP13">
        <v>6.4050000000000002</v>
      </c>
      <c r="AQ13">
        <v>0</v>
      </c>
      <c r="AR13">
        <v>36.432000000000002</v>
      </c>
      <c r="AS13">
        <v>37.890518999999998</v>
      </c>
      <c r="AT13">
        <v>15.000002</v>
      </c>
      <c r="AU13">
        <v>0</v>
      </c>
      <c r="AV13">
        <v>44.316313999999998</v>
      </c>
      <c r="AW13">
        <v>0</v>
      </c>
      <c r="AX13">
        <v>0</v>
      </c>
      <c r="AY13">
        <v>8.3406509999999994</v>
      </c>
      <c r="AZ13">
        <v>9.2748030000000004</v>
      </c>
      <c r="BA13">
        <v>6.7455160000000003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3230.8440320000004</v>
      </c>
    </row>
    <row r="14" spans="1:121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78.916488000000001</v>
      </c>
      <c r="H14">
        <v>0</v>
      </c>
      <c r="I14">
        <v>0</v>
      </c>
      <c r="J14">
        <v>76.039376000000004</v>
      </c>
      <c r="K14">
        <v>688.11594700000001</v>
      </c>
      <c r="L14">
        <v>422.44379900000001</v>
      </c>
      <c r="M14">
        <v>96.955943000000005</v>
      </c>
      <c r="N14">
        <v>59.388061999999998</v>
      </c>
      <c r="O14">
        <v>130.58071699999999</v>
      </c>
      <c r="P14">
        <v>149.98894999999999</v>
      </c>
      <c r="Q14">
        <v>22.630299000000001</v>
      </c>
      <c r="R14">
        <v>44.906624999999998</v>
      </c>
      <c r="S14">
        <v>27.638981000000001</v>
      </c>
      <c r="T14">
        <v>2.323013</v>
      </c>
      <c r="U14">
        <v>399.375</v>
      </c>
      <c r="V14">
        <v>20.801072000000001</v>
      </c>
      <c r="W14">
        <v>44.311</v>
      </c>
      <c r="X14">
        <v>148.30237500000001</v>
      </c>
      <c r="Y14">
        <v>0</v>
      </c>
      <c r="Z14">
        <v>13.041600000000001</v>
      </c>
      <c r="AA14">
        <v>42.14808</v>
      </c>
      <c r="AB14">
        <v>48.499828000000001</v>
      </c>
      <c r="AC14">
        <v>34.831252999999997</v>
      </c>
      <c r="AD14">
        <v>43.536136999999997</v>
      </c>
      <c r="AE14">
        <v>59.175403000000003</v>
      </c>
      <c r="AF14">
        <v>0</v>
      </c>
      <c r="AG14">
        <v>47.667878000000002</v>
      </c>
      <c r="AH14">
        <v>179.96245400000001</v>
      </c>
      <c r="AI14">
        <v>19.529561000000001</v>
      </c>
      <c r="AJ14">
        <v>0</v>
      </c>
      <c r="AK14">
        <v>67.655124000000001</v>
      </c>
      <c r="AL14">
        <v>83.664000000000001</v>
      </c>
      <c r="AM14">
        <v>0</v>
      </c>
      <c r="AN14">
        <v>1.1261890000000001</v>
      </c>
      <c r="AO14">
        <v>7.35</v>
      </c>
      <c r="AP14">
        <v>6.4050000000000002</v>
      </c>
      <c r="AQ14">
        <v>0</v>
      </c>
      <c r="AR14">
        <v>36.432000000000002</v>
      </c>
      <c r="AS14">
        <v>37.890518999999998</v>
      </c>
      <c r="AT14">
        <v>15.000002</v>
      </c>
      <c r="AU14">
        <v>0</v>
      </c>
      <c r="AV14">
        <v>44.316313999999998</v>
      </c>
      <c r="AW14">
        <v>0</v>
      </c>
      <c r="AX14">
        <v>0</v>
      </c>
      <c r="AY14">
        <v>8.3406509999999994</v>
      </c>
      <c r="AZ14">
        <v>9.2748030000000004</v>
      </c>
      <c r="BA14">
        <v>6.7455160000000003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3230.8440320000004</v>
      </c>
    </row>
    <row r="15" spans="1:121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78.916488000000001</v>
      </c>
      <c r="H15">
        <v>0</v>
      </c>
      <c r="I15">
        <v>0</v>
      </c>
      <c r="J15">
        <v>77.397221999999999</v>
      </c>
      <c r="K15">
        <v>688.11594700000001</v>
      </c>
      <c r="L15">
        <v>422.44379900000001</v>
      </c>
      <c r="M15">
        <v>96.955943000000005</v>
      </c>
      <c r="N15">
        <v>59.388061999999998</v>
      </c>
      <c r="O15">
        <v>130.58071699999999</v>
      </c>
      <c r="P15">
        <v>149.98894999999999</v>
      </c>
      <c r="Q15">
        <v>22.630299000000001</v>
      </c>
      <c r="R15">
        <v>44.906624999999998</v>
      </c>
      <c r="S15">
        <v>27.638981000000001</v>
      </c>
      <c r="T15">
        <v>2.323013</v>
      </c>
      <c r="U15">
        <v>399.375</v>
      </c>
      <c r="V15">
        <v>20.801072000000001</v>
      </c>
      <c r="W15">
        <v>44.311</v>
      </c>
      <c r="X15">
        <v>148.30237500000001</v>
      </c>
      <c r="Y15">
        <v>0</v>
      </c>
      <c r="Z15">
        <v>13.041600000000001</v>
      </c>
      <c r="AA15">
        <v>42.14808</v>
      </c>
      <c r="AB15">
        <v>48.499828000000001</v>
      </c>
      <c r="AC15">
        <v>34.831252999999997</v>
      </c>
      <c r="AD15">
        <v>43.536136999999997</v>
      </c>
      <c r="AE15">
        <v>59.175403000000003</v>
      </c>
      <c r="AF15">
        <v>0</v>
      </c>
      <c r="AG15">
        <v>47.667878000000002</v>
      </c>
      <c r="AH15">
        <v>179.96245400000001</v>
      </c>
      <c r="AI15">
        <v>19.529561000000001</v>
      </c>
      <c r="AJ15">
        <v>0</v>
      </c>
      <c r="AK15">
        <v>67.655124000000001</v>
      </c>
      <c r="AL15">
        <v>76.691999999999993</v>
      </c>
      <c r="AM15">
        <v>0</v>
      </c>
      <c r="AN15">
        <v>1.1261890000000001</v>
      </c>
      <c r="AO15">
        <v>7.35</v>
      </c>
      <c r="AP15">
        <v>6.4050000000000002</v>
      </c>
      <c r="AQ15">
        <v>0</v>
      </c>
      <c r="AR15">
        <v>36.432000000000002</v>
      </c>
      <c r="AS15">
        <v>37.890518999999998</v>
      </c>
      <c r="AT15">
        <v>15.000002</v>
      </c>
      <c r="AU15">
        <v>0</v>
      </c>
      <c r="AV15">
        <v>44.316313999999998</v>
      </c>
      <c r="AW15">
        <v>0</v>
      </c>
      <c r="AX15">
        <v>0</v>
      </c>
      <c r="AY15">
        <v>8.3406509999999994</v>
      </c>
      <c r="AZ15">
        <v>9.2748030000000004</v>
      </c>
      <c r="BA15">
        <v>6.7455160000000003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3225.2298780000006</v>
      </c>
    </row>
    <row r="16" spans="1:121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78.916488000000001</v>
      </c>
      <c r="H16">
        <v>0</v>
      </c>
      <c r="I16">
        <v>0</v>
      </c>
      <c r="J16">
        <v>77.397221999999999</v>
      </c>
      <c r="K16">
        <v>688.11594700000001</v>
      </c>
      <c r="L16">
        <v>422.44379900000001</v>
      </c>
      <c r="M16">
        <v>96.955943000000005</v>
      </c>
      <c r="N16">
        <v>59.388061999999998</v>
      </c>
      <c r="O16">
        <v>130.58071699999999</v>
      </c>
      <c r="P16">
        <v>149.98894999999999</v>
      </c>
      <c r="Q16">
        <v>22.630299000000001</v>
      </c>
      <c r="R16">
        <v>44.906624999999998</v>
      </c>
      <c r="S16">
        <v>27.638981000000001</v>
      </c>
      <c r="T16">
        <v>2.323013</v>
      </c>
      <c r="U16">
        <v>399.375</v>
      </c>
      <c r="V16">
        <v>20.801072000000001</v>
      </c>
      <c r="W16">
        <v>44.311</v>
      </c>
      <c r="X16">
        <v>148.30237500000001</v>
      </c>
      <c r="Y16">
        <v>0</v>
      </c>
      <c r="Z16">
        <v>13.041600000000001</v>
      </c>
      <c r="AA16">
        <v>42.14808</v>
      </c>
      <c r="AB16">
        <v>48.499828000000001</v>
      </c>
      <c r="AC16">
        <v>34.831252999999997</v>
      </c>
      <c r="AD16">
        <v>43.536136999999997</v>
      </c>
      <c r="AE16">
        <v>59.175403000000003</v>
      </c>
      <c r="AF16">
        <v>0</v>
      </c>
      <c r="AG16">
        <v>47.667878000000002</v>
      </c>
      <c r="AH16">
        <v>179.96245400000001</v>
      </c>
      <c r="AI16">
        <v>19.529561000000001</v>
      </c>
      <c r="AJ16">
        <v>0</v>
      </c>
      <c r="AK16">
        <v>67.655124000000001</v>
      </c>
      <c r="AL16">
        <v>76.691999999999993</v>
      </c>
      <c r="AM16">
        <v>0</v>
      </c>
      <c r="AN16">
        <v>1.1261890000000001</v>
      </c>
      <c r="AO16">
        <v>7.35</v>
      </c>
      <c r="AP16">
        <v>6.4050000000000002</v>
      </c>
      <c r="AQ16">
        <v>0</v>
      </c>
      <c r="AR16">
        <v>36.432000000000002</v>
      </c>
      <c r="AS16">
        <v>37.890518999999998</v>
      </c>
      <c r="AT16">
        <v>15.000002</v>
      </c>
      <c r="AU16">
        <v>0</v>
      </c>
      <c r="AV16">
        <v>44.316313999999998</v>
      </c>
      <c r="AW16">
        <v>0</v>
      </c>
      <c r="AX16">
        <v>0</v>
      </c>
      <c r="AY16">
        <v>8.3406509999999994</v>
      </c>
      <c r="AZ16">
        <v>9.2748030000000004</v>
      </c>
      <c r="BA16">
        <v>6.7455160000000003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3225.2298780000006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78.916488000000001</v>
      </c>
      <c r="H17">
        <v>0</v>
      </c>
      <c r="I17">
        <v>0</v>
      </c>
      <c r="J17">
        <v>77.397221999999999</v>
      </c>
      <c r="K17">
        <v>688.11594700000001</v>
      </c>
      <c r="L17">
        <v>422.44379900000001</v>
      </c>
      <c r="M17">
        <v>96.955943000000005</v>
      </c>
      <c r="N17">
        <v>59.388061999999998</v>
      </c>
      <c r="O17">
        <v>130.58071699999999</v>
      </c>
      <c r="P17">
        <v>149.98894999999999</v>
      </c>
      <c r="Q17">
        <v>22.630299000000001</v>
      </c>
      <c r="R17">
        <v>44.906624999999998</v>
      </c>
      <c r="S17">
        <v>27.638981000000001</v>
      </c>
      <c r="T17">
        <v>2.323013</v>
      </c>
      <c r="U17">
        <v>399.375</v>
      </c>
      <c r="V17">
        <v>20.801072000000001</v>
      </c>
      <c r="W17">
        <v>44.311</v>
      </c>
      <c r="X17">
        <v>148.30237500000001</v>
      </c>
      <c r="Y17">
        <v>0</v>
      </c>
      <c r="Z17">
        <v>13.041600000000001</v>
      </c>
      <c r="AA17">
        <v>42.14808</v>
      </c>
      <c r="AB17">
        <v>48.499828000000001</v>
      </c>
      <c r="AC17">
        <v>34.831252999999997</v>
      </c>
      <c r="AD17">
        <v>43.536136999999997</v>
      </c>
      <c r="AE17">
        <v>59.175403000000003</v>
      </c>
      <c r="AF17">
        <v>0</v>
      </c>
      <c r="AG17">
        <v>47.667878000000002</v>
      </c>
      <c r="AH17">
        <v>179.96245400000001</v>
      </c>
      <c r="AI17">
        <v>19.529561000000001</v>
      </c>
      <c r="AJ17">
        <v>0</v>
      </c>
      <c r="AK17">
        <v>67.655124000000001</v>
      </c>
      <c r="AL17">
        <v>76.691999999999993</v>
      </c>
      <c r="AM17">
        <v>0</v>
      </c>
      <c r="AN17">
        <v>1.1261890000000001</v>
      </c>
      <c r="AO17">
        <v>7.35</v>
      </c>
      <c r="AP17">
        <v>6.4050000000000002</v>
      </c>
      <c r="AQ17">
        <v>0</v>
      </c>
      <c r="AR17">
        <v>36.432000000000002</v>
      </c>
      <c r="AS17">
        <v>37.890518999999998</v>
      </c>
      <c r="AT17">
        <v>15.000002</v>
      </c>
      <c r="AU17">
        <v>0</v>
      </c>
      <c r="AV17">
        <v>44.316313999999998</v>
      </c>
      <c r="AW17">
        <v>0</v>
      </c>
      <c r="AX17">
        <v>0</v>
      </c>
      <c r="AY17">
        <v>8.3406509999999994</v>
      </c>
      <c r="AZ17">
        <v>9.2748030000000004</v>
      </c>
      <c r="BA17">
        <v>6.7455160000000003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3225.2298780000006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78.916488000000001</v>
      </c>
      <c r="H18">
        <v>0</v>
      </c>
      <c r="I18">
        <v>0</v>
      </c>
      <c r="J18">
        <v>77.397221999999999</v>
      </c>
      <c r="K18">
        <v>688.11594700000001</v>
      </c>
      <c r="L18">
        <v>422.44379900000001</v>
      </c>
      <c r="M18">
        <v>96.955943000000005</v>
      </c>
      <c r="N18">
        <v>59.388061999999998</v>
      </c>
      <c r="O18">
        <v>130.58071699999999</v>
      </c>
      <c r="P18">
        <v>149.98894999999999</v>
      </c>
      <c r="Q18">
        <v>22.630299000000001</v>
      </c>
      <c r="R18">
        <v>44.906624999999998</v>
      </c>
      <c r="S18">
        <v>27.638981000000001</v>
      </c>
      <c r="T18">
        <v>2.323013</v>
      </c>
      <c r="U18">
        <v>399.375</v>
      </c>
      <c r="V18">
        <v>20.801072000000001</v>
      </c>
      <c r="W18">
        <v>44.311</v>
      </c>
      <c r="X18">
        <v>148.30237500000001</v>
      </c>
      <c r="Y18">
        <v>0</v>
      </c>
      <c r="Z18">
        <v>13.041600000000001</v>
      </c>
      <c r="AA18">
        <v>42.14808</v>
      </c>
      <c r="AB18">
        <v>48.499828000000001</v>
      </c>
      <c r="AC18">
        <v>34.831252999999997</v>
      </c>
      <c r="AD18">
        <v>43.536136999999997</v>
      </c>
      <c r="AE18">
        <v>59.175403000000003</v>
      </c>
      <c r="AF18">
        <v>0</v>
      </c>
      <c r="AG18">
        <v>47.667878000000002</v>
      </c>
      <c r="AH18">
        <v>179.96245400000001</v>
      </c>
      <c r="AI18">
        <v>19.529561000000001</v>
      </c>
      <c r="AJ18">
        <v>0</v>
      </c>
      <c r="AK18">
        <v>67.655124000000001</v>
      </c>
      <c r="AL18">
        <v>76.691999999999993</v>
      </c>
      <c r="AM18">
        <v>0</v>
      </c>
      <c r="AN18">
        <v>1.1261890000000001</v>
      </c>
      <c r="AO18">
        <v>7.35</v>
      </c>
      <c r="AP18">
        <v>6.4050000000000002</v>
      </c>
      <c r="AQ18">
        <v>0</v>
      </c>
      <c r="AR18">
        <v>36.432000000000002</v>
      </c>
      <c r="AS18">
        <v>37.890518999999998</v>
      </c>
      <c r="AT18">
        <v>15.000002</v>
      </c>
      <c r="AU18">
        <v>0</v>
      </c>
      <c r="AV18">
        <v>44.316313999999998</v>
      </c>
      <c r="AW18">
        <v>0</v>
      </c>
      <c r="AX18">
        <v>0</v>
      </c>
      <c r="AY18">
        <v>8.3406509999999994</v>
      </c>
      <c r="AZ18">
        <v>9.2748030000000004</v>
      </c>
      <c r="BA18">
        <v>6.7455160000000003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3225.2298780000006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78.916488000000001</v>
      </c>
      <c r="H19">
        <v>0</v>
      </c>
      <c r="I19">
        <v>0</v>
      </c>
      <c r="J19">
        <v>77.397221999999999</v>
      </c>
      <c r="K19">
        <v>688.11594700000001</v>
      </c>
      <c r="L19">
        <v>422.44379900000001</v>
      </c>
      <c r="M19">
        <v>96.955943000000005</v>
      </c>
      <c r="N19">
        <v>59.388061999999998</v>
      </c>
      <c r="O19">
        <v>130.58071699999999</v>
      </c>
      <c r="P19">
        <v>149.98894999999999</v>
      </c>
      <c r="Q19">
        <v>22.630299000000001</v>
      </c>
      <c r="R19">
        <v>44.906624999999998</v>
      </c>
      <c r="S19">
        <v>27.638981000000001</v>
      </c>
      <c r="T19">
        <v>2.323013</v>
      </c>
      <c r="U19">
        <v>405</v>
      </c>
      <c r="V19">
        <v>20.801072000000001</v>
      </c>
      <c r="W19">
        <v>44.311</v>
      </c>
      <c r="X19">
        <v>148.30237500000001</v>
      </c>
      <c r="Y19">
        <v>0</v>
      </c>
      <c r="Z19">
        <v>13.041600000000001</v>
      </c>
      <c r="AA19">
        <v>42.14808</v>
      </c>
      <c r="AB19">
        <v>48.499828000000001</v>
      </c>
      <c r="AC19">
        <v>34.831252999999997</v>
      </c>
      <c r="AD19">
        <v>43.536136999999997</v>
      </c>
      <c r="AE19">
        <v>59.175403000000003</v>
      </c>
      <c r="AF19">
        <v>0</v>
      </c>
      <c r="AG19">
        <v>47.667878000000002</v>
      </c>
      <c r="AH19">
        <v>179.96245400000001</v>
      </c>
      <c r="AI19">
        <v>19.529561000000001</v>
      </c>
      <c r="AJ19">
        <v>0</v>
      </c>
      <c r="AK19">
        <v>67.655124000000001</v>
      </c>
      <c r="AL19">
        <v>76.691999999999993</v>
      </c>
      <c r="AM19">
        <v>0</v>
      </c>
      <c r="AN19">
        <v>1.1261890000000001</v>
      </c>
      <c r="AO19">
        <v>7.35</v>
      </c>
      <c r="AP19">
        <v>5.8925999999999998</v>
      </c>
      <c r="AQ19">
        <v>0</v>
      </c>
      <c r="AR19">
        <v>36.432000000000002</v>
      </c>
      <c r="AS19">
        <v>37.890518999999998</v>
      </c>
      <c r="AT19">
        <v>15.000000999999999</v>
      </c>
      <c r="AU19">
        <v>0</v>
      </c>
      <c r="AV19">
        <v>44.316313999999998</v>
      </c>
      <c r="AW19">
        <v>0</v>
      </c>
      <c r="AX19">
        <v>0</v>
      </c>
      <c r="AY19">
        <v>8.3406509999999994</v>
      </c>
      <c r="AZ19">
        <v>9.2748030000000004</v>
      </c>
      <c r="BA19">
        <v>6.7455160000000003</v>
      </c>
      <c r="BB19">
        <v>5.2212399999999999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3230.0296440000002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78.916488000000001</v>
      </c>
      <c r="H20">
        <v>0</v>
      </c>
      <c r="I20">
        <v>0</v>
      </c>
      <c r="J20">
        <v>77.397221999999999</v>
      </c>
      <c r="K20">
        <v>688.11594700000001</v>
      </c>
      <c r="L20">
        <v>422.44379900000001</v>
      </c>
      <c r="M20">
        <v>96.955943000000005</v>
      </c>
      <c r="N20">
        <v>59.388061999999998</v>
      </c>
      <c r="O20">
        <v>130.58071699999999</v>
      </c>
      <c r="P20">
        <v>149.98894999999999</v>
      </c>
      <c r="Q20">
        <v>22.630299000000001</v>
      </c>
      <c r="R20">
        <v>44.906624999999998</v>
      </c>
      <c r="S20">
        <v>27.638981000000001</v>
      </c>
      <c r="T20">
        <v>2.323013</v>
      </c>
      <c r="U20">
        <v>405</v>
      </c>
      <c r="V20">
        <v>20.801072000000001</v>
      </c>
      <c r="W20">
        <v>44.311</v>
      </c>
      <c r="X20">
        <v>148.30237500000001</v>
      </c>
      <c r="Y20">
        <v>0</v>
      </c>
      <c r="Z20">
        <v>13.041600000000001</v>
      </c>
      <c r="AA20">
        <v>42.14808</v>
      </c>
      <c r="AB20">
        <v>48.499828000000001</v>
      </c>
      <c r="AC20">
        <v>34.831252999999997</v>
      </c>
      <c r="AD20">
        <v>43.536136999999997</v>
      </c>
      <c r="AE20">
        <v>59.175403000000003</v>
      </c>
      <c r="AF20">
        <v>0</v>
      </c>
      <c r="AG20">
        <v>47.667878000000002</v>
      </c>
      <c r="AH20">
        <v>179.96245400000001</v>
      </c>
      <c r="AI20">
        <v>19.529561000000001</v>
      </c>
      <c r="AJ20">
        <v>0</v>
      </c>
      <c r="AK20">
        <v>67.655124000000001</v>
      </c>
      <c r="AL20">
        <v>76.691999999999993</v>
      </c>
      <c r="AM20">
        <v>0</v>
      </c>
      <c r="AN20">
        <v>1.1261890000000001</v>
      </c>
      <c r="AO20">
        <v>7.35</v>
      </c>
      <c r="AP20">
        <v>5.8925999999999998</v>
      </c>
      <c r="AQ20">
        <v>0</v>
      </c>
      <c r="AR20">
        <v>36.432000000000002</v>
      </c>
      <c r="AS20">
        <v>37.890518999999998</v>
      </c>
      <c r="AT20">
        <v>15.000018000000001</v>
      </c>
      <c r="AU20">
        <v>0</v>
      </c>
      <c r="AV20">
        <v>44.316313999999998</v>
      </c>
      <c r="AW20">
        <v>0</v>
      </c>
      <c r="AX20">
        <v>0</v>
      </c>
      <c r="AY20">
        <v>8.3406509999999994</v>
      </c>
      <c r="AZ20">
        <v>9.2748030000000004</v>
      </c>
      <c r="BA20">
        <v>6.7455160000000003</v>
      </c>
      <c r="BB20">
        <v>5.2212399999999999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3230.0296610000005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78.916488000000001</v>
      </c>
      <c r="H21">
        <v>0</v>
      </c>
      <c r="I21">
        <v>0</v>
      </c>
      <c r="J21">
        <v>77.397221999999999</v>
      </c>
      <c r="K21">
        <v>688.11594700000001</v>
      </c>
      <c r="L21">
        <v>422.44379900000001</v>
      </c>
      <c r="M21">
        <v>96.955943000000005</v>
      </c>
      <c r="N21">
        <v>59.388061999999998</v>
      </c>
      <c r="O21">
        <v>130.58071699999999</v>
      </c>
      <c r="P21">
        <v>149.98894999999999</v>
      </c>
      <c r="Q21">
        <v>22.630299000000001</v>
      </c>
      <c r="R21">
        <v>44.906624999999998</v>
      </c>
      <c r="S21">
        <v>27.638981000000001</v>
      </c>
      <c r="T21">
        <v>2.323013</v>
      </c>
      <c r="U21">
        <v>405</v>
      </c>
      <c r="V21">
        <v>20.801072000000001</v>
      </c>
      <c r="W21">
        <v>44.311</v>
      </c>
      <c r="X21">
        <v>148.30237500000001</v>
      </c>
      <c r="Y21">
        <v>0</v>
      </c>
      <c r="Z21">
        <v>13.041600000000001</v>
      </c>
      <c r="AA21">
        <v>42.14808</v>
      </c>
      <c r="AB21">
        <v>48.499828000000001</v>
      </c>
      <c r="AC21">
        <v>34.831252999999997</v>
      </c>
      <c r="AD21">
        <v>43.536136999999997</v>
      </c>
      <c r="AE21">
        <v>59.175403000000003</v>
      </c>
      <c r="AF21">
        <v>0</v>
      </c>
      <c r="AG21">
        <v>47.667878000000002</v>
      </c>
      <c r="AH21">
        <v>179.96245400000001</v>
      </c>
      <c r="AI21">
        <v>19.529561000000001</v>
      </c>
      <c r="AJ21">
        <v>0</v>
      </c>
      <c r="AK21">
        <v>67.655124000000001</v>
      </c>
      <c r="AL21">
        <v>76.691999999999993</v>
      </c>
      <c r="AM21">
        <v>0</v>
      </c>
      <c r="AN21">
        <v>1.1261890000000001</v>
      </c>
      <c r="AO21">
        <v>7.35</v>
      </c>
      <c r="AP21">
        <v>5.8925999999999998</v>
      </c>
      <c r="AQ21">
        <v>0</v>
      </c>
      <c r="AR21">
        <v>36.432000000000002</v>
      </c>
      <c r="AS21">
        <v>37.890518999999998</v>
      </c>
      <c r="AT21">
        <v>15.000018000000001</v>
      </c>
      <c r="AU21">
        <v>0</v>
      </c>
      <c r="AV21">
        <v>44.316313999999998</v>
      </c>
      <c r="AW21">
        <v>0</v>
      </c>
      <c r="AX21">
        <v>0</v>
      </c>
      <c r="AY21">
        <v>8.3406509999999994</v>
      </c>
      <c r="AZ21">
        <v>9.2748030000000004</v>
      </c>
      <c r="BA21">
        <v>6.7455160000000003</v>
      </c>
      <c r="BB21">
        <v>5.2212399999999999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3230.0296610000005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78.916488000000001</v>
      </c>
      <c r="H22">
        <v>0</v>
      </c>
      <c r="I22">
        <v>0</v>
      </c>
      <c r="J22">
        <v>77.397221999999999</v>
      </c>
      <c r="K22">
        <v>688.11594700000001</v>
      </c>
      <c r="L22">
        <v>422.44379900000001</v>
      </c>
      <c r="M22">
        <v>96.955943000000005</v>
      </c>
      <c r="N22">
        <v>59.388061999999998</v>
      </c>
      <c r="O22">
        <v>130.58071699999999</v>
      </c>
      <c r="P22">
        <v>149.98894999999999</v>
      </c>
      <c r="Q22">
        <v>22.630299000000001</v>
      </c>
      <c r="R22">
        <v>44.906624999999998</v>
      </c>
      <c r="S22">
        <v>27.638981000000001</v>
      </c>
      <c r="T22">
        <v>2.323013</v>
      </c>
      <c r="U22">
        <v>405</v>
      </c>
      <c r="V22">
        <v>20.801072000000001</v>
      </c>
      <c r="W22">
        <v>44.311</v>
      </c>
      <c r="X22">
        <v>148.30237500000001</v>
      </c>
      <c r="Y22">
        <v>0</v>
      </c>
      <c r="Z22">
        <v>13.041600000000001</v>
      </c>
      <c r="AA22">
        <v>42.14808</v>
      </c>
      <c r="AB22">
        <v>48.499828000000001</v>
      </c>
      <c r="AC22">
        <v>34.831252999999997</v>
      </c>
      <c r="AD22">
        <v>43.536136999999997</v>
      </c>
      <c r="AE22">
        <v>59.175403000000003</v>
      </c>
      <c r="AF22">
        <v>0</v>
      </c>
      <c r="AG22">
        <v>47.667878000000002</v>
      </c>
      <c r="AH22">
        <v>179.96245400000001</v>
      </c>
      <c r="AI22">
        <v>19.529561000000001</v>
      </c>
      <c r="AJ22">
        <v>0</v>
      </c>
      <c r="AK22">
        <v>67.655124000000001</v>
      </c>
      <c r="AL22">
        <v>76.691999999999993</v>
      </c>
      <c r="AM22">
        <v>0</v>
      </c>
      <c r="AN22">
        <v>1.1261890000000001</v>
      </c>
      <c r="AO22">
        <v>7.35</v>
      </c>
      <c r="AP22">
        <v>5.8925999999999998</v>
      </c>
      <c r="AQ22">
        <v>0</v>
      </c>
      <c r="AR22">
        <v>36.432000000000002</v>
      </c>
      <c r="AS22">
        <v>37.890518999999998</v>
      </c>
      <c r="AT22">
        <v>15.000018000000001</v>
      </c>
      <c r="AU22">
        <v>0</v>
      </c>
      <c r="AV22">
        <v>44.316313999999998</v>
      </c>
      <c r="AW22">
        <v>0</v>
      </c>
      <c r="AX22">
        <v>0</v>
      </c>
      <c r="AY22">
        <v>8.3406509999999994</v>
      </c>
      <c r="AZ22">
        <v>9.2748030000000004</v>
      </c>
      <c r="BA22">
        <v>6.7455160000000003</v>
      </c>
      <c r="BB22">
        <v>5.2212399999999999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3230.0296610000005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78.916488000000001</v>
      </c>
      <c r="H23">
        <v>0</v>
      </c>
      <c r="I23">
        <v>0</v>
      </c>
      <c r="J23">
        <v>77.397221999999999</v>
      </c>
      <c r="K23">
        <v>688.71594700000003</v>
      </c>
      <c r="L23">
        <v>422.44379900000001</v>
      </c>
      <c r="M23">
        <v>96.955943000000005</v>
      </c>
      <c r="N23">
        <v>59.388061999999998</v>
      </c>
      <c r="O23">
        <v>130.58071699999999</v>
      </c>
      <c r="P23">
        <v>149.98894999999999</v>
      </c>
      <c r="Q23">
        <v>22.630299000000001</v>
      </c>
      <c r="R23">
        <v>44.906624999999998</v>
      </c>
      <c r="S23">
        <v>27.638981000000001</v>
      </c>
      <c r="T23">
        <v>2.323013</v>
      </c>
      <c r="U23">
        <v>405</v>
      </c>
      <c r="V23">
        <v>20.801072000000001</v>
      </c>
      <c r="W23">
        <v>44.311</v>
      </c>
      <c r="X23">
        <v>148.30237500000001</v>
      </c>
      <c r="Y23">
        <v>0</v>
      </c>
      <c r="Z23">
        <v>13.041600000000001</v>
      </c>
      <c r="AA23">
        <v>42.14808</v>
      </c>
      <c r="AB23">
        <v>48.499828000000001</v>
      </c>
      <c r="AC23">
        <v>34.831252999999997</v>
      </c>
      <c r="AD23">
        <v>43.536136999999997</v>
      </c>
      <c r="AE23">
        <v>59.175403000000003</v>
      </c>
      <c r="AF23">
        <v>0</v>
      </c>
      <c r="AG23">
        <v>47.667878000000002</v>
      </c>
      <c r="AH23">
        <v>179.96245400000001</v>
      </c>
      <c r="AI23">
        <v>4.2720909999999996</v>
      </c>
      <c r="AJ23">
        <v>0</v>
      </c>
      <c r="AK23">
        <v>67.655124000000001</v>
      </c>
      <c r="AL23">
        <v>76.691999999999993</v>
      </c>
      <c r="AM23">
        <v>0</v>
      </c>
      <c r="AN23">
        <v>1.1261890000000001</v>
      </c>
      <c r="AO23">
        <v>7.35</v>
      </c>
      <c r="AP23">
        <v>12.169499999999999</v>
      </c>
      <c r="AQ23">
        <v>0</v>
      </c>
      <c r="AR23">
        <v>36.432000000000002</v>
      </c>
      <c r="AS23">
        <v>37.890518999999998</v>
      </c>
      <c r="AT23">
        <v>15.000018000000001</v>
      </c>
      <c r="AU23">
        <v>0</v>
      </c>
      <c r="AV23">
        <v>44.316313999999998</v>
      </c>
      <c r="AW23">
        <v>0</v>
      </c>
      <c r="AX23">
        <v>0</v>
      </c>
      <c r="AY23">
        <v>8.3406509999999994</v>
      </c>
      <c r="AZ23">
        <v>9.2748030000000004</v>
      </c>
      <c r="BA23">
        <v>6.7455160000000003</v>
      </c>
      <c r="BB23">
        <v>5.2212399999999999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3221.6490910000002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78.916488000000001</v>
      </c>
      <c r="H24">
        <v>0</v>
      </c>
      <c r="I24">
        <v>0</v>
      </c>
      <c r="J24">
        <v>77.397221999999999</v>
      </c>
      <c r="K24">
        <v>688.71594700000003</v>
      </c>
      <c r="L24">
        <v>422.44379900000001</v>
      </c>
      <c r="M24">
        <v>96.955943000000005</v>
      </c>
      <c r="N24">
        <v>59.388061999999998</v>
      </c>
      <c r="O24">
        <v>130.58071699999999</v>
      </c>
      <c r="P24">
        <v>149.98894999999999</v>
      </c>
      <c r="Q24">
        <v>22.630299000000001</v>
      </c>
      <c r="R24">
        <v>44.906624999999998</v>
      </c>
      <c r="S24">
        <v>27.638981000000001</v>
      </c>
      <c r="T24">
        <v>2.323013</v>
      </c>
      <c r="U24">
        <v>405</v>
      </c>
      <c r="V24">
        <v>20.801072000000001</v>
      </c>
      <c r="W24">
        <v>44.311</v>
      </c>
      <c r="X24">
        <v>148.30237500000001</v>
      </c>
      <c r="Y24">
        <v>0</v>
      </c>
      <c r="Z24">
        <v>13.041600000000001</v>
      </c>
      <c r="AA24">
        <v>42.14808</v>
      </c>
      <c r="AB24">
        <v>48.499828000000001</v>
      </c>
      <c r="AC24">
        <v>34.831252999999997</v>
      </c>
      <c r="AD24">
        <v>43.536136999999997</v>
      </c>
      <c r="AE24">
        <v>59.175403000000003</v>
      </c>
      <c r="AF24">
        <v>0</v>
      </c>
      <c r="AG24">
        <v>47.667878000000002</v>
      </c>
      <c r="AH24">
        <v>179.96245400000001</v>
      </c>
      <c r="AI24">
        <v>7.6287349999999998</v>
      </c>
      <c r="AJ24">
        <v>0</v>
      </c>
      <c r="AK24">
        <v>67.655124000000001</v>
      </c>
      <c r="AL24">
        <v>76.691999999999993</v>
      </c>
      <c r="AM24">
        <v>0</v>
      </c>
      <c r="AN24">
        <v>1.1261890000000001</v>
      </c>
      <c r="AO24">
        <v>7.35</v>
      </c>
      <c r="AP24">
        <v>5.8925999999999998</v>
      </c>
      <c r="AQ24">
        <v>0</v>
      </c>
      <c r="AR24">
        <v>36.432000000000002</v>
      </c>
      <c r="AS24">
        <v>37.890518999999998</v>
      </c>
      <c r="AT24">
        <v>15.000018000000001</v>
      </c>
      <c r="AU24">
        <v>0</v>
      </c>
      <c r="AV24">
        <v>44.316313999999998</v>
      </c>
      <c r="AW24">
        <v>0</v>
      </c>
      <c r="AX24">
        <v>0</v>
      </c>
      <c r="AY24">
        <v>8.3406509999999994</v>
      </c>
      <c r="AZ24">
        <v>9.2748030000000004</v>
      </c>
      <c r="BA24">
        <v>6.7455160000000003</v>
      </c>
      <c r="BB24">
        <v>5.2212399999999999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3218.7288350000003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78.916488000000001</v>
      </c>
      <c r="H25">
        <v>0</v>
      </c>
      <c r="I25">
        <v>0</v>
      </c>
      <c r="J25">
        <v>77.397221999999999</v>
      </c>
      <c r="K25">
        <v>688.71594700000003</v>
      </c>
      <c r="L25">
        <v>422.44379900000001</v>
      </c>
      <c r="M25">
        <v>96.955943000000005</v>
      </c>
      <c r="N25">
        <v>59.388061999999998</v>
      </c>
      <c r="O25">
        <v>130.58071699999999</v>
      </c>
      <c r="P25">
        <v>149.98894999999999</v>
      </c>
      <c r="Q25">
        <v>22.630299000000001</v>
      </c>
      <c r="R25">
        <v>44.906624999999998</v>
      </c>
      <c r="S25">
        <v>27.638981000000001</v>
      </c>
      <c r="T25">
        <v>2.323013</v>
      </c>
      <c r="U25">
        <v>405</v>
      </c>
      <c r="V25">
        <v>20.801072000000001</v>
      </c>
      <c r="W25">
        <v>44.311</v>
      </c>
      <c r="X25">
        <v>148.30237500000001</v>
      </c>
      <c r="Y25">
        <v>0</v>
      </c>
      <c r="Z25">
        <v>13.041600000000001</v>
      </c>
      <c r="AA25">
        <v>42.14808</v>
      </c>
      <c r="AB25">
        <v>48.499828000000001</v>
      </c>
      <c r="AC25">
        <v>34.831252999999997</v>
      </c>
      <c r="AD25">
        <v>43.536136999999997</v>
      </c>
      <c r="AE25">
        <v>59.175403000000003</v>
      </c>
      <c r="AF25">
        <v>0</v>
      </c>
      <c r="AG25">
        <v>47.667878000000002</v>
      </c>
      <c r="AH25">
        <v>179.96245400000001</v>
      </c>
      <c r="AI25">
        <v>12.205976</v>
      </c>
      <c r="AJ25">
        <v>0</v>
      </c>
      <c r="AK25">
        <v>67.655124000000001</v>
      </c>
      <c r="AL25">
        <v>76.691999999999993</v>
      </c>
      <c r="AM25">
        <v>0</v>
      </c>
      <c r="AN25">
        <v>1.1261890000000001</v>
      </c>
      <c r="AO25">
        <v>7.35</v>
      </c>
      <c r="AP25">
        <v>5.8925999999999998</v>
      </c>
      <c r="AQ25">
        <v>0</v>
      </c>
      <c r="AR25">
        <v>36.432000000000002</v>
      </c>
      <c r="AS25">
        <v>37.890518999999998</v>
      </c>
      <c r="AT25">
        <v>15.000018000000001</v>
      </c>
      <c r="AU25">
        <v>0</v>
      </c>
      <c r="AV25">
        <v>44.316313999999998</v>
      </c>
      <c r="AW25">
        <v>0</v>
      </c>
      <c r="AX25">
        <v>0</v>
      </c>
      <c r="AY25">
        <v>8.3406509999999994</v>
      </c>
      <c r="AZ25">
        <v>9.2748030000000004</v>
      </c>
      <c r="BA25">
        <v>6.7455160000000003</v>
      </c>
      <c r="BB25">
        <v>5.2212399999999999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3223.3060760000008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78.916488000000001</v>
      </c>
      <c r="H26">
        <v>0</v>
      </c>
      <c r="I26">
        <v>0</v>
      </c>
      <c r="J26">
        <v>77.397221999999999</v>
      </c>
      <c r="K26">
        <v>688.71594700000003</v>
      </c>
      <c r="L26">
        <v>422.44379900000001</v>
      </c>
      <c r="M26">
        <v>96.955943000000005</v>
      </c>
      <c r="N26">
        <v>59.388061999999998</v>
      </c>
      <c r="O26">
        <v>130.58071699999999</v>
      </c>
      <c r="P26">
        <v>149.98894999999999</v>
      </c>
      <c r="Q26">
        <v>22.630299000000001</v>
      </c>
      <c r="R26">
        <v>44.906624999999998</v>
      </c>
      <c r="S26">
        <v>27.638981000000001</v>
      </c>
      <c r="T26">
        <v>2.323013</v>
      </c>
      <c r="U26">
        <v>405</v>
      </c>
      <c r="V26">
        <v>20.801072000000001</v>
      </c>
      <c r="W26">
        <v>44.311</v>
      </c>
      <c r="X26">
        <v>148.30237500000001</v>
      </c>
      <c r="Y26">
        <v>0</v>
      </c>
      <c r="Z26">
        <v>13.041600000000001</v>
      </c>
      <c r="AA26">
        <v>42.14808</v>
      </c>
      <c r="AB26">
        <v>48.499828000000001</v>
      </c>
      <c r="AC26">
        <v>34.831252999999997</v>
      </c>
      <c r="AD26">
        <v>43.536136999999997</v>
      </c>
      <c r="AE26">
        <v>59.175403000000003</v>
      </c>
      <c r="AF26">
        <v>0</v>
      </c>
      <c r="AG26">
        <v>47.667878000000002</v>
      </c>
      <c r="AH26">
        <v>179.96245400000001</v>
      </c>
      <c r="AI26">
        <v>59.504133000000003</v>
      </c>
      <c r="AJ26">
        <v>0</v>
      </c>
      <c r="AK26">
        <v>67.655124000000001</v>
      </c>
      <c r="AL26">
        <v>76.691999999999993</v>
      </c>
      <c r="AM26">
        <v>0</v>
      </c>
      <c r="AN26">
        <v>1.1261890000000001</v>
      </c>
      <c r="AO26">
        <v>7.35</v>
      </c>
      <c r="AP26">
        <v>5.8925999999999998</v>
      </c>
      <c r="AQ26">
        <v>0</v>
      </c>
      <c r="AR26">
        <v>36.432000000000002</v>
      </c>
      <c r="AS26">
        <v>37.890518999999998</v>
      </c>
      <c r="AT26">
        <v>15.000018000000001</v>
      </c>
      <c r="AU26">
        <v>0</v>
      </c>
      <c r="AV26">
        <v>44.316313999999998</v>
      </c>
      <c r="AW26">
        <v>0</v>
      </c>
      <c r="AX26">
        <v>0</v>
      </c>
      <c r="AY26">
        <v>8.3406509999999994</v>
      </c>
      <c r="AZ26">
        <v>9.2748030000000004</v>
      </c>
      <c r="BA26">
        <v>6.7455160000000003</v>
      </c>
      <c r="BB26">
        <v>5.2212399999999999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3270.6042330000005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76.039376000000004</v>
      </c>
      <c r="K27">
        <v>688.11594700000001</v>
      </c>
      <c r="L27">
        <v>422.44379900000001</v>
      </c>
      <c r="M27">
        <v>96.955943000000005</v>
      </c>
      <c r="N27">
        <v>59.388061999999998</v>
      </c>
      <c r="O27">
        <v>130.58071699999999</v>
      </c>
      <c r="P27">
        <v>149.98894999999999</v>
      </c>
      <c r="Q27">
        <v>22.630299000000001</v>
      </c>
      <c r="R27">
        <v>44.906624999999998</v>
      </c>
      <c r="S27">
        <v>27.638981000000001</v>
      </c>
      <c r="T27">
        <v>2.323013</v>
      </c>
      <c r="U27">
        <v>410.625</v>
      </c>
      <c r="V27">
        <v>20.801072000000001</v>
      </c>
      <c r="W27">
        <v>44.311</v>
      </c>
      <c r="X27">
        <v>148.30237500000001</v>
      </c>
      <c r="Y27">
        <v>0</v>
      </c>
      <c r="Z27">
        <v>13.041600000000001</v>
      </c>
      <c r="AA27">
        <v>42.14808</v>
      </c>
      <c r="AB27">
        <v>48.499828000000001</v>
      </c>
      <c r="AC27">
        <v>34.831252999999997</v>
      </c>
      <c r="AD27">
        <v>43.536136999999997</v>
      </c>
      <c r="AE27">
        <v>59.175403000000003</v>
      </c>
      <c r="AF27">
        <v>0</v>
      </c>
      <c r="AG27">
        <v>47.667878000000002</v>
      </c>
      <c r="AH27">
        <v>179.96245400000001</v>
      </c>
      <c r="AI27">
        <v>59.504133000000003</v>
      </c>
      <c r="AJ27">
        <v>0</v>
      </c>
      <c r="AK27">
        <v>67.655124000000001</v>
      </c>
      <c r="AL27">
        <v>76.691999999999993</v>
      </c>
      <c r="AM27">
        <v>0</v>
      </c>
      <c r="AN27">
        <v>1.1261890000000001</v>
      </c>
      <c r="AO27">
        <v>7.35</v>
      </c>
      <c r="AP27">
        <v>5.8925999999999998</v>
      </c>
      <c r="AQ27">
        <v>0</v>
      </c>
      <c r="AR27">
        <v>36.432000000000002</v>
      </c>
      <c r="AS27">
        <v>37.890518999999998</v>
      </c>
      <c r="AT27">
        <v>15.000018000000001</v>
      </c>
      <c r="AU27">
        <v>0</v>
      </c>
      <c r="AV27">
        <v>43.664603999999997</v>
      </c>
      <c r="AW27">
        <v>77.578919999999997</v>
      </c>
      <c r="AX27">
        <v>0</v>
      </c>
      <c r="AY27">
        <v>8.3406509999999994</v>
      </c>
      <c r="AZ27">
        <v>9.2748030000000004</v>
      </c>
      <c r="BA27">
        <v>6.7455160000000003</v>
      </c>
      <c r="BB27">
        <v>5.2212399999999999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3272.2821090000002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76.039376000000004</v>
      </c>
      <c r="K28">
        <v>656.11594700000001</v>
      </c>
      <c r="L28">
        <v>422.44379900000001</v>
      </c>
      <c r="M28">
        <v>96.955943000000005</v>
      </c>
      <c r="N28">
        <v>59.388061999999998</v>
      </c>
      <c r="O28">
        <v>130.58071699999999</v>
      </c>
      <c r="P28">
        <v>149.98894999999999</v>
      </c>
      <c r="Q28">
        <v>22.630299000000001</v>
      </c>
      <c r="R28">
        <v>44.906624999999998</v>
      </c>
      <c r="S28">
        <v>27.638981000000001</v>
      </c>
      <c r="T28">
        <v>2.323013</v>
      </c>
      <c r="U28">
        <v>410.625</v>
      </c>
      <c r="V28">
        <v>20.801072000000001</v>
      </c>
      <c r="W28">
        <v>44.311</v>
      </c>
      <c r="X28">
        <v>148.30237500000001</v>
      </c>
      <c r="Y28">
        <v>0</v>
      </c>
      <c r="Z28">
        <v>13.041600000000001</v>
      </c>
      <c r="AA28">
        <v>42.14808</v>
      </c>
      <c r="AB28">
        <v>48.499828000000001</v>
      </c>
      <c r="AC28">
        <v>34.831252999999997</v>
      </c>
      <c r="AD28">
        <v>43.536136999999997</v>
      </c>
      <c r="AE28">
        <v>59.175403000000003</v>
      </c>
      <c r="AF28">
        <v>0</v>
      </c>
      <c r="AG28">
        <v>47.667878000000002</v>
      </c>
      <c r="AH28">
        <v>179.96245400000001</v>
      </c>
      <c r="AI28">
        <v>59.504133000000003</v>
      </c>
      <c r="AJ28">
        <v>0</v>
      </c>
      <c r="AK28">
        <v>67.655124000000001</v>
      </c>
      <c r="AL28">
        <v>76.691999999999993</v>
      </c>
      <c r="AM28">
        <v>0</v>
      </c>
      <c r="AN28">
        <v>1.1261890000000001</v>
      </c>
      <c r="AO28">
        <v>7.35</v>
      </c>
      <c r="AP28">
        <v>5.8925999999999998</v>
      </c>
      <c r="AQ28">
        <v>0</v>
      </c>
      <c r="AR28">
        <v>36.432000000000002</v>
      </c>
      <c r="AS28">
        <v>37.890518999999998</v>
      </c>
      <c r="AT28">
        <v>15.000018000000001</v>
      </c>
      <c r="AU28">
        <v>0</v>
      </c>
      <c r="AV28">
        <v>43.664603999999997</v>
      </c>
      <c r="AW28">
        <v>77.578919999999997</v>
      </c>
      <c r="AX28">
        <v>0</v>
      </c>
      <c r="AY28">
        <v>8.3406509999999994</v>
      </c>
      <c r="AZ28">
        <v>9.2748030000000004</v>
      </c>
      <c r="BA28">
        <v>6.7455160000000003</v>
      </c>
      <c r="BB28">
        <v>5.2212399999999999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3240.2821090000002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76.039376000000004</v>
      </c>
      <c r="K29">
        <v>688.71594700000003</v>
      </c>
      <c r="L29">
        <v>422.44379900000001</v>
      </c>
      <c r="M29">
        <v>96.955943000000005</v>
      </c>
      <c r="N29">
        <v>59.388061999999998</v>
      </c>
      <c r="O29">
        <v>130.58071699999999</v>
      </c>
      <c r="P29">
        <v>149.98894999999999</v>
      </c>
      <c r="Q29">
        <v>22.630299000000001</v>
      </c>
      <c r="R29">
        <v>44.906624999999998</v>
      </c>
      <c r="S29">
        <v>27.638981000000001</v>
      </c>
      <c r="T29">
        <v>2.323013</v>
      </c>
      <c r="U29">
        <v>410.625</v>
      </c>
      <c r="V29">
        <v>20.801072000000001</v>
      </c>
      <c r="W29">
        <v>44.311</v>
      </c>
      <c r="X29">
        <v>148.30237500000001</v>
      </c>
      <c r="Y29">
        <v>0</v>
      </c>
      <c r="Z29">
        <v>13.041600000000001</v>
      </c>
      <c r="AA29">
        <v>42.14808</v>
      </c>
      <c r="AB29">
        <v>48.499828000000001</v>
      </c>
      <c r="AC29">
        <v>34.831252999999997</v>
      </c>
      <c r="AD29">
        <v>43.536136999999997</v>
      </c>
      <c r="AE29">
        <v>59.175403000000003</v>
      </c>
      <c r="AF29">
        <v>0</v>
      </c>
      <c r="AG29">
        <v>47.667878000000002</v>
      </c>
      <c r="AH29">
        <v>179.96245400000001</v>
      </c>
      <c r="AI29">
        <v>59.504133000000003</v>
      </c>
      <c r="AJ29">
        <v>0</v>
      </c>
      <c r="AK29">
        <v>67.655124000000001</v>
      </c>
      <c r="AL29">
        <v>76.691999999999993</v>
      </c>
      <c r="AM29">
        <v>0</v>
      </c>
      <c r="AN29">
        <v>1.1261890000000001</v>
      </c>
      <c r="AO29">
        <v>7.35</v>
      </c>
      <c r="AP29">
        <v>5.8925999999999998</v>
      </c>
      <c r="AQ29">
        <v>0</v>
      </c>
      <c r="AR29">
        <v>36.432000000000002</v>
      </c>
      <c r="AS29">
        <v>37.890518999999998</v>
      </c>
      <c r="AT29">
        <v>15.000018000000001</v>
      </c>
      <c r="AU29">
        <v>0</v>
      </c>
      <c r="AV29">
        <v>43.664603999999997</v>
      </c>
      <c r="AW29">
        <v>77.578919999999997</v>
      </c>
      <c r="AX29">
        <v>0</v>
      </c>
      <c r="AY29">
        <v>8.3406509999999994</v>
      </c>
      <c r="AZ29">
        <v>9.2748030000000004</v>
      </c>
      <c r="BA29">
        <v>6.7455160000000003</v>
      </c>
      <c r="BB29">
        <v>5.2212399999999999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3272.8821090000001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76.039376000000004</v>
      </c>
      <c r="K30">
        <v>688.71594700000003</v>
      </c>
      <c r="L30">
        <v>422.44379900000001</v>
      </c>
      <c r="M30">
        <v>96.955943000000005</v>
      </c>
      <c r="N30">
        <v>59.388061999999998</v>
      </c>
      <c r="O30">
        <v>130.58071699999999</v>
      </c>
      <c r="P30">
        <v>149.98894999999999</v>
      </c>
      <c r="Q30">
        <v>22.630299000000001</v>
      </c>
      <c r="R30">
        <v>44.906624999999998</v>
      </c>
      <c r="S30">
        <v>27.638981000000001</v>
      </c>
      <c r="T30">
        <v>2.323013</v>
      </c>
      <c r="U30">
        <v>410.625</v>
      </c>
      <c r="V30">
        <v>20.801072000000001</v>
      </c>
      <c r="W30">
        <v>44.311</v>
      </c>
      <c r="X30">
        <v>148.30237500000001</v>
      </c>
      <c r="Y30">
        <v>0</v>
      </c>
      <c r="Z30">
        <v>13.041600000000001</v>
      </c>
      <c r="AA30">
        <v>42.14808</v>
      </c>
      <c r="AB30">
        <v>48.499828000000001</v>
      </c>
      <c r="AC30">
        <v>34.831252999999997</v>
      </c>
      <c r="AD30">
        <v>43.536136999999997</v>
      </c>
      <c r="AE30">
        <v>59.175403000000003</v>
      </c>
      <c r="AF30">
        <v>0</v>
      </c>
      <c r="AG30">
        <v>47.667878000000002</v>
      </c>
      <c r="AH30">
        <v>179.96245400000001</v>
      </c>
      <c r="AI30">
        <v>59.504133000000003</v>
      </c>
      <c r="AJ30">
        <v>0</v>
      </c>
      <c r="AK30">
        <v>67.655124000000001</v>
      </c>
      <c r="AL30">
        <v>76.691999999999993</v>
      </c>
      <c r="AM30">
        <v>0</v>
      </c>
      <c r="AN30">
        <v>1.1261890000000001</v>
      </c>
      <c r="AO30">
        <v>7.35</v>
      </c>
      <c r="AP30">
        <v>5.8925999999999998</v>
      </c>
      <c r="AQ30">
        <v>0</v>
      </c>
      <c r="AR30">
        <v>36.432000000000002</v>
      </c>
      <c r="AS30">
        <v>37.890518999999998</v>
      </c>
      <c r="AT30">
        <v>15.000019</v>
      </c>
      <c r="AU30">
        <v>0</v>
      </c>
      <c r="AV30">
        <v>43.664603999999997</v>
      </c>
      <c r="AW30">
        <v>77.578919999999997</v>
      </c>
      <c r="AX30">
        <v>0</v>
      </c>
      <c r="AY30">
        <v>8.3406509999999994</v>
      </c>
      <c r="AZ30">
        <v>9.2748030000000004</v>
      </c>
      <c r="BA30">
        <v>6.7455160000000003</v>
      </c>
      <c r="BB30">
        <v>5.2212399999999999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3272.88211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76.039376000000004</v>
      </c>
      <c r="K31">
        <v>688.71594700000003</v>
      </c>
      <c r="L31">
        <v>422.44379900000001</v>
      </c>
      <c r="M31">
        <v>96.955943000000005</v>
      </c>
      <c r="N31">
        <v>59.388061999999998</v>
      </c>
      <c r="O31">
        <v>130.58071699999999</v>
      </c>
      <c r="P31">
        <v>149.98894999999999</v>
      </c>
      <c r="Q31">
        <v>22.630299000000001</v>
      </c>
      <c r="R31">
        <v>44.906624999999998</v>
      </c>
      <c r="S31">
        <v>27.638981000000001</v>
      </c>
      <c r="T31">
        <v>2.323013</v>
      </c>
      <c r="U31">
        <v>413.4375</v>
      </c>
      <c r="V31">
        <v>20.801072000000001</v>
      </c>
      <c r="W31">
        <v>44.311</v>
      </c>
      <c r="X31">
        <v>148.30237500000001</v>
      </c>
      <c r="Y31">
        <v>0</v>
      </c>
      <c r="Z31">
        <v>13.041600000000001</v>
      </c>
      <c r="AA31">
        <v>42.14808</v>
      </c>
      <c r="AB31">
        <v>48.499828000000001</v>
      </c>
      <c r="AC31">
        <v>34.831252999999997</v>
      </c>
      <c r="AD31">
        <v>43.536136999999997</v>
      </c>
      <c r="AE31">
        <v>59.175403000000003</v>
      </c>
      <c r="AF31">
        <v>0</v>
      </c>
      <c r="AG31">
        <v>47.667878000000002</v>
      </c>
      <c r="AH31">
        <v>179.96245400000001</v>
      </c>
      <c r="AI31">
        <v>59.504133000000003</v>
      </c>
      <c r="AJ31">
        <v>0</v>
      </c>
      <c r="AK31">
        <v>67.655124000000001</v>
      </c>
      <c r="AL31">
        <v>76.691999999999993</v>
      </c>
      <c r="AM31">
        <v>0</v>
      </c>
      <c r="AN31">
        <v>1.1261890000000001</v>
      </c>
      <c r="AO31">
        <v>3.528</v>
      </c>
      <c r="AP31">
        <v>5.8925999999999998</v>
      </c>
      <c r="AQ31">
        <v>0</v>
      </c>
      <c r="AR31">
        <v>36.432000000000002</v>
      </c>
      <c r="AS31">
        <v>37.890518999999998</v>
      </c>
      <c r="AT31">
        <v>15.000002</v>
      </c>
      <c r="AU31">
        <v>0</v>
      </c>
      <c r="AV31">
        <v>43.664603999999997</v>
      </c>
      <c r="AW31">
        <v>77.578919999999997</v>
      </c>
      <c r="AX31">
        <v>0</v>
      </c>
      <c r="AY31">
        <v>8.3406509999999994</v>
      </c>
      <c r="AZ31">
        <v>9.2748030000000004</v>
      </c>
      <c r="BA31">
        <v>6.7455160000000003</v>
      </c>
      <c r="BB31">
        <v>5.2212399999999999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3271.8725930000001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76.039376000000004</v>
      </c>
      <c r="K32">
        <v>688.71594700000003</v>
      </c>
      <c r="L32">
        <v>422.44379900000001</v>
      </c>
      <c r="M32">
        <v>96.955943000000005</v>
      </c>
      <c r="N32">
        <v>59.388061999999998</v>
      </c>
      <c r="O32">
        <v>130.58071699999999</v>
      </c>
      <c r="P32">
        <v>149.98894999999999</v>
      </c>
      <c r="Q32">
        <v>22.630299000000001</v>
      </c>
      <c r="R32">
        <v>44.906624999999998</v>
      </c>
      <c r="S32">
        <v>27.638981000000001</v>
      </c>
      <c r="T32">
        <v>2.323013</v>
      </c>
      <c r="U32">
        <v>413.4375</v>
      </c>
      <c r="V32">
        <v>20.801072000000001</v>
      </c>
      <c r="W32">
        <v>44.311</v>
      </c>
      <c r="X32">
        <v>148.30237500000001</v>
      </c>
      <c r="Y32">
        <v>0</v>
      </c>
      <c r="Z32">
        <v>13.041600000000001</v>
      </c>
      <c r="AA32">
        <v>42.14808</v>
      </c>
      <c r="AB32">
        <v>48.499828000000001</v>
      </c>
      <c r="AC32">
        <v>34.831252999999997</v>
      </c>
      <c r="AD32">
        <v>43.536136999999997</v>
      </c>
      <c r="AE32">
        <v>59.175403000000003</v>
      </c>
      <c r="AF32">
        <v>0</v>
      </c>
      <c r="AG32">
        <v>47.667878000000002</v>
      </c>
      <c r="AH32">
        <v>179.96245400000001</v>
      </c>
      <c r="AI32">
        <v>7.6287349999999998</v>
      </c>
      <c r="AJ32">
        <v>0</v>
      </c>
      <c r="AK32">
        <v>67.655124000000001</v>
      </c>
      <c r="AL32">
        <v>76.691999999999993</v>
      </c>
      <c r="AM32">
        <v>0</v>
      </c>
      <c r="AN32">
        <v>1.1261890000000001</v>
      </c>
      <c r="AO32">
        <v>3.528</v>
      </c>
      <c r="AP32">
        <v>5.8925999999999998</v>
      </c>
      <c r="AQ32">
        <v>0</v>
      </c>
      <c r="AR32">
        <v>36.432000000000002</v>
      </c>
      <c r="AS32">
        <v>37.890518999999998</v>
      </c>
      <c r="AT32">
        <v>15.000002</v>
      </c>
      <c r="AU32">
        <v>0</v>
      </c>
      <c r="AV32">
        <v>43.664603999999997</v>
      </c>
      <c r="AW32">
        <v>77.578919999999997</v>
      </c>
      <c r="AX32">
        <v>0</v>
      </c>
      <c r="AY32">
        <v>8.3406509999999994</v>
      </c>
      <c r="AZ32">
        <v>9.2748030000000004</v>
      </c>
      <c r="BA32">
        <v>6.7455160000000003</v>
      </c>
      <c r="BB32">
        <v>5.2212399999999999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3219.9971949999999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76.039376000000004</v>
      </c>
      <c r="K33">
        <v>688.71594700000003</v>
      </c>
      <c r="L33">
        <v>422.44379900000001</v>
      </c>
      <c r="M33">
        <v>96.955943000000005</v>
      </c>
      <c r="N33">
        <v>59.388061999999998</v>
      </c>
      <c r="O33">
        <v>130.58071699999999</v>
      </c>
      <c r="P33">
        <v>149.98894999999999</v>
      </c>
      <c r="Q33">
        <v>22.630299000000001</v>
      </c>
      <c r="R33">
        <v>44.906624999999998</v>
      </c>
      <c r="S33">
        <v>27.638981000000001</v>
      </c>
      <c r="T33">
        <v>2.323013</v>
      </c>
      <c r="U33">
        <v>399.375</v>
      </c>
      <c r="V33">
        <v>20.801072000000001</v>
      </c>
      <c r="W33">
        <v>44.311</v>
      </c>
      <c r="X33">
        <v>148.30237500000001</v>
      </c>
      <c r="Y33">
        <v>0</v>
      </c>
      <c r="Z33">
        <v>13.041600000000001</v>
      </c>
      <c r="AA33">
        <v>42.14808</v>
      </c>
      <c r="AB33">
        <v>48.499828000000001</v>
      </c>
      <c r="AC33">
        <v>34.831252999999997</v>
      </c>
      <c r="AD33">
        <v>43.536136999999997</v>
      </c>
      <c r="AE33">
        <v>59.175403000000003</v>
      </c>
      <c r="AF33">
        <v>0</v>
      </c>
      <c r="AG33">
        <v>47.667878000000002</v>
      </c>
      <c r="AH33">
        <v>179.96245400000001</v>
      </c>
      <c r="AI33">
        <v>4.2720909999999996</v>
      </c>
      <c r="AJ33">
        <v>0</v>
      </c>
      <c r="AK33">
        <v>67.655124000000001</v>
      </c>
      <c r="AL33">
        <v>76.691999999999993</v>
      </c>
      <c r="AM33">
        <v>0</v>
      </c>
      <c r="AN33">
        <v>1.1261890000000001</v>
      </c>
      <c r="AO33">
        <v>3.8220000000000001</v>
      </c>
      <c r="AP33">
        <v>5.8925999999999998</v>
      </c>
      <c r="AQ33">
        <v>0</v>
      </c>
      <c r="AR33">
        <v>36.432000000000002</v>
      </c>
      <c r="AS33">
        <v>37.890518999999998</v>
      </c>
      <c r="AT33">
        <v>15.000028</v>
      </c>
      <c r="AU33">
        <v>0</v>
      </c>
      <c r="AV33">
        <v>43.664603999999997</v>
      </c>
      <c r="AW33">
        <v>77.578919999999997</v>
      </c>
      <c r="AX33">
        <v>0</v>
      </c>
      <c r="AY33">
        <v>8.3406509999999994</v>
      </c>
      <c r="AZ33">
        <v>9.2748030000000004</v>
      </c>
      <c r="BA33">
        <v>6.7455160000000003</v>
      </c>
      <c r="BB33">
        <v>5.2212399999999999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3202.872077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76.039376000000004</v>
      </c>
      <c r="K34">
        <v>688.71594700000003</v>
      </c>
      <c r="L34">
        <v>422.44379900000001</v>
      </c>
      <c r="M34">
        <v>96.955943000000005</v>
      </c>
      <c r="N34">
        <v>59.388061999999998</v>
      </c>
      <c r="O34">
        <v>130.58071699999999</v>
      </c>
      <c r="P34">
        <v>149.98894999999999</v>
      </c>
      <c r="Q34">
        <v>22.630299000000001</v>
      </c>
      <c r="R34">
        <v>44.906624999999998</v>
      </c>
      <c r="S34">
        <v>27.638981000000001</v>
      </c>
      <c r="T34">
        <v>2.323013</v>
      </c>
      <c r="U34">
        <v>399.375</v>
      </c>
      <c r="V34">
        <v>20.801072000000001</v>
      </c>
      <c r="W34">
        <v>44.311</v>
      </c>
      <c r="X34">
        <v>148.30237500000001</v>
      </c>
      <c r="Y34">
        <v>0</v>
      </c>
      <c r="Z34">
        <v>13.041600000000001</v>
      </c>
      <c r="AA34">
        <v>42.14808</v>
      </c>
      <c r="AB34">
        <v>48.499828000000001</v>
      </c>
      <c r="AC34">
        <v>34.831252999999997</v>
      </c>
      <c r="AD34">
        <v>43.536136999999997</v>
      </c>
      <c r="AE34">
        <v>59.175403000000003</v>
      </c>
      <c r="AF34">
        <v>0</v>
      </c>
      <c r="AG34">
        <v>47.667878000000002</v>
      </c>
      <c r="AH34">
        <v>179.96245400000001</v>
      </c>
      <c r="AI34">
        <v>4.2720909999999996</v>
      </c>
      <c r="AJ34">
        <v>0</v>
      </c>
      <c r="AK34">
        <v>67.655124000000001</v>
      </c>
      <c r="AL34">
        <v>76.691999999999993</v>
      </c>
      <c r="AM34">
        <v>0</v>
      </c>
      <c r="AN34">
        <v>1.1261890000000001</v>
      </c>
      <c r="AO34">
        <v>3.8220000000000001</v>
      </c>
      <c r="AP34">
        <v>5.8925999999999998</v>
      </c>
      <c r="AQ34">
        <v>0</v>
      </c>
      <c r="AR34">
        <v>36.432000000000002</v>
      </c>
      <c r="AS34">
        <v>37.890518999999998</v>
      </c>
      <c r="AT34">
        <v>15.000018000000001</v>
      </c>
      <c r="AU34">
        <v>0</v>
      </c>
      <c r="AV34">
        <v>43.664603999999997</v>
      </c>
      <c r="AW34">
        <v>77.578919999999997</v>
      </c>
      <c r="AX34">
        <v>0</v>
      </c>
      <c r="AY34">
        <v>8.3406509999999994</v>
      </c>
      <c r="AZ34">
        <v>9.2748030000000004</v>
      </c>
      <c r="BA34">
        <v>6.7455160000000003</v>
      </c>
      <c r="BB34">
        <v>5.2212399999999999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3202.8720670000002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76.039376000000004</v>
      </c>
      <c r="K35">
        <v>688.71594700000003</v>
      </c>
      <c r="L35">
        <v>422.44379900000001</v>
      </c>
      <c r="M35">
        <v>96.955943000000005</v>
      </c>
      <c r="N35">
        <v>59.388061999999998</v>
      </c>
      <c r="O35">
        <v>130.58071699999999</v>
      </c>
      <c r="P35">
        <v>149.98894999999999</v>
      </c>
      <c r="Q35">
        <v>22.630299000000001</v>
      </c>
      <c r="R35">
        <v>44.906624999999998</v>
      </c>
      <c r="S35">
        <v>27.638981000000001</v>
      </c>
      <c r="T35">
        <v>2.323013</v>
      </c>
      <c r="U35">
        <v>399.375</v>
      </c>
      <c r="V35">
        <v>20.801072000000001</v>
      </c>
      <c r="W35">
        <v>44.311</v>
      </c>
      <c r="X35">
        <v>148.30237500000001</v>
      </c>
      <c r="Y35">
        <v>0</v>
      </c>
      <c r="Z35">
        <v>13.041600000000001</v>
      </c>
      <c r="AA35">
        <v>42.14808</v>
      </c>
      <c r="AB35">
        <v>48.499828000000001</v>
      </c>
      <c r="AC35">
        <v>34.831252999999997</v>
      </c>
      <c r="AD35">
        <v>43.536136999999997</v>
      </c>
      <c r="AE35">
        <v>59.175403000000003</v>
      </c>
      <c r="AF35">
        <v>0</v>
      </c>
      <c r="AG35">
        <v>47.667878000000002</v>
      </c>
      <c r="AH35">
        <v>179.96245400000001</v>
      </c>
      <c r="AI35">
        <v>4.2720909999999996</v>
      </c>
      <c r="AJ35">
        <v>0</v>
      </c>
      <c r="AK35">
        <v>67.655124000000001</v>
      </c>
      <c r="AL35">
        <v>76.691999999999993</v>
      </c>
      <c r="AM35">
        <v>0</v>
      </c>
      <c r="AN35">
        <v>1.1261890000000001</v>
      </c>
      <c r="AO35">
        <v>3.8220000000000001</v>
      </c>
      <c r="AP35">
        <v>4.4835000000000003</v>
      </c>
      <c r="AQ35">
        <v>0</v>
      </c>
      <c r="AR35">
        <v>36.432000000000002</v>
      </c>
      <c r="AS35">
        <v>37.890518999999998</v>
      </c>
      <c r="AT35">
        <v>15.000019999999999</v>
      </c>
      <c r="AU35">
        <v>0</v>
      </c>
      <c r="AV35">
        <v>41.709471999999998</v>
      </c>
      <c r="AW35">
        <v>77.578919999999997</v>
      </c>
      <c r="AX35">
        <v>0</v>
      </c>
      <c r="AY35">
        <v>8.3406509999999994</v>
      </c>
      <c r="AZ35">
        <v>9.2748030000000004</v>
      </c>
      <c r="BA35">
        <v>6.7455160000000003</v>
      </c>
      <c r="BB35">
        <v>5.2212399999999999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3199.5078369999997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74.681529999999995</v>
      </c>
      <c r="K36">
        <v>688.71594700000003</v>
      </c>
      <c r="L36">
        <v>422.44379900000001</v>
      </c>
      <c r="M36">
        <v>96.955943000000005</v>
      </c>
      <c r="N36">
        <v>59.388061999999998</v>
      </c>
      <c r="O36">
        <v>130.58071699999999</v>
      </c>
      <c r="P36">
        <v>149.98894999999999</v>
      </c>
      <c r="Q36">
        <v>22.630299000000001</v>
      </c>
      <c r="R36">
        <v>44.906624999999998</v>
      </c>
      <c r="S36">
        <v>27.638981000000001</v>
      </c>
      <c r="T36">
        <v>2.323013</v>
      </c>
      <c r="U36">
        <v>399.375</v>
      </c>
      <c r="V36">
        <v>20.801072000000001</v>
      </c>
      <c r="W36">
        <v>44.311</v>
      </c>
      <c r="X36">
        <v>148.30237500000001</v>
      </c>
      <c r="Y36">
        <v>0</v>
      </c>
      <c r="Z36">
        <v>13.041600000000001</v>
      </c>
      <c r="AA36">
        <v>42.14808</v>
      </c>
      <c r="AB36">
        <v>48.499828000000001</v>
      </c>
      <c r="AC36">
        <v>34.831252999999997</v>
      </c>
      <c r="AD36">
        <v>43.536136999999997</v>
      </c>
      <c r="AE36">
        <v>59.175403000000003</v>
      </c>
      <c r="AF36">
        <v>0</v>
      </c>
      <c r="AG36">
        <v>47.667878000000002</v>
      </c>
      <c r="AH36">
        <v>179.96245400000001</v>
      </c>
      <c r="AI36">
        <v>19.529561000000001</v>
      </c>
      <c r="AJ36">
        <v>0</v>
      </c>
      <c r="AK36">
        <v>67.655124000000001</v>
      </c>
      <c r="AL36">
        <v>76.691999999999993</v>
      </c>
      <c r="AM36">
        <v>0</v>
      </c>
      <c r="AN36">
        <v>1.1261890000000001</v>
      </c>
      <c r="AO36">
        <v>3.8220000000000001</v>
      </c>
      <c r="AP36">
        <v>4.4835000000000003</v>
      </c>
      <c r="AQ36">
        <v>0</v>
      </c>
      <c r="AR36">
        <v>36.432000000000002</v>
      </c>
      <c r="AS36">
        <v>37.890518999999998</v>
      </c>
      <c r="AT36">
        <v>15.000014</v>
      </c>
      <c r="AU36">
        <v>0</v>
      </c>
      <c r="AV36">
        <v>41.709471999999998</v>
      </c>
      <c r="AW36">
        <v>77.578919999999997</v>
      </c>
      <c r="AX36">
        <v>0</v>
      </c>
      <c r="AY36">
        <v>8.3406509999999994</v>
      </c>
      <c r="AZ36">
        <v>9.2748030000000004</v>
      </c>
      <c r="BA36">
        <v>6.7455160000000003</v>
      </c>
      <c r="BB36">
        <v>5.2212399999999999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3213.407455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74.681529999999995</v>
      </c>
      <c r="K37">
        <v>688.71594700000003</v>
      </c>
      <c r="L37">
        <v>422.44379900000001</v>
      </c>
      <c r="M37">
        <v>96.955943000000005</v>
      </c>
      <c r="N37">
        <v>59.388061999999998</v>
      </c>
      <c r="O37">
        <v>130.58071699999999</v>
      </c>
      <c r="P37">
        <v>149.98894999999999</v>
      </c>
      <c r="Q37">
        <v>22.630299000000001</v>
      </c>
      <c r="R37">
        <v>44.906624999999998</v>
      </c>
      <c r="S37">
        <v>27.638981000000001</v>
      </c>
      <c r="T37">
        <v>2.323013</v>
      </c>
      <c r="U37">
        <v>399.375</v>
      </c>
      <c r="V37">
        <v>20.801072000000001</v>
      </c>
      <c r="W37">
        <v>44.311</v>
      </c>
      <c r="X37">
        <v>148.30237500000001</v>
      </c>
      <c r="Y37">
        <v>0</v>
      </c>
      <c r="Z37">
        <v>13.041600000000001</v>
      </c>
      <c r="AA37">
        <v>42.14808</v>
      </c>
      <c r="AB37">
        <v>48.499828000000001</v>
      </c>
      <c r="AC37">
        <v>34.831252999999997</v>
      </c>
      <c r="AD37">
        <v>43.536136999999997</v>
      </c>
      <c r="AE37">
        <v>59.175403000000003</v>
      </c>
      <c r="AF37">
        <v>0</v>
      </c>
      <c r="AG37">
        <v>47.667878000000002</v>
      </c>
      <c r="AH37">
        <v>179.96245400000001</v>
      </c>
      <c r="AI37">
        <v>19.529561000000001</v>
      </c>
      <c r="AJ37">
        <v>0</v>
      </c>
      <c r="AK37">
        <v>67.655124000000001</v>
      </c>
      <c r="AL37">
        <v>76.691999999999993</v>
      </c>
      <c r="AM37">
        <v>0</v>
      </c>
      <c r="AN37">
        <v>1.1261890000000001</v>
      </c>
      <c r="AO37">
        <v>4.1159999999999997</v>
      </c>
      <c r="AP37">
        <v>4.4835000000000003</v>
      </c>
      <c r="AQ37">
        <v>0</v>
      </c>
      <c r="AR37">
        <v>36.432000000000002</v>
      </c>
      <c r="AS37">
        <v>37.890518999999998</v>
      </c>
      <c r="AT37">
        <v>15.000018000000001</v>
      </c>
      <c r="AU37">
        <v>0</v>
      </c>
      <c r="AV37">
        <v>41.709471999999998</v>
      </c>
      <c r="AW37">
        <v>77.578919999999997</v>
      </c>
      <c r="AX37">
        <v>0</v>
      </c>
      <c r="AY37">
        <v>8.3406509999999994</v>
      </c>
      <c r="AZ37">
        <v>9.2748030000000004</v>
      </c>
      <c r="BA37">
        <v>6.7455160000000003</v>
      </c>
      <c r="BB37">
        <v>5.2212399999999999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3213.7014589999999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74.681529999999995</v>
      </c>
      <c r="K38">
        <v>688.71594700000003</v>
      </c>
      <c r="L38">
        <v>422.44379900000001</v>
      </c>
      <c r="M38">
        <v>96.955943000000005</v>
      </c>
      <c r="N38">
        <v>59.388061999999998</v>
      </c>
      <c r="O38">
        <v>130.58071699999999</v>
      </c>
      <c r="P38">
        <v>149.98894999999999</v>
      </c>
      <c r="Q38">
        <v>22.630299000000001</v>
      </c>
      <c r="R38">
        <v>44.906624999999998</v>
      </c>
      <c r="S38">
        <v>27.638981000000001</v>
      </c>
      <c r="T38">
        <v>2.323013</v>
      </c>
      <c r="U38">
        <v>399.375</v>
      </c>
      <c r="V38">
        <v>20.801072000000001</v>
      </c>
      <c r="W38">
        <v>44.311</v>
      </c>
      <c r="X38">
        <v>148.30237500000001</v>
      </c>
      <c r="Y38">
        <v>0</v>
      </c>
      <c r="Z38">
        <v>13.041600000000001</v>
      </c>
      <c r="AA38">
        <v>42.14808</v>
      </c>
      <c r="AB38">
        <v>48.499828000000001</v>
      </c>
      <c r="AC38">
        <v>34.831252999999997</v>
      </c>
      <c r="AD38">
        <v>43.536136999999997</v>
      </c>
      <c r="AE38">
        <v>59.175403000000003</v>
      </c>
      <c r="AF38">
        <v>0</v>
      </c>
      <c r="AG38">
        <v>47.667878000000002</v>
      </c>
      <c r="AH38">
        <v>179.96245400000001</v>
      </c>
      <c r="AI38">
        <v>19.529561000000001</v>
      </c>
      <c r="AJ38">
        <v>0</v>
      </c>
      <c r="AK38">
        <v>67.655124000000001</v>
      </c>
      <c r="AL38">
        <v>76.691999999999993</v>
      </c>
      <c r="AM38">
        <v>0</v>
      </c>
      <c r="AN38">
        <v>1.1261890000000001</v>
      </c>
      <c r="AO38">
        <v>5.2919999999999998</v>
      </c>
      <c r="AP38">
        <v>4.4835000000000003</v>
      </c>
      <c r="AQ38">
        <v>0</v>
      </c>
      <c r="AR38">
        <v>36.432000000000002</v>
      </c>
      <c r="AS38">
        <v>37.890518999999998</v>
      </c>
      <c r="AT38">
        <v>15.00135</v>
      </c>
      <c r="AU38">
        <v>0</v>
      </c>
      <c r="AV38">
        <v>41.709471999999998</v>
      </c>
      <c r="AW38">
        <v>77.578919999999997</v>
      </c>
      <c r="AX38">
        <v>0</v>
      </c>
      <c r="AY38">
        <v>8.3406509999999994</v>
      </c>
      <c r="AZ38">
        <v>9.2748030000000004</v>
      </c>
      <c r="BA38">
        <v>6.7455160000000003</v>
      </c>
      <c r="BB38">
        <v>5.2212399999999999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3214.8787909999996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74.681529999999995</v>
      </c>
      <c r="K39">
        <v>688.71594700000003</v>
      </c>
      <c r="L39">
        <v>422.44379900000001</v>
      </c>
      <c r="M39">
        <v>96.955943000000005</v>
      </c>
      <c r="N39">
        <v>59.388061999999998</v>
      </c>
      <c r="O39">
        <v>130.58071699999999</v>
      </c>
      <c r="P39">
        <v>149.98894999999999</v>
      </c>
      <c r="Q39">
        <v>22.630299000000001</v>
      </c>
      <c r="R39">
        <v>44.906624999999998</v>
      </c>
      <c r="S39">
        <v>27.638981000000001</v>
      </c>
      <c r="T39">
        <v>2.323013</v>
      </c>
      <c r="U39">
        <v>399.375</v>
      </c>
      <c r="V39">
        <v>20.801072000000001</v>
      </c>
      <c r="W39">
        <v>44.311</v>
      </c>
      <c r="X39">
        <v>148.30237500000001</v>
      </c>
      <c r="Y39">
        <v>0</v>
      </c>
      <c r="Z39">
        <v>13.041600000000001</v>
      </c>
      <c r="AA39">
        <v>42.14808</v>
      </c>
      <c r="AB39">
        <v>48.499828000000001</v>
      </c>
      <c r="AC39">
        <v>34.831252999999997</v>
      </c>
      <c r="AD39">
        <v>43.536136999999997</v>
      </c>
      <c r="AE39">
        <v>59.175403000000003</v>
      </c>
      <c r="AF39">
        <v>0</v>
      </c>
      <c r="AG39">
        <v>47.667878000000002</v>
      </c>
      <c r="AH39">
        <v>179.96245400000001</v>
      </c>
      <c r="AI39">
        <v>19.529561000000001</v>
      </c>
      <c r="AJ39">
        <v>0</v>
      </c>
      <c r="AK39">
        <v>67.655124000000001</v>
      </c>
      <c r="AL39">
        <v>76.691999999999993</v>
      </c>
      <c r="AM39">
        <v>0</v>
      </c>
      <c r="AN39">
        <v>1.1261890000000001</v>
      </c>
      <c r="AO39">
        <v>5.2919999999999998</v>
      </c>
      <c r="AP39">
        <v>4.4835000000000003</v>
      </c>
      <c r="AQ39">
        <v>0</v>
      </c>
      <c r="AR39">
        <v>44.16</v>
      </c>
      <c r="AS39">
        <v>37.890518999999998</v>
      </c>
      <c r="AT39">
        <v>15.00135</v>
      </c>
      <c r="AU39">
        <v>0</v>
      </c>
      <c r="AV39">
        <v>41.709471999999998</v>
      </c>
      <c r="AW39">
        <v>77.578919999999997</v>
      </c>
      <c r="AX39">
        <v>0</v>
      </c>
      <c r="AY39">
        <v>8.3406509999999994</v>
      </c>
      <c r="AZ39">
        <v>9.2748030000000004</v>
      </c>
      <c r="BA39">
        <v>6.7455160000000003</v>
      </c>
      <c r="BB39">
        <v>5.2212399999999999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3222.6067909999997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74.681529999999995</v>
      </c>
      <c r="K40">
        <v>688.71594700000003</v>
      </c>
      <c r="L40">
        <v>422.44379900000001</v>
      </c>
      <c r="M40">
        <v>96.955943000000005</v>
      </c>
      <c r="N40">
        <v>59.388061999999998</v>
      </c>
      <c r="O40">
        <v>130.58071699999999</v>
      </c>
      <c r="P40">
        <v>149.98894999999999</v>
      </c>
      <c r="Q40">
        <v>22.630299000000001</v>
      </c>
      <c r="R40">
        <v>44.906624999999998</v>
      </c>
      <c r="S40">
        <v>27.638981000000001</v>
      </c>
      <c r="T40">
        <v>2.323013</v>
      </c>
      <c r="U40">
        <v>399.375</v>
      </c>
      <c r="V40">
        <v>20.801072000000001</v>
      </c>
      <c r="W40">
        <v>44.311</v>
      </c>
      <c r="X40">
        <v>148.30237500000001</v>
      </c>
      <c r="Y40">
        <v>0</v>
      </c>
      <c r="Z40">
        <v>13.041600000000001</v>
      </c>
      <c r="AA40">
        <v>42.14808</v>
      </c>
      <c r="AB40">
        <v>48.499828000000001</v>
      </c>
      <c r="AC40">
        <v>34.831252999999997</v>
      </c>
      <c r="AD40">
        <v>43.536136999999997</v>
      </c>
      <c r="AE40">
        <v>59.175403000000003</v>
      </c>
      <c r="AF40">
        <v>0</v>
      </c>
      <c r="AG40">
        <v>47.667878000000002</v>
      </c>
      <c r="AH40">
        <v>179.96245400000001</v>
      </c>
      <c r="AI40">
        <v>19.529561000000001</v>
      </c>
      <c r="AJ40">
        <v>0</v>
      </c>
      <c r="AK40">
        <v>67.655124000000001</v>
      </c>
      <c r="AL40">
        <v>76.691999999999993</v>
      </c>
      <c r="AM40">
        <v>0</v>
      </c>
      <c r="AN40">
        <v>1.1261890000000001</v>
      </c>
      <c r="AO40">
        <v>5.2919999999999998</v>
      </c>
      <c r="AP40">
        <v>4.4835000000000003</v>
      </c>
      <c r="AQ40">
        <v>0</v>
      </c>
      <c r="AR40">
        <v>44.16</v>
      </c>
      <c r="AS40">
        <v>37.890518999999998</v>
      </c>
      <c r="AT40">
        <v>15.00135</v>
      </c>
      <c r="AU40">
        <v>0</v>
      </c>
      <c r="AV40">
        <v>41.709471999999998</v>
      </c>
      <c r="AW40">
        <v>77.578919999999997</v>
      </c>
      <c r="AX40">
        <v>0</v>
      </c>
      <c r="AY40">
        <v>8.3406509999999994</v>
      </c>
      <c r="AZ40">
        <v>9.2748030000000004</v>
      </c>
      <c r="BA40">
        <v>6.7455160000000003</v>
      </c>
      <c r="BB40">
        <v>5.2212399999999999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3222.6067909999997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74.681529999999995</v>
      </c>
      <c r="K41">
        <v>688.71594700000003</v>
      </c>
      <c r="L41">
        <v>422.44379900000001</v>
      </c>
      <c r="M41">
        <v>96.955943000000005</v>
      </c>
      <c r="N41">
        <v>59.388061999999998</v>
      </c>
      <c r="O41">
        <v>130.58071699999999</v>
      </c>
      <c r="P41">
        <v>149.98894999999999</v>
      </c>
      <c r="Q41">
        <v>22.630299000000001</v>
      </c>
      <c r="R41">
        <v>44.906624999999998</v>
      </c>
      <c r="S41">
        <v>27.638981000000001</v>
      </c>
      <c r="T41">
        <v>2.323013</v>
      </c>
      <c r="U41">
        <v>399.375</v>
      </c>
      <c r="V41">
        <v>20.801072000000001</v>
      </c>
      <c r="W41">
        <v>44.311</v>
      </c>
      <c r="X41">
        <v>148.30237500000001</v>
      </c>
      <c r="Y41">
        <v>0</v>
      </c>
      <c r="Z41">
        <v>13.041600000000001</v>
      </c>
      <c r="AA41">
        <v>42.14808</v>
      </c>
      <c r="AB41">
        <v>48.499828000000001</v>
      </c>
      <c r="AC41">
        <v>34.831252999999997</v>
      </c>
      <c r="AD41">
        <v>32.652102999999997</v>
      </c>
      <c r="AE41">
        <v>59.175403000000003</v>
      </c>
      <c r="AF41">
        <v>0</v>
      </c>
      <c r="AG41">
        <v>47.667878000000002</v>
      </c>
      <c r="AH41">
        <v>179.96245400000001</v>
      </c>
      <c r="AI41">
        <v>19.529561000000001</v>
      </c>
      <c r="AJ41">
        <v>0</v>
      </c>
      <c r="AK41">
        <v>67.655124000000001</v>
      </c>
      <c r="AL41">
        <v>77.853999999999999</v>
      </c>
      <c r="AM41">
        <v>0</v>
      </c>
      <c r="AN41">
        <v>1.1261890000000001</v>
      </c>
      <c r="AO41">
        <v>5.88</v>
      </c>
      <c r="AP41">
        <v>4.4835000000000003</v>
      </c>
      <c r="AQ41">
        <v>0</v>
      </c>
      <c r="AR41">
        <v>44.16</v>
      </c>
      <c r="AS41">
        <v>37.890518999999998</v>
      </c>
      <c r="AT41">
        <v>15.00135</v>
      </c>
      <c r="AU41">
        <v>0</v>
      </c>
      <c r="AV41">
        <v>41.709471999999998</v>
      </c>
      <c r="AW41">
        <v>77.578919999999997</v>
      </c>
      <c r="AX41">
        <v>0</v>
      </c>
      <c r="AY41">
        <v>8.3406509999999994</v>
      </c>
      <c r="AZ41">
        <v>9.2748030000000004</v>
      </c>
      <c r="BA41">
        <v>6.7455160000000003</v>
      </c>
      <c r="BB41">
        <v>5.2212399999999999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3213.4727569999995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74.681529999999995</v>
      </c>
      <c r="K42">
        <v>688.71594700000003</v>
      </c>
      <c r="L42">
        <v>422.44379900000001</v>
      </c>
      <c r="M42">
        <v>96.955943000000005</v>
      </c>
      <c r="N42">
        <v>59.388061999999998</v>
      </c>
      <c r="O42">
        <v>130.58071699999999</v>
      </c>
      <c r="P42">
        <v>149.98894999999999</v>
      </c>
      <c r="Q42">
        <v>22.630299000000001</v>
      </c>
      <c r="R42">
        <v>44.906624999999998</v>
      </c>
      <c r="S42">
        <v>27.638981000000001</v>
      </c>
      <c r="T42">
        <v>2.323013</v>
      </c>
      <c r="U42">
        <v>399.375</v>
      </c>
      <c r="V42">
        <v>20.801072000000001</v>
      </c>
      <c r="W42">
        <v>44.311</v>
      </c>
      <c r="X42">
        <v>148.30237500000001</v>
      </c>
      <c r="Y42">
        <v>0</v>
      </c>
      <c r="Z42">
        <v>13.041600000000001</v>
      </c>
      <c r="AA42">
        <v>42.14808</v>
      </c>
      <c r="AB42">
        <v>48.499828000000001</v>
      </c>
      <c r="AC42">
        <v>34.831252999999997</v>
      </c>
      <c r="AD42">
        <v>32.652102999999997</v>
      </c>
      <c r="AE42">
        <v>59.175403000000003</v>
      </c>
      <c r="AF42">
        <v>0</v>
      </c>
      <c r="AG42">
        <v>47.667878000000002</v>
      </c>
      <c r="AH42">
        <v>179.96245400000001</v>
      </c>
      <c r="AI42">
        <v>19.529561000000001</v>
      </c>
      <c r="AJ42">
        <v>0</v>
      </c>
      <c r="AK42">
        <v>67.655124000000001</v>
      </c>
      <c r="AL42">
        <v>77.853999999999999</v>
      </c>
      <c r="AM42">
        <v>0</v>
      </c>
      <c r="AN42">
        <v>1.1261890000000001</v>
      </c>
      <c r="AO42">
        <v>5.88</v>
      </c>
      <c r="AP42">
        <v>4.4835000000000003</v>
      </c>
      <c r="AQ42">
        <v>0</v>
      </c>
      <c r="AR42">
        <v>36.432000000000002</v>
      </c>
      <c r="AS42">
        <v>37.890518999999998</v>
      </c>
      <c r="AT42">
        <v>15.00135</v>
      </c>
      <c r="AU42">
        <v>0</v>
      </c>
      <c r="AV42">
        <v>41.709471999999998</v>
      </c>
      <c r="AW42">
        <v>77.578919999999997</v>
      </c>
      <c r="AX42">
        <v>0</v>
      </c>
      <c r="AY42">
        <v>8.3406509999999994</v>
      </c>
      <c r="AZ42">
        <v>9.2748030000000004</v>
      </c>
      <c r="BA42">
        <v>6.7455160000000003</v>
      </c>
      <c r="BB42">
        <v>5.2212399999999999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3205.7447569999995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74.681529999999995</v>
      </c>
      <c r="K43">
        <v>688.71594700000003</v>
      </c>
      <c r="L43">
        <v>422.44379900000001</v>
      </c>
      <c r="M43">
        <v>96.955943000000005</v>
      </c>
      <c r="N43">
        <v>59.388061999999998</v>
      </c>
      <c r="O43">
        <v>130.58071699999999</v>
      </c>
      <c r="P43">
        <v>149.98894999999999</v>
      </c>
      <c r="Q43">
        <v>22.630299000000001</v>
      </c>
      <c r="R43">
        <v>44.906624999999998</v>
      </c>
      <c r="S43">
        <v>27.638981000000001</v>
      </c>
      <c r="T43">
        <v>2.323013</v>
      </c>
      <c r="U43">
        <v>382.5</v>
      </c>
      <c r="V43">
        <v>20.801072000000001</v>
      </c>
      <c r="W43">
        <v>44.311</v>
      </c>
      <c r="X43">
        <v>148.30237500000001</v>
      </c>
      <c r="Y43">
        <v>0</v>
      </c>
      <c r="Z43">
        <v>13.041600000000001</v>
      </c>
      <c r="AA43">
        <v>42.14808</v>
      </c>
      <c r="AB43">
        <v>48.499828000000001</v>
      </c>
      <c r="AC43">
        <v>34.831252999999997</v>
      </c>
      <c r="AD43">
        <v>32.652102999999997</v>
      </c>
      <c r="AE43">
        <v>59.175403000000003</v>
      </c>
      <c r="AF43">
        <v>0</v>
      </c>
      <c r="AG43">
        <v>47.667878000000002</v>
      </c>
      <c r="AH43">
        <v>179.96245400000001</v>
      </c>
      <c r="AI43">
        <v>19.529561000000001</v>
      </c>
      <c r="AJ43">
        <v>0</v>
      </c>
      <c r="AK43">
        <v>67.655124000000001</v>
      </c>
      <c r="AL43">
        <v>77.853999999999999</v>
      </c>
      <c r="AM43">
        <v>0</v>
      </c>
      <c r="AN43">
        <v>1.1261890000000001</v>
      </c>
      <c r="AO43">
        <v>5.88</v>
      </c>
      <c r="AP43">
        <v>4.4835000000000003</v>
      </c>
      <c r="AQ43">
        <v>0</v>
      </c>
      <c r="AR43">
        <v>44.16</v>
      </c>
      <c r="AS43">
        <v>37.890518999999998</v>
      </c>
      <c r="AT43">
        <v>15.00135</v>
      </c>
      <c r="AU43">
        <v>0</v>
      </c>
      <c r="AV43">
        <v>41.318446000000002</v>
      </c>
      <c r="AW43">
        <v>77.578919999999997</v>
      </c>
      <c r="AX43">
        <v>0</v>
      </c>
      <c r="AY43">
        <v>8.3406509999999994</v>
      </c>
      <c r="AZ43">
        <v>6.9326809999999996</v>
      </c>
      <c r="BA43">
        <v>6.7455160000000003</v>
      </c>
      <c r="BB43">
        <v>5.2212399999999999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3193.8646089999997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73.323684</v>
      </c>
      <c r="K44">
        <v>688.71594700000003</v>
      </c>
      <c r="L44">
        <v>422.44379900000001</v>
      </c>
      <c r="M44">
        <v>96.955943000000005</v>
      </c>
      <c r="N44">
        <v>59.388061999999998</v>
      </c>
      <c r="O44">
        <v>130.58071699999999</v>
      </c>
      <c r="P44">
        <v>149.98894999999999</v>
      </c>
      <c r="Q44">
        <v>22.630299000000001</v>
      </c>
      <c r="R44">
        <v>44.906624999999998</v>
      </c>
      <c r="S44">
        <v>27.638981000000001</v>
      </c>
      <c r="T44">
        <v>2.323013</v>
      </c>
      <c r="U44">
        <v>382.5</v>
      </c>
      <c r="V44">
        <v>20.801072000000001</v>
      </c>
      <c r="W44">
        <v>44.311</v>
      </c>
      <c r="X44">
        <v>148.30237500000001</v>
      </c>
      <c r="Y44">
        <v>0</v>
      </c>
      <c r="Z44">
        <v>13.041600000000001</v>
      </c>
      <c r="AA44">
        <v>42.14808</v>
      </c>
      <c r="AB44">
        <v>48.499828000000001</v>
      </c>
      <c r="AC44">
        <v>34.831252999999997</v>
      </c>
      <c r="AD44">
        <v>32.652102999999997</v>
      </c>
      <c r="AE44">
        <v>59.175403000000003</v>
      </c>
      <c r="AF44">
        <v>0</v>
      </c>
      <c r="AG44">
        <v>47.667878000000002</v>
      </c>
      <c r="AH44">
        <v>179.96245400000001</v>
      </c>
      <c r="AI44">
        <v>19.529561000000001</v>
      </c>
      <c r="AJ44">
        <v>0</v>
      </c>
      <c r="AK44">
        <v>67.655124000000001</v>
      </c>
      <c r="AL44">
        <v>77.853999999999999</v>
      </c>
      <c r="AM44">
        <v>0</v>
      </c>
      <c r="AN44">
        <v>1.1261890000000001</v>
      </c>
      <c r="AO44">
        <v>5.88</v>
      </c>
      <c r="AP44">
        <v>4.4835000000000003</v>
      </c>
      <c r="AQ44">
        <v>0</v>
      </c>
      <c r="AR44">
        <v>44.16</v>
      </c>
      <c r="AS44">
        <v>37.890518999999998</v>
      </c>
      <c r="AT44">
        <v>15.00135</v>
      </c>
      <c r="AU44">
        <v>0</v>
      </c>
      <c r="AV44">
        <v>41.318446000000002</v>
      </c>
      <c r="AW44">
        <v>77.578919999999997</v>
      </c>
      <c r="AX44">
        <v>0</v>
      </c>
      <c r="AY44">
        <v>8.3406509999999994</v>
      </c>
      <c r="AZ44">
        <v>3.747395</v>
      </c>
      <c r="BA44">
        <v>6.7455160000000003</v>
      </c>
      <c r="BB44">
        <v>5.2212399999999999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3189.321477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73.323684</v>
      </c>
      <c r="K45">
        <v>688.71594700000003</v>
      </c>
      <c r="L45">
        <v>422.44379900000001</v>
      </c>
      <c r="M45">
        <v>96.955943000000005</v>
      </c>
      <c r="N45">
        <v>59.388061999999998</v>
      </c>
      <c r="O45">
        <v>130.58071699999999</v>
      </c>
      <c r="P45">
        <v>149.98894999999999</v>
      </c>
      <c r="Q45">
        <v>22.630299000000001</v>
      </c>
      <c r="R45">
        <v>44.906624999999998</v>
      </c>
      <c r="S45">
        <v>27.638981000000001</v>
      </c>
      <c r="T45">
        <v>2.323013</v>
      </c>
      <c r="U45">
        <v>382.5</v>
      </c>
      <c r="V45">
        <v>20.801072000000001</v>
      </c>
      <c r="W45">
        <v>44.311</v>
      </c>
      <c r="X45">
        <v>148.30237500000001</v>
      </c>
      <c r="Y45">
        <v>0</v>
      </c>
      <c r="Z45">
        <v>13.041600000000001</v>
      </c>
      <c r="AA45">
        <v>42.14808</v>
      </c>
      <c r="AB45">
        <v>48.499828000000001</v>
      </c>
      <c r="AC45">
        <v>34.831252999999997</v>
      </c>
      <c r="AD45">
        <v>32.652102999999997</v>
      </c>
      <c r="AE45">
        <v>59.175403000000003</v>
      </c>
      <c r="AF45">
        <v>0</v>
      </c>
      <c r="AG45">
        <v>47.667878000000002</v>
      </c>
      <c r="AH45">
        <v>179.96245400000001</v>
      </c>
      <c r="AI45">
        <v>19.529561000000001</v>
      </c>
      <c r="AJ45">
        <v>0</v>
      </c>
      <c r="AK45">
        <v>67.655124000000001</v>
      </c>
      <c r="AL45">
        <v>77.853999999999999</v>
      </c>
      <c r="AM45">
        <v>0</v>
      </c>
      <c r="AN45">
        <v>1.1261890000000001</v>
      </c>
      <c r="AO45">
        <v>5.88</v>
      </c>
      <c r="AP45">
        <v>4.4835000000000003</v>
      </c>
      <c r="AQ45">
        <v>0</v>
      </c>
      <c r="AR45">
        <v>44.16</v>
      </c>
      <c r="AS45">
        <v>37.890518999999998</v>
      </c>
      <c r="AT45">
        <v>15.00135</v>
      </c>
      <c r="AU45">
        <v>0</v>
      </c>
      <c r="AV45">
        <v>41.318446000000002</v>
      </c>
      <c r="AW45">
        <v>77.578919999999997</v>
      </c>
      <c r="AX45">
        <v>0</v>
      </c>
      <c r="AY45">
        <v>8.3406509999999994</v>
      </c>
      <c r="AZ45">
        <v>3.747395</v>
      </c>
      <c r="BA45">
        <v>6.7455160000000003</v>
      </c>
      <c r="BB45">
        <v>5.2212399999999999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3189.321477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73.323684</v>
      </c>
      <c r="K46">
        <v>688.71594700000003</v>
      </c>
      <c r="L46">
        <v>422.44379900000001</v>
      </c>
      <c r="M46">
        <v>96.955943000000005</v>
      </c>
      <c r="N46">
        <v>59.388061999999998</v>
      </c>
      <c r="O46">
        <v>130.58071699999999</v>
      </c>
      <c r="P46">
        <v>149.98894999999999</v>
      </c>
      <c r="Q46">
        <v>22.630299000000001</v>
      </c>
      <c r="R46">
        <v>44.906624999999998</v>
      </c>
      <c r="S46">
        <v>27.638981000000001</v>
      </c>
      <c r="T46">
        <v>2.323013</v>
      </c>
      <c r="U46">
        <v>382.5</v>
      </c>
      <c r="V46">
        <v>20.801072000000001</v>
      </c>
      <c r="W46">
        <v>44.311</v>
      </c>
      <c r="X46">
        <v>148.30237500000001</v>
      </c>
      <c r="Y46">
        <v>0</v>
      </c>
      <c r="Z46">
        <v>13.041600000000001</v>
      </c>
      <c r="AA46">
        <v>42.14808</v>
      </c>
      <c r="AB46">
        <v>48.499828000000001</v>
      </c>
      <c r="AC46">
        <v>34.831252999999997</v>
      </c>
      <c r="AD46">
        <v>32.652102999999997</v>
      </c>
      <c r="AE46">
        <v>59.175403000000003</v>
      </c>
      <c r="AF46">
        <v>0</v>
      </c>
      <c r="AG46">
        <v>47.667878000000002</v>
      </c>
      <c r="AH46">
        <v>179.96245400000001</v>
      </c>
      <c r="AI46">
        <v>19.529561000000001</v>
      </c>
      <c r="AJ46">
        <v>0</v>
      </c>
      <c r="AK46">
        <v>67.655124000000001</v>
      </c>
      <c r="AL46">
        <v>77.853999999999999</v>
      </c>
      <c r="AM46">
        <v>0</v>
      </c>
      <c r="AN46">
        <v>1.1261890000000001</v>
      </c>
      <c r="AO46">
        <v>5.88</v>
      </c>
      <c r="AP46">
        <v>4.4835000000000003</v>
      </c>
      <c r="AQ46">
        <v>0</v>
      </c>
      <c r="AR46">
        <v>44.16</v>
      </c>
      <c r="AS46">
        <v>37.890518999999998</v>
      </c>
      <c r="AT46">
        <v>15.00135</v>
      </c>
      <c r="AU46">
        <v>0</v>
      </c>
      <c r="AV46">
        <v>41.318446000000002</v>
      </c>
      <c r="AW46">
        <v>77.578919999999997</v>
      </c>
      <c r="AX46">
        <v>0</v>
      </c>
      <c r="AY46">
        <v>8.3406509999999994</v>
      </c>
      <c r="AZ46">
        <v>3.747395</v>
      </c>
      <c r="BA46">
        <v>6.7455160000000003</v>
      </c>
      <c r="BB46">
        <v>5.2212399999999999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3189.321477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73.323684</v>
      </c>
      <c r="K47">
        <v>688.71594700000003</v>
      </c>
      <c r="L47">
        <v>422.44379900000001</v>
      </c>
      <c r="M47">
        <v>96.955943000000005</v>
      </c>
      <c r="N47">
        <v>59.388061999999998</v>
      </c>
      <c r="O47">
        <v>130.58071699999999</v>
      </c>
      <c r="P47">
        <v>149.98894999999999</v>
      </c>
      <c r="Q47">
        <v>22.630299000000001</v>
      </c>
      <c r="R47">
        <v>44.906624999999998</v>
      </c>
      <c r="S47">
        <v>27.638981000000001</v>
      </c>
      <c r="T47">
        <v>2.323013</v>
      </c>
      <c r="U47">
        <v>382.5</v>
      </c>
      <c r="V47">
        <v>20.801072000000001</v>
      </c>
      <c r="W47">
        <v>44.311</v>
      </c>
      <c r="X47">
        <v>148.30237500000001</v>
      </c>
      <c r="Y47">
        <v>0</v>
      </c>
      <c r="Z47">
        <v>13.041600000000001</v>
      </c>
      <c r="AA47">
        <v>42.14808</v>
      </c>
      <c r="AB47">
        <v>48.499828000000001</v>
      </c>
      <c r="AC47">
        <v>34.831252999999997</v>
      </c>
      <c r="AD47">
        <v>32.652102999999997</v>
      </c>
      <c r="AE47">
        <v>59.175403000000003</v>
      </c>
      <c r="AF47">
        <v>0</v>
      </c>
      <c r="AG47">
        <v>47.667878000000002</v>
      </c>
      <c r="AH47">
        <v>179.96245400000001</v>
      </c>
      <c r="AI47">
        <v>19.529561000000001</v>
      </c>
      <c r="AJ47">
        <v>0</v>
      </c>
      <c r="AK47">
        <v>67.655124000000001</v>
      </c>
      <c r="AL47">
        <v>77.853999999999999</v>
      </c>
      <c r="AM47">
        <v>0</v>
      </c>
      <c r="AN47">
        <v>1.1261890000000001</v>
      </c>
      <c r="AO47">
        <v>4.9980000000000002</v>
      </c>
      <c r="AP47">
        <v>4.4835000000000003</v>
      </c>
      <c r="AQ47">
        <v>0</v>
      </c>
      <c r="AR47">
        <v>44.16</v>
      </c>
      <c r="AS47">
        <v>37.890518999999998</v>
      </c>
      <c r="AT47">
        <v>15.00135</v>
      </c>
      <c r="AU47">
        <v>0</v>
      </c>
      <c r="AV47">
        <v>41.318446000000002</v>
      </c>
      <c r="AW47">
        <v>77.578919999999997</v>
      </c>
      <c r="AX47">
        <v>0</v>
      </c>
      <c r="AY47">
        <v>8.3406509999999994</v>
      </c>
      <c r="AZ47">
        <v>3.747395</v>
      </c>
      <c r="BA47">
        <v>6.7455160000000003</v>
      </c>
      <c r="BB47">
        <v>5.2212399999999999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3188.4394769999999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73.323684</v>
      </c>
      <c r="K48">
        <v>688.71594700000003</v>
      </c>
      <c r="L48">
        <v>422.44379900000001</v>
      </c>
      <c r="M48">
        <v>96.955943000000005</v>
      </c>
      <c r="N48">
        <v>59.388061999999998</v>
      </c>
      <c r="O48">
        <v>130.58071699999999</v>
      </c>
      <c r="P48">
        <v>149.98894999999999</v>
      </c>
      <c r="Q48">
        <v>22.630299000000001</v>
      </c>
      <c r="R48">
        <v>44.906624999999998</v>
      </c>
      <c r="S48">
        <v>27.638981000000001</v>
      </c>
      <c r="T48">
        <v>2.323013</v>
      </c>
      <c r="U48">
        <v>382.5</v>
      </c>
      <c r="V48">
        <v>20.801072000000001</v>
      </c>
      <c r="W48">
        <v>44.311</v>
      </c>
      <c r="X48">
        <v>148.30237500000001</v>
      </c>
      <c r="Y48">
        <v>0</v>
      </c>
      <c r="Z48">
        <v>13.041600000000001</v>
      </c>
      <c r="AA48">
        <v>42.14808</v>
      </c>
      <c r="AB48">
        <v>48.499828000000001</v>
      </c>
      <c r="AC48">
        <v>34.831252999999997</v>
      </c>
      <c r="AD48">
        <v>32.652102999999997</v>
      </c>
      <c r="AE48">
        <v>59.175403000000003</v>
      </c>
      <c r="AF48">
        <v>0</v>
      </c>
      <c r="AG48">
        <v>47.667878000000002</v>
      </c>
      <c r="AH48">
        <v>179.96245400000001</v>
      </c>
      <c r="AI48">
        <v>19.529561000000001</v>
      </c>
      <c r="AJ48">
        <v>0</v>
      </c>
      <c r="AK48">
        <v>67.655124000000001</v>
      </c>
      <c r="AL48">
        <v>77.853999999999999</v>
      </c>
      <c r="AM48">
        <v>0</v>
      </c>
      <c r="AN48">
        <v>1.1261890000000001</v>
      </c>
      <c r="AO48">
        <v>4.9980000000000002</v>
      </c>
      <c r="AP48">
        <v>4.4835000000000003</v>
      </c>
      <c r="AQ48">
        <v>0</v>
      </c>
      <c r="AR48">
        <v>44.16</v>
      </c>
      <c r="AS48">
        <v>37.890518999999998</v>
      </c>
      <c r="AT48">
        <v>15.00135</v>
      </c>
      <c r="AU48">
        <v>0</v>
      </c>
      <c r="AV48">
        <v>41.188104000000003</v>
      </c>
      <c r="AW48">
        <v>77.578919999999997</v>
      </c>
      <c r="AX48">
        <v>0</v>
      </c>
      <c r="AY48">
        <v>8.3406509999999994</v>
      </c>
      <c r="AZ48">
        <v>3.747395</v>
      </c>
      <c r="BA48">
        <v>6.7455160000000003</v>
      </c>
      <c r="BB48">
        <v>5.2212399999999999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3188.3091349999995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73.323684</v>
      </c>
      <c r="K49">
        <v>688.71594700000003</v>
      </c>
      <c r="L49">
        <v>422.44379900000001</v>
      </c>
      <c r="M49">
        <v>96.955943000000005</v>
      </c>
      <c r="N49">
        <v>60.707796000000002</v>
      </c>
      <c r="O49">
        <v>130.58071699999999</v>
      </c>
      <c r="P49">
        <v>149.98894999999999</v>
      </c>
      <c r="Q49">
        <v>22.630299000000001</v>
      </c>
      <c r="R49">
        <v>44.906624999999998</v>
      </c>
      <c r="S49">
        <v>27.638981000000001</v>
      </c>
      <c r="T49">
        <v>2.323013</v>
      </c>
      <c r="U49">
        <v>382.5</v>
      </c>
      <c r="V49">
        <v>20.801072000000001</v>
      </c>
      <c r="W49">
        <v>44.311</v>
      </c>
      <c r="X49">
        <v>148.30237500000001</v>
      </c>
      <c r="Y49">
        <v>0</v>
      </c>
      <c r="Z49">
        <v>13.041600000000001</v>
      </c>
      <c r="AA49">
        <v>42.14808</v>
      </c>
      <c r="AB49">
        <v>48.499828000000001</v>
      </c>
      <c r="AC49">
        <v>34.831252999999997</v>
      </c>
      <c r="AD49">
        <v>32.652102999999997</v>
      </c>
      <c r="AE49">
        <v>59.175403000000003</v>
      </c>
      <c r="AF49">
        <v>0</v>
      </c>
      <c r="AG49">
        <v>47.667878000000002</v>
      </c>
      <c r="AH49">
        <v>179.96245400000001</v>
      </c>
      <c r="AI49">
        <v>19.529561000000001</v>
      </c>
      <c r="AJ49">
        <v>0</v>
      </c>
      <c r="AK49">
        <v>67.655124000000001</v>
      </c>
      <c r="AL49">
        <v>77.853999999999999</v>
      </c>
      <c r="AM49">
        <v>0</v>
      </c>
      <c r="AN49">
        <v>1.1261890000000001</v>
      </c>
      <c r="AO49">
        <v>2.94</v>
      </c>
      <c r="AP49">
        <v>12.169499999999999</v>
      </c>
      <c r="AQ49">
        <v>0</v>
      </c>
      <c r="AR49">
        <v>44.16</v>
      </c>
      <c r="AS49">
        <v>37.890518999999998</v>
      </c>
      <c r="AT49">
        <v>15.00135</v>
      </c>
      <c r="AU49">
        <v>0</v>
      </c>
      <c r="AV49">
        <v>41.188104000000003</v>
      </c>
      <c r="AW49">
        <v>77.578919999999997</v>
      </c>
      <c r="AX49">
        <v>0</v>
      </c>
      <c r="AY49">
        <v>8.3406509999999994</v>
      </c>
      <c r="AZ49">
        <v>3.747395</v>
      </c>
      <c r="BA49">
        <v>6.7455160000000003</v>
      </c>
      <c r="BB49">
        <v>5.2212399999999999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3195.2568689999994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73.323684</v>
      </c>
      <c r="K50">
        <v>688.71594700000003</v>
      </c>
      <c r="L50">
        <v>422.44379900000001</v>
      </c>
      <c r="M50">
        <v>96.955943000000005</v>
      </c>
      <c r="N50">
        <v>60.707796000000002</v>
      </c>
      <c r="O50">
        <v>130.58071699999999</v>
      </c>
      <c r="P50">
        <v>149.98894999999999</v>
      </c>
      <c r="Q50">
        <v>22.630299000000001</v>
      </c>
      <c r="R50">
        <v>44.906624999999998</v>
      </c>
      <c r="S50">
        <v>27.638981000000001</v>
      </c>
      <c r="T50">
        <v>2.323013</v>
      </c>
      <c r="U50">
        <v>382.5</v>
      </c>
      <c r="V50">
        <v>20.801072000000001</v>
      </c>
      <c r="W50">
        <v>44.311</v>
      </c>
      <c r="X50">
        <v>148.30237500000001</v>
      </c>
      <c r="Y50">
        <v>0</v>
      </c>
      <c r="Z50">
        <v>13.041600000000001</v>
      </c>
      <c r="AA50">
        <v>42.14808</v>
      </c>
      <c r="AB50">
        <v>48.499828000000001</v>
      </c>
      <c r="AC50">
        <v>34.831252999999997</v>
      </c>
      <c r="AD50">
        <v>32.652102999999997</v>
      </c>
      <c r="AE50">
        <v>59.175403000000003</v>
      </c>
      <c r="AF50">
        <v>0</v>
      </c>
      <c r="AG50">
        <v>47.667878000000002</v>
      </c>
      <c r="AH50">
        <v>179.96245400000001</v>
      </c>
      <c r="AI50">
        <v>19.529561000000001</v>
      </c>
      <c r="AJ50">
        <v>0</v>
      </c>
      <c r="AK50">
        <v>67.655124000000001</v>
      </c>
      <c r="AL50">
        <v>77.853999999999999</v>
      </c>
      <c r="AM50">
        <v>0</v>
      </c>
      <c r="AN50">
        <v>1.1261890000000001</v>
      </c>
      <c r="AO50">
        <v>2.94</v>
      </c>
      <c r="AP50">
        <v>12.169499999999999</v>
      </c>
      <c r="AQ50">
        <v>0</v>
      </c>
      <c r="AR50">
        <v>36.432000000000002</v>
      </c>
      <c r="AS50">
        <v>37.890518999999998</v>
      </c>
      <c r="AT50">
        <v>15.00135</v>
      </c>
      <c r="AU50">
        <v>0</v>
      </c>
      <c r="AV50">
        <v>41.188104000000003</v>
      </c>
      <c r="AW50">
        <v>77.578919999999997</v>
      </c>
      <c r="AX50">
        <v>0</v>
      </c>
      <c r="AY50">
        <v>8.3406509999999994</v>
      </c>
      <c r="AZ50">
        <v>3.747395</v>
      </c>
      <c r="BA50">
        <v>6.7455160000000003</v>
      </c>
      <c r="BB50">
        <v>5.2212399999999999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3187.5288689999993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73.323684</v>
      </c>
      <c r="K51">
        <v>688.71594700000003</v>
      </c>
      <c r="L51">
        <v>422.44379900000001</v>
      </c>
      <c r="M51">
        <v>96.955943000000005</v>
      </c>
      <c r="N51">
        <v>60.707796000000002</v>
      </c>
      <c r="O51">
        <v>130.58071699999999</v>
      </c>
      <c r="P51">
        <v>149.98894999999999</v>
      </c>
      <c r="Q51">
        <v>22.630299000000001</v>
      </c>
      <c r="R51">
        <v>44.906624999999998</v>
      </c>
      <c r="S51">
        <v>27.638981000000001</v>
      </c>
      <c r="T51">
        <v>2.323013</v>
      </c>
      <c r="U51">
        <v>382.5</v>
      </c>
      <c r="V51">
        <v>20.801072000000001</v>
      </c>
      <c r="W51">
        <v>44.311</v>
      </c>
      <c r="X51">
        <v>148.30237500000001</v>
      </c>
      <c r="Y51">
        <v>0</v>
      </c>
      <c r="Z51">
        <v>13.041600000000001</v>
      </c>
      <c r="AA51">
        <v>42.14808</v>
      </c>
      <c r="AB51">
        <v>48.499828000000001</v>
      </c>
      <c r="AC51">
        <v>34.831252999999997</v>
      </c>
      <c r="AD51">
        <v>32.652102999999997</v>
      </c>
      <c r="AE51">
        <v>59.175403000000003</v>
      </c>
      <c r="AF51">
        <v>0</v>
      </c>
      <c r="AG51">
        <v>47.667878000000002</v>
      </c>
      <c r="AH51">
        <v>179.96245400000001</v>
      </c>
      <c r="AI51">
        <v>4.2720909999999996</v>
      </c>
      <c r="AJ51">
        <v>0</v>
      </c>
      <c r="AK51">
        <v>67.655124000000001</v>
      </c>
      <c r="AL51">
        <v>77.853999999999999</v>
      </c>
      <c r="AM51">
        <v>0</v>
      </c>
      <c r="AN51">
        <v>1.1261890000000001</v>
      </c>
      <c r="AO51">
        <v>2.94</v>
      </c>
      <c r="AP51">
        <v>12.169499999999999</v>
      </c>
      <c r="AQ51">
        <v>0</v>
      </c>
      <c r="AR51">
        <v>36.432000000000002</v>
      </c>
      <c r="AS51">
        <v>37.890518999999998</v>
      </c>
      <c r="AT51">
        <v>15.00135</v>
      </c>
      <c r="AU51">
        <v>0</v>
      </c>
      <c r="AV51">
        <v>40.666735000000003</v>
      </c>
      <c r="AW51">
        <v>77.578919999999997</v>
      </c>
      <c r="AX51">
        <v>0</v>
      </c>
      <c r="AY51">
        <v>8.3406509999999994</v>
      </c>
      <c r="AZ51">
        <v>3.747395</v>
      </c>
      <c r="BA51">
        <v>6.7455160000000003</v>
      </c>
      <c r="BB51">
        <v>5.2212399999999999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3171.7500299999992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73.323684</v>
      </c>
      <c r="K52">
        <v>688.71594700000003</v>
      </c>
      <c r="L52">
        <v>422.44379900000001</v>
      </c>
      <c r="M52">
        <v>96.955943000000005</v>
      </c>
      <c r="N52">
        <v>60.707796000000002</v>
      </c>
      <c r="O52">
        <v>130.58071699999999</v>
      </c>
      <c r="P52">
        <v>149.98894999999999</v>
      </c>
      <c r="Q52">
        <v>22.630299000000001</v>
      </c>
      <c r="R52">
        <v>44.906624999999998</v>
      </c>
      <c r="S52">
        <v>27.638981000000001</v>
      </c>
      <c r="T52">
        <v>2.323013</v>
      </c>
      <c r="U52">
        <v>382.5</v>
      </c>
      <c r="V52">
        <v>20.801072000000001</v>
      </c>
      <c r="W52">
        <v>44.311</v>
      </c>
      <c r="X52">
        <v>148.30237500000001</v>
      </c>
      <c r="Y52">
        <v>0</v>
      </c>
      <c r="Z52">
        <v>13.041600000000001</v>
      </c>
      <c r="AA52">
        <v>42.14808</v>
      </c>
      <c r="AB52">
        <v>48.499828000000001</v>
      </c>
      <c r="AC52">
        <v>34.831252999999997</v>
      </c>
      <c r="AD52">
        <v>32.652102999999997</v>
      </c>
      <c r="AE52">
        <v>59.175403000000003</v>
      </c>
      <c r="AF52">
        <v>0</v>
      </c>
      <c r="AG52">
        <v>47.667878000000002</v>
      </c>
      <c r="AH52">
        <v>179.96245400000001</v>
      </c>
      <c r="AI52">
        <v>0</v>
      </c>
      <c r="AJ52">
        <v>0</v>
      </c>
      <c r="AK52">
        <v>67.655124000000001</v>
      </c>
      <c r="AL52">
        <v>77.853999999999999</v>
      </c>
      <c r="AM52">
        <v>0</v>
      </c>
      <c r="AN52">
        <v>1.1261890000000001</v>
      </c>
      <c r="AO52">
        <v>2.94</v>
      </c>
      <c r="AP52">
        <v>12.169499999999999</v>
      </c>
      <c r="AQ52">
        <v>0</v>
      </c>
      <c r="AR52">
        <v>36.432000000000002</v>
      </c>
      <c r="AS52">
        <v>37.890518999999998</v>
      </c>
      <c r="AT52">
        <v>15.00135</v>
      </c>
      <c r="AU52">
        <v>0</v>
      </c>
      <c r="AV52">
        <v>40.666735000000003</v>
      </c>
      <c r="AW52">
        <v>77.578919999999997</v>
      </c>
      <c r="AX52">
        <v>0</v>
      </c>
      <c r="AY52">
        <v>8.3406509999999994</v>
      </c>
      <c r="AZ52">
        <v>3.747395</v>
      </c>
      <c r="BA52">
        <v>6.7455160000000003</v>
      </c>
      <c r="BB52">
        <v>5.2212399999999999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3167.4779389999994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73.323684</v>
      </c>
      <c r="K53">
        <v>688.71594700000003</v>
      </c>
      <c r="L53">
        <v>422.44379900000001</v>
      </c>
      <c r="M53">
        <v>96.955943000000005</v>
      </c>
      <c r="N53">
        <v>60.707796000000002</v>
      </c>
      <c r="O53">
        <v>130.58071699999999</v>
      </c>
      <c r="P53">
        <v>149.98894999999999</v>
      </c>
      <c r="Q53">
        <v>22.630299000000001</v>
      </c>
      <c r="R53">
        <v>44.906624999999998</v>
      </c>
      <c r="S53">
        <v>27.638981000000001</v>
      </c>
      <c r="T53">
        <v>2.323013</v>
      </c>
      <c r="U53">
        <v>382.5</v>
      </c>
      <c r="V53">
        <v>20.801072000000001</v>
      </c>
      <c r="W53">
        <v>44.311</v>
      </c>
      <c r="X53">
        <v>148.30237500000001</v>
      </c>
      <c r="Y53">
        <v>0</v>
      </c>
      <c r="Z53">
        <v>6.5208000000000004</v>
      </c>
      <c r="AA53">
        <v>42.14808</v>
      </c>
      <c r="AB53">
        <v>48.499828000000001</v>
      </c>
      <c r="AC53">
        <v>34.831252999999997</v>
      </c>
      <c r="AD53">
        <v>32.652102999999997</v>
      </c>
      <c r="AE53">
        <v>59.175403000000003</v>
      </c>
      <c r="AF53">
        <v>0</v>
      </c>
      <c r="AG53">
        <v>47.667878000000002</v>
      </c>
      <c r="AH53">
        <v>179.96245400000001</v>
      </c>
      <c r="AI53">
        <v>0</v>
      </c>
      <c r="AJ53">
        <v>0</v>
      </c>
      <c r="AK53">
        <v>67.655124000000001</v>
      </c>
      <c r="AL53">
        <v>77.853999999999999</v>
      </c>
      <c r="AM53">
        <v>0</v>
      </c>
      <c r="AN53">
        <v>1.1261890000000001</v>
      </c>
      <c r="AO53">
        <v>2.94</v>
      </c>
      <c r="AP53">
        <v>7.0454999999999997</v>
      </c>
      <c r="AQ53">
        <v>0</v>
      </c>
      <c r="AR53">
        <v>36.432000000000002</v>
      </c>
      <c r="AS53">
        <v>37.890518999999998</v>
      </c>
      <c r="AT53">
        <v>15.00135</v>
      </c>
      <c r="AU53">
        <v>0</v>
      </c>
      <c r="AV53">
        <v>40.666735000000003</v>
      </c>
      <c r="AW53">
        <v>77.578919999999997</v>
      </c>
      <c r="AX53">
        <v>0</v>
      </c>
      <c r="AY53">
        <v>8.3406509999999994</v>
      </c>
      <c r="AZ53">
        <v>3.747395</v>
      </c>
      <c r="BA53">
        <v>6.7455160000000003</v>
      </c>
      <c r="BB53">
        <v>5.2212399999999999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3155.8331389999994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73.323684</v>
      </c>
      <c r="K54">
        <v>688.71594700000003</v>
      </c>
      <c r="L54">
        <v>422.44379900000001</v>
      </c>
      <c r="M54">
        <v>96.955943000000005</v>
      </c>
      <c r="N54">
        <v>60.707796000000002</v>
      </c>
      <c r="O54">
        <v>130.58071699999999</v>
      </c>
      <c r="P54">
        <v>149.98894999999999</v>
      </c>
      <c r="Q54">
        <v>22.630299000000001</v>
      </c>
      <c r="R54">
        <v>44.906624999999998</v>
      </c>
      <c r="S54">
        <v>27.638981000000001</v>
      </c>
      <c r="T54">
        <v>2.323013</v>
      </c>
      <c r="U54">
        <v>382.5</v>
      </c>
      <c r="V54">
        <v>20.801072000000001</v>
      </c>
      <c r="W54">
        <v>44.311</v>
      </c>
      <c r="X54">
        <v>148.30237500000001</v>
      </c>
      <c r="Y54">
        <v>0</v>
      </c>
      <c r="Z54">
        <v>6.5208000000000004</v>
      </c>
      <c r="AA54">
        <v>42.14808</v>
      </c>
      <c r="AB54">
        <v>48.499828000000001</v>
      </c>
      <c r="AC54">
        <v>34.831252999999997</v>
      </c>
      <c r="AD54">
        <v>32.652102999999997</v>
      </c>
      <c r="AE54">
        <v>59.175403000000003</v>
      </c>
      <c r="AF54">
        <v>0</v>
      </c>
      <c r="AG54">
        <v>47.667878000000002</v>
      </c>
      <c r="AH54">
        <v>179.96245400000001</v>
      </c>
      <c r="AI54">
        <v>0</v>
      </c>
      <c r="AJ54">
        <v>0</v>
      </c>
      <c r="AK54">
        <v>67.655124000000001</v>
      </c>
      <c r="AL54">
        <v>77.853999999999999</v>
      </c>
      <c r="AM54">
        <v>0</v>
      </c>
      <c r="AN54">
        <v>1.1261890000000001</v>
      </c>
      <c r="AO54">
        <v>2.94</v>
      </c>
      <c r="AP54">
        <v>7.0454999999999997</v>
      </c>
      <c r="AQ54">
        <v>0</v>
      </c>
      <c r="AR54">
        <v>36.432000000000002</v>
      </c>
      <c r="AS54">
        <v>37.890518999999998</v>
      </c>
      <c r="AT54">
        <v>15.00135</v>
      </c>
      <c r="AU54">
        <v>0</v>
      </c>
      <c r="AV54">
        <v>40.406050999999998</v>
      </c>
      <c r="AW54">
        <v>77.578919999999997</v>
      </c>
      <c r="AX54">
        <v>0</v>
      </c>
      <c r="AY54">
        <v>8.3406509999999994</v>
      </c>
      <c r="AZ54">
        <v>3.747395</v>
      </c>
      <c r="BA54">
        <v>6.7455160000000003</v>
      </c>
      <c r="BB54">
        <v>5.2212399999999999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3155.5724549999995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73.323684</v>
      </c>
      <c r="K55">
        <v>688.71594700000003</v>
      </c>
      <c r="L55">
        <v>422.44379900000001</v>
      </c>
      <c r="M55">
        <v>96.955943000000005</v>
      </c>
      <c r="N55">
        <v>60.707796000000002</v>
      </c>
      <c r="O55">
        <v>130.58071699999999</v>
      </c>
      <c r="P55">
        <v>149.98894999999999</v>
      </c>
      <c r="Q55">
        <v>22.630299000000001</v>
      </c>
      <c r="R55">
        <v>44.906624999999998</v>
      </c>
      <c r="S55">
        <v>27.638981000000001</v>
      </c>
      <c r="T55">
        <v>2.323013</v>
      </c>
      <c r="U55">
        <v>382.5</v>
      </c>
      <c r="V55">
        <v>20.801072000000001</v>
      </c>
      <c r="W55">
        <v>44.311</v>
      </c>
      <c r="X55">
        <v>148.30237500000001</v>
      </c>
      <c r="Y55">
        <v>0</v>
      </c>
      <c r="Z55">
        <v>6.5208000000000004</v>
      </c>
      <c r="AA55">
        <v>42.14808</v>
      </c>
      <c r="AB55">
        <v>48.499828000000001</v>
      </c>
      <c r="AC55">
        <v>34.831252999999997</v>
      </c>
      <c r="AD55">
        <v>21.717708999999999</v>
      </c>
      <c r="AE55">
        <v>59.175403000000003</v>
      </c>
      <c r="AF55">
        <v>0</v>
      </c>
      <c r="AG55">
        <v>47.667878000000002</v>
      </c>
      <c r="AH55">
        <v>179.96245400000001</v>
      </c>
      <c r="AI55">
        <v>0</v>
      </c>
      <c r="AJ55">
        <v>0</v>
      </c>
      <c r="AK55">
        <v>67.655124000000001</v>
      </c>
      <c r="AL55">
        <v>77.853999999999999</v>
      </c>
      <c r="AM55">
        <v>0</v>
      </c>
      <c r="AN55">
        <v>1.1261890000000001</v>
      </c>
      <c r="AO55">
        <v>2.94</v>
      </c>
      <c r="AP55">
        <v>12.169499999999999</v>
      </c>
      <c r="AQ55">
        <v>0</v>
      </c>
      <c r="AR55">
        <v>44.16</v>
      </c>
      <c r="AS55">
        <v>37.890518999999998</v>
      </c>
      <c r="AT55">
        <v>15.00135</v>
      </c>
      <c r="AU55">
        <v>0</v>
      </c>
      <c r="AV55">
        <v>29.978683</v>
      </c>
      <c r="AW55">
        <v>77.578919999999997</v>
      </c>
      <c r="AX55">
        <v>0</v>
      </c>
      <c r="AY55">
        <v>8.3406509999999994</v>
      </c>
      <c r="AZ55">
        <v>3.747395</v>
      </c>
      <c r="BA55">
        <v>6.7455160000000003</v>
      </c>
      <c r="BB55">
        <v>5.2212399999999999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3147.0626929999994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73.323684</v>
      </c>
      <c r="K56">
        <v>688.71594700000003</v>
      </c>
      <c r="L56">
        <v>422.44379900000001</v>
      </c>
      <c r="M56">
        <v>96.955943000000005</v>
      </c>
      <c r="N56">
        <v>60.707796000000002</v>
      </c>
      <c r="O56">
        <v>130.58071699999999</v>
      </c>
      <c r="P56">
        <v>149.98894999999999</v>
      </c>
      <c r="Q56">
        <v>22.630299000000001</v>
      </c>
      <c r="R56">
        <v>44.906624999999998</v>
      </c>
      <c r="S56">
        <v>27.638981000000001</v>
      </c>
      <c r="T56">
        <v>2.323013</v>
      </c>
      <c r="U56">
        <v>382.5</v>
      </c>
      <c r="V56">
        <v>20.801072000000001</v>
      </c>
      <c r="W56">
        <v>44.311</v>
      </c>
      <c r="X56">
        <v>148.30237500000001</v>
      </c>
      <c r="Y56">
        <v>0</v>
      </c>
      <c r="Z56">
        <v>6.5208000000000004</v>
      </c>
      <c r="AA56">
        <v>42.14808</v>
      </c>
      <c r="AB56">
        <v>48.499828000000001</v>
      </c>
      <c r="AC56">
        <v>34.831252999999997</v>
      </c>
      <c r="AD56">
        <v>21.717708999999999</v>
      </c>
      <c r="AE56">
        <v>59.175403000000003</v>
      </c>
      <c r="AF56">
        <v>0</v>
      </c>
      <c r="AG56">
        <v>47.667878000000002</v>
      </c>
      <c r="AH56">
        <v>179.96245400000001</v>
      </c>
      <c r="AI56">
        <v>0</v>
      </c>
      <c r="AJ56">
        <v>0</v>
      </c>
      <c r="AK56">
        <v>67.655124000000001</v>
      </c>
      <c r="AL56">
        <v>77.853999999999999</v>
      </c>
      <c r="AM56">
        <v>0</v>
      </c>
      <c r="AN56">
        <v>1.1261890000000001</v>
      </c>
      <c r="AO56">
        <v>2.94</v>
      </c>
      <c r="AP56">
        <v>12.169499999999999</v>
      </c>
      <c r="AQ56">
        <v>0</v>
      </c>
      <c r="AR56">
        <v>44.16</v>
      </c>
      <c r="AS56">
        <v>37.890518999999998</v>
      </c>
      <c r="AT56">
        <v>15.00135</v>
      </c>
      <c r="AU56">
        <v>0</v>
      </c>
      <c r="AV56">
        <v>29.978683</v>
      </c>
      <c r="AW56">
        <v>77.578919999999997</v>
      </c>
      <c r="AX56">
        <v>0</v>
      </c>
      <c r="AY56">
        <v>8.3406509999999994</v>
      </c>
      <c r="AZ56">
        <v>3.747395</v>
      </c>
      <c r="BA56">
        <v>6.7455160000000003</v>
      </c>
      <c r="BB56">
        <v>5.2212399999999999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3147.0626929999994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73.323684</v>
      </c>
      <c r="K57">
        <v>688.71594700000003</v>
      </c>
      <c r="L57">
        <v>422.44379900000001</v>
      </c>
      <c r="M57">
        <v>96.955943000000005</v>
      </c>
      <c r="N57">
        <v>60.707796000000002</v>
      </c>
      <c r="O57">
        <v>130.58071699999999</v>
      </c>
      <c r="P57">
        <v>149.98894999999999</v>
      </c>
      <c r="Q57">
        <v>22.630299000000001</v>
      </c>
      <c r="R57">
        <v>44.906624999999998</v>
      </c>
      <c r="S57">
        <v>27.638981000000001</v>
      </c>
      <c r="T57">
        <v>2.323013</v>
      </c>
      <c r="U57">
        <v>382.5</v>
      </c>
      <c r="V57">
        <v>20.801072000000001</v>
      </c>
      <c r="W57">
        <v>44.311</v>
      </c>
      <c r="X57">
        <v>148.30237500000001</v>
      </c>
      <c r="Y57">
        <v>0</v>
      </c>
      <c r="Z57">
        <v>6.5208000000000004</v>
      </c>
      <c r="AA57">
        <v>42.14808</v>
      </c>
      <c r="AB57">
        <v>48.499828000000001</v>
      </c>
      <c r="AC57">
        <v>34.831252999999997</v>
      </c>
      <c r="AD57">
        <v>21.717708999999999</v>
      </c>
      <c r="AE57">
        <v>59.175403000000003</v>
      </c>
      <c r="AF57">
        <v>0</v>
      </c>
      <c r="AG57">
        <v>47.667878000000002</v>
      </c>
      <c r="AH57">
        <v>179.96245400000001</v>
      </c>
      <c r="AI57">
        <v>0</v>
      </c>
      <c r="AJ57">
        <v>0</v>
      </c>
      <c r="AK57">
        <v>67.655124000000001</v>
      </c>
      <c r="AL57">
        <v>77.853999999999999</v>
      </c>
      <c r="AM57">
        <v>0</v>
      </c>
      <c r="AN57">
        <v>1.1261890000000001</v>
      </c>
      <c r="AO57">
        <v>4.41</v>
      </c>
      <c r="AP57">
        <v>12.169499999999999</v>
      </c>
      <c r="AQ57">
        <v>0</v>
      </c>
      <c r="AR57">
        <v>36.432000000000002</v>
      </c>
      <c r="AS57">
        <v>37.890518999999998</v>
      </c>
      <c r="AT57">
        <v>15.00135</v>
      </c>
      <c r="AU57">
        <v>0</v>
      </c>
      <c r="AV57">
        <v>29.978683</v>
      </c>
      <c r="AW57">
        <v>77.578919999999997</v>
      </c>
      <c r="AX57">
        <v>0</v>
      </c>
      <c r="AY57">
        <v>8.3406509999999994</v>
      </c>
      <c r="AZ57">
        <v>3.747395</v>
      </c>
      <c r="BA57">
        <v>6.7455160000000003</v>
      </c>
      <c r="BB57">
        <v>5.2212399999999999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3140.8046929999991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73.323684</v>
      </c>
      <c r="K58">
        <v>688.71594700000003</v>
      </c>
      <c r="L58">
        <v>422.44379900000001</v>
      </c>
      <c r="M58">
        <v>96.955943000000005</v>
      </c>
      <c r="N58">
        <v>60.707796000000002</v>
      </c>
      <c r="O58">
        <v>130.58071699999999</v>
      </c>
      <c r="P58">
        <v>149.98894999999999</v>
      </c>
      <c r="Q58">
        <v>22.630299000000001</v>
      </c>
      <c r="R58">
        <v>44.906624999999998</v>
      </c>
      <c r="S58">
        <v>27.638981000000001</v>
      </c>
      <c r="T58">
        <v>2.323013</v>
      </c>
      <c r="U58">
        <v>382.5</v>
      </c>
      <c r="V58">
        <v>20.801072000000001</v>
      </c>
      <c r="W58">
        <v>44.311</v>
      </c>
      <c r="X58">
        <v>148.30237500000001</v>
      </c>
      <c r="Y58">
        <v>0</v>
      </c>
      <c r="Z58">
        <v>6.5208000000000004</v>
      </c>
      <c r="AA58">
        <v>42.14808</v>
      </c>
      <c r="AB58">
        <v>48.499828000000001</v>
      </c>
      <c r="AC58">
        <v>34.831252999999997</v>
      </c>
      <c r="AD58">
        <v>21.717708999999999</v>
      </c>
      <c r="AE58">
        <v>59.175403000000003</v>
      </c>
      <c r="AF58">
        <v>0</v>
      </c>
      <c r="AG58">
        <v>47.667878000000002</v>
      </c>
      <c r="AH58">
        <v>179.96245400000001</v>
      </c>
      <c r="AI58">
        <v>0</v>
      </c>
      <c r="AJ58">
        <v>0</v>
      </c>
      <c r="AK58">
        <v>67.655124000000001</v>
      </c>
      <c r="AL58">
        <v>77.853999999999999</v>
      </c>
      <c r="AM58">
        <v>0</v>
      </c>
      <c r="AN58">
        <v>1.1261890000000001</v>
      </c>
      <c r="AO58">
        <v>4.41</v>
      </c>
      <c r="AP58">
        <v>6.4050000000000002</v>
      </c>
      <c r="AQ58">
        <v>0</v>
      </c>
      <c r="AR58">
        <v>36.432000000000002</v>
      </c>
      <c r="AS58">
        <v>37.890518999999998</v>
      </c>
      <c r="AT58">
        <v>15.00135</v>
      </c>
      <c r="AU58">
        <v>0</v>
      </c>
      <c r="AV58">
        <v>29.978683</v>
      </c>
      <c r="AW58">
        <v>77.578919999999997</v>
      </c>
      <c r="AX58">
        <v>0</v>
      </c>
      <c r="AY58">
        <v>8.3406509999999994</v>
      </c>
      <c r="AZ58">
        <v>3.747395</v>
      </c>
      <c r="BA58">
        <v>6.7455160000000003</v>
      </c>
      <c r="BB58">
        <v>5.2212399999999999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3135.0401929999994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73.323684</v>
      </c>
      <c r="K59">
        <v>688.71594700000003</v>
      </c>
      <c r="L59">
        <v>422.44379900000001</v>
      </c>
      <c r="M59">
        <v>96.955943000000005</v>
      </c>
      <c r="N59">
        <v>60.707796000000002</v>
      </c>
      <c r="O59">
        <v>130.58071699999999</v>
      </c>
      <c r="P59">
        <v>149.98894999999999</v>
      </c>
      <c r="Q59">
        <v>22.630299000000001</v>
      </c>
      <c r="R59">
        <v>44.906624999999998</v>
      </c>
      <c r="S59">
        <v>27.638981000000001</v>
      </c>
      <c r="T59">
        <v>2.323013</v>
      </c>
      <c r="U59">
        <v>393.75</v>
      </c>
      <c r="V59">
        <v>20.801072000000001</v>
      </c>
      <c r="W59">
        <v>44.311</v>
      </c>
      <c r="X59">
        <v>148.30237500000001</v>
      </c>
      <c r="Y59">
        <v>0</v>
      </c>
      <c r="Z59">
        <v>6.5208000000000004</v>
      </c>
      <c r="AA59">
        <v>42.14808</v>
      </c>
      <c r="AB59">
        <v>48.499828000000001</v>
      </c>
      <c r="AC59">
        <v>34.831252999999997</v>
      </c>
      <c r="AD59">
        <v>21.717708999999999</v>
      </c>
      <c r="AE59">
        <v>59.175403000000003</v>
      </c>
      <c r="AF59">
        <v>0</v>
      </c>
      <c r="AG59">
        <v>47.667878000000002</v>
      </c>
      <c r="AH59">
        <v>179.96245400000001</v>
      </c>
      <c r="AI59">
        <v>0</v>
      </c>
      <c r="AJ59">
        <v>0</v>
      </c>
      <c r="AK59">
        <v>67.655124000000001</v>
      </c>
      <c r="AL59">
        <v>77.853999999999999</v>
      </c>
      <c r="AM59">
        <v>0</v>
      </c>
      <c r="AN59">
        <v>1.1261890000000001</v>
      </c>
      <c r="AO59">
        <v>4.9980000000000002</v>
      </c>
      <c r="AP59">
        <v>7.6859999999999999</v>
      </c>
      <c r="AQ59">
        <v>0</v>
      </c>
      <c r="AR59">
        <v>36.432000000000002</v>
      </c>
      <c r="AS59">
        <v>37.890518999999998</v>
      </c>
      <c r="AT59">
        <v>17.199349999999999</v>
      </c>
      <c r="AU59">
        <v>0</v>
      </c>
      <c r="AV59">
        <v>29.978683</v>
      </c>
      <c r="AW59">
        <v>77.578919999999997</v>
      </c>
      <c r="AX59">
        <v>0</v>
      </c>
      <c r="AY59">
        <v>8.3406509999999994</v>
      </c>
      <c r="AZ59">
        <v>3.747395</v>
      </c>
      <c r="BA59">
        <v>6.7455160000000003</v>
      </c>
      <c r="BB59">
        <v>5.2212399999999999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3150.3571929999994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73.323684</v>
      </c>
      <c r="K60">
        <v>688.71594700000003</v>
      </c>
      <c r="L60">
        <v>422.44379900000001</v>
      </c>
      <c r="M60">
        <v>96.955943000000005</v>
      </c>
      <c r="N60">
        <v>60.707796000000002</v>
      </c>
      <c r="O60">
        <v>130.58071699999999</v>
      </c>
      <c r="P60">
        <v>149.98894999999999</v>
      </c>
      <c r="Q60">
        <v>22.630299000000001</v>
      </c>
      <c r="R60">
        <v>44.906624999999998</v>
      </c>
      <c r="S60">
        <v>27.638981000000001</v>
      </c>
      <c r="T60">
        <v>2.323013</v>
      </c>
      <c r="U60">
        <v>393.75</v>
      </c>
      <c r="V60">
        <v>20.801072000000001</v>
      </c>
      <c r="W60">
        <v>44.311</v>
      </c>
      <c r="X60">
        <v>148.30237500000001</v>
      </c>
      <c r="Y60">
        <v>0</v>
      </c>
      <c r="Z60">
        <v>6.5208000000000004</v>
      </c>
      <c r="AA60">
        <v>42.14808</v>
      </c>
      <c r="AB60">
        <v>48.499828000000001</v>
      </c>
      <c r="AC60">
        <v>34.831252999999997</v>
      </c>
      <c r="AD60">
        <v>21.717708999999999</v>
      </c>
      <c r="AE60">
        <v>59.175403000000003</v>
      </c>
      <c r="AF60">
        <v>0</v>
      </c>
      <c r="AG60">
        <v>47.667878000000002</v>
      </c>
      <c r="AH60">
        <v>179.96245400000001</v>
      </c>
      <c r="AI60">
        <v>0</v>
      </c>
      <c r="AJ60">
        <v>0</v>
      </c>
      <c r="AK60">
        <v>67.655124000000001</v>
      </c>
      <c r="AL60">
        <v>77.853999999999999</v>
      </c>
      <c r="AM60">
        <v>0</v>
      </c>
      <c r="AN60">
        <v>1.1261890000000001</v>
      </c>
      <c r="AO60">
        <v>4.9980000000000002</v>
      </c>
      <c r="AP60">
        <v>7.6859999999999999</v>
      </c>
      <c r="AQ60">
        <v>0</v>
      </c>
      <c r="AR60">
        <v>36.432000000000002</v>
      </c>
      <c r="AS60">
        <v>37.890518999999998</v>
      </c>
      <c r="AT60">
        <v>17.96865</v>
      </c>
      <c r="AU60">
        <v>0</v>
      </c>
      <c r="AV60">
        <v>29.978683</v>
      </c>
      <c r="AW60">
        <v>77.578919999999997</v>
      </c>
      <c r="AX60">
        <v>0</v>
      </c>
      <c r="AY60">
        <v>8.3406509999999994</v>
      </c>
      <c r="AZ60">
        <v>3.747395</v>
      </c>
      <c r="BA60">
        <v>6.7455160000000003</v>
      </c>
      <c r="BB60">
        <v>5.2212399999999999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3151.1264929999993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73.323684</v>
      </c>
      <c r="K61">
        <v>688.71594700000003</v>
      </c>
      <c r="L61">
        <v>422.44379900000001</v>
      </c>
      <c r="M61">
        <v>96.955943000000005</v>
      </c>
      <c r="N61">
        <v>60.707796000000002</v>
      </c>
      <c r="O61">
        <v>130.58071699999999</v>
      </c>
      <c r="P61">
        <v>149.98894999999999</v>
      </c>
      <c r="Q61">
        <v>22.630299000000001</v>
      </c>
      <c r="R61">
        <v>44.906624999999998</v>
      </c>
      <c r="S61">
        <v>27.638981000000001</v>
      </c>
      <c r="T61">
        <v>2.323013</v>
      </c>
      <c r="U61">
        <v>393.75</v>
      </c>
      <c r="V61">
        <v>20.801072000000001</v>
      </c>
      <c r="W61">
        <v>44.311</v>
      </c>
      <c r="X61">
        <v>148.30237500000001</v>
      </c>
      <c r="Y61">
        <v>0</v>
      </c>
      <c r="Z61">
        <v>6.5208000000000004</v>
      </c>
      <c r="AA61">
        <v>42.14808</v>
      </c>
      <c r="AB61">
        <v>48.499828000000001</v>
      </c>
      <c r="AC61">
        <v>34.831252999999997</v>
      </c>
      <c r="AD61">
        <v>21.717708999999999</v>
      </c>
      <c r="AE61">
        <v>59.175403000000003</v>
      </c>
      <c r="AF61">
        <v>0</v>
      </c>
      <c r="AG61">
        <v>47.667878000000002</v>
      </c>
      <c r="AH61">
        <v>179.96245400000001</v>
      </c>
      <c r="AI61">
        <v>0</v>
      </c>
      <c r="AJ61">
        <v>0</v>
      </c>
      <c r="AK61">
        <v>67.655124000000001</v>
      </c>
      <c r="AL61">
        <v>77.853999999999999</v>
      </c>
      <c r="AM61">
        <v>0</v>
      </c>
      <c r="AN61">
        <v>1.1261890000000001</v>
      </c>
      <c r="AO61">
        <v>4.9980000000000002</v>
      </c>
      <c r="AP61">
        <v>12.169499999999999</v>
      </c>
      <c r="AQ61">
        <v>0</v>
      </c>
      <c r="AR61">
        <v>36.432000000000002</v>
      </c>
      <c r="AS61">
        <v>37.890518999999998</v>
      </c>
      <c r="AT61">
        <v>17.96865</v>
      </c>
      <c r="AU61">
        <v>0</v>
      </c>
      <c r="AV61">
        <v>29.717998999999999</v>
      </c>
      <c r="AW61">
        <v>77.578919999999997</v>
      </c>
      <c r="AX61">
        <v>0</v>
      </c>
      <c r="AY61">
        <v>8.3406509999999994</v>
      </c>
      <c r="AZ61">
        <v>3.747395</v>
      </c>
      <c r="BA61">
        <v>6.7455160000000003</v>
      </c>
      <c r="BB61">
        <v>5.2212399999999999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3155.3493089999993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73.323684</v>
      </c>
      <c r="K62">
        <v>688.71594700000003</v>
      </c>
      <c r="L62">
        <v>422.44379900000001</v>
      </c>
      <c r="M62">
        <v>96.955943000000005</v>
      </c>
      <c r="N62">
        <v>60.707796000000002</v>
      </c>
      <c r="O62">
        <v>130.58071699999999</v>
      </c>
      <c r="P62">
        <v>149.98894999999999</v>
      </c>
      <c r="Q62">
        <v>22.630299000000001</v>
      </c>
      <c r="R62">
        <v>44.906624999999998</v>
      </c>
      <c r="S62">
        <v>27.638981000000001</v>
      </c>
      <c r="T62">
        <v>2.323013</v>
      </c>
      <c r="U62">
        <v>393.75</v>
      </c>
      <c r="V62">
        <v>20.801072000000001</v>
      </c>
      <c r="W62">
        <v>44.311</v>
      </c>
      <c r="X62">
        <v>148.30237500000001</v>
      </c>
      <c r="Y62">
        <v>0</v>
      </c>
      <c r="Z62">
        <v>6.5208000000000004</v>
      </c>
      <c r="AA62">
        <v>42.14808</v>
      </c>
      <c r="AB62">
        <v>48.499828000000001</v>
      </c>
      <c r="AC62">
        <v>34.831252999999997</v>
      </c>
      <c r="AD62">
        <v>21.717708999999999</v>
      </c>
      <c r="AE62">
        <v>59.175403000000003</v>
      </c>
      <c r="AF62">
        <v>0</v>
      </c>
      <c r="AG62">
        <v>47.667878000000002</v>
      </c>
      <c r="AH62">
        <v>179.96245400000001</v>
      </c>
      <c r="AI62">
        <v>0</v>
      </c>
      <c r="AJ62">
        <v>0</v>
      </c>
      <c r="AK62">
        <v>67.655124000000001</v>
      </c>
      <c r="AL62">
        <v>77.853999999999999</v>
      </c>
      <c r="AM62">
        <v>0</v>
      </c>
      <c r="AN62">
        <v>1.1261890000000001</v>
      </c>
      <c r="AO62">
        <v>3.9102000000000001</v>
      </c>
      <c r="AP62">
        <v>12.169499999999999</v>
      </c>
      <c r="AQ62">
        <v>0</v>
      </c>
      <c r="AR62">
        <v>36.432000000000002</v>
      </c>
      <c r="AS62">
        <v>37.890518999999998</v>
      </c>
      <c r="AT62">
        <v>18.737950000000001</v>
      </c>
      <c r="AU62">
        <v>0</v>
      </c>
      <c r="AV62">
        <v>29.717998999999999</v>
      </c>
      <c r="AW62">
        <v>77.578919999999997</v>
      </c>
      <c r="AX62">
        <v>0</v>
      </c>
      <c r="AY62">
        <v>8.3406509999999994</v>
      </c>
      <c r="AZ62">
        <v>3.747395</v>
      </c>
      <c r="BA62">
        <v>6.7455160000000003</v>
      </c>
      <c r="BB62">
        <v>5.2212399999999999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3155.0308089999994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71.965838000000005</v>
      </c>
      <c r="K63">
        <v>688.71594700000003</v>
      </c>
      <c r="L63">
        <v>422.44379900000001</v>
      </c>
      <c r="M63">
        <v>96.955943000000005</v>
      </c>
      <c r="N63">
        <v>60.707796000000002</v>
      </c>
      <c r="O63">
        <v>130.58071699999999</v>
      </c>
      <c r="P63">
        <v>149.98894999999999</v>
      </c>
      <c r="Q63">
        <v>22.630299000000001</v>
      </c>
      <c r="R63">
        <v>44.906624999999998</v>
      </c>
      <c r="S63">
        <v>27.638981000000001</v>
      </c>
      <c r="T63">
        <v>2.323013</v>
      </c>
      <c r="U63">
        <v>393.75</v>
      </c>
      <c r="V63">
        <v>20.801072000000001</v>
      </c>
      <c r="W63">
        <v>44.311</v>
      </c>
      <c r="X63">
        <v>148.30237500000001</v>
      </c>
      <c r="Y63">
        <v>0</v>
      </c>
      <c r="Z63">
        <v>6.5208000000000004</v>
      </c>
      <c r="AA63">
        <v>42.14808</v>
      </c>
      <c r="AB63">
        <v>48.499828000000001</v>
      </c>
      <c r="AC63">
        <v>34.831252999999997</v>
      </c>
      <c r="AD63">
        <v>21.717708999999999</v>
      </c>
      <c r="AE63">
        <v>59.175403000000003</v>
      </c>
      <c r="AF63">
        <v>0</v>
      </c>
      <c r="AG63">
        <v>47.667878000000002</v>
      </c>
      <c r="AH63">
        <v>179.96245400000001</v>
      </c>
      <c r="AI63">
        <v>0</v>
      </c>
      <c r="AJ63">
        <v>0</v>
      </c>
      <c r="AK63">
        <v>67.655124000000001</v>
      </c>
      <c r="AL63">
        <v>77.853999999999999</v>
      </c>
      <c r="AM63">
        <v>0</v>
      </c>
      <c r="AN63">
        <v>1.1261890000000001</v>
      </c>
      <c r="AO63">
        <v>4.5570000000000004</v>
      </c>
      <c r="AP63">
        <v>12.169499999999999</v>
      </c>
      <c r="AQ63">
        <v>0</v>
      </c>
      <c r="AR63">
        <v>36.432000000000002</v>
      </c>
      <c r="AS63">
        <v>37.890518999999998</v>
      </c>
      <c r="AT63">
        <v>18.737950000000001</v>
      </c>
      <c r="AU63">
        <v>0</v>
      </c>
      <c r="AV63">
        <v>29.717998999999999</v>
      </c>
      <c r="AW63">
        <v>77.578919999999997</v>
      </c>
      <c r="AX63">
        <v>0</v>
      </c>
      <c r="AY63">
        <v>8.3406509999999994</v>
      </c>
      <c r="AZ63">
        <v>3.747395</v>
      </c>
      <c r="BA63">
        <v>6.7455160000000003</v>
      </c>
      <c r="BB63">
        <v>5.2212399999999999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3154.3197629999995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71.965838000000005</v>
      </c>
      <c r="K64">
        <v>688.71594700000003</v>
      </c>
      <c r="L64">
        <v>422.44379900000001</v>
      </c>
      <c r="M64">
        <v>96.955943000000005</v>
      </c>
      <c r="N64">
        <v>60.707796000000002</v>
      </c>
      <c r="O64">
        <v>130.58071699999999</v>
      </c>
      <c r="P64">
        <v>149.98894999999999</v>
      </c>
      <c r="Q64">
        <v>22.630299000000001</v>
      </c>
      <c r="R64">
        <v>44.906624999999998</v>
      </c>
      <c r="S64">
        <v>27.638981000000001</v>
      </c>
      <c r="T64">
        <v>2.323013</v>
      </c>
      <c r="U64">
        <v>393.75</v>
      </c>
      <c r="V64">
        <v>20.801072000000001</v>
      </c>
      <c r="W64">
        <v>44.311</v>
      </c>
      <c r="X64">
        <v>148.30237500000001</v>
      </c>
      <c r="Y64">
        <v>0</v>
      </c>
      <c r="Z64">
        <v>6.5208000000000004</v>
      </c>
      <c r="AA64">
        <v>42.14808</v>
      </c>
      <c r="AB64">
        <v>48.499828000000001</v>
      </c>
      <c r="AC64">
        <v>34.831252999999997</v>
      </c>
      <c r="AD64">
        <v>21.717708999999999</v>
      </c>
      <c r="AE64">
        <v>59.175403000000003</v>
      </c>
      <c r="AF64">
        <v>0</v>
      </c>
      <c r="AG64">
        <v>47.667878000000002</v>
      </c>
      <c r="AH64">
        <v>179.96245400000001</v>
      </c>
      <c r="AI64">
        <v>0</v>
      </c>
      <c r="AJ64">
        <v>0</v>
      </c>
      <c r="AK64">
        <v>67.655124000000001</v>
      </c>
      <c r="AL64">
        <v>77.853999999999999</v>
      </c>
      <c r="AM64">
        <v>0</v>
      </c>
      <c r="AN64">
        <v>1.1261890000000001</v>
      </c>
      <c r="AO64">
        <v>4.5570000000000004</v>
      </c>
      <c r="AP64">
        <v>12.169499999999999</v>
      </c>
      <c r="AQ64">
        <v>0</v>
      </c>
      <c r="AR64">
        <v>36.432000000000002</v>
      </c>
      <c r="AS64">
        <v>37.890518999999998</v>
      </c>
      <c r="AT64">
        <v>18.736608</v>
      </c>
      <c r="AU64">
        <v>0</v>
      </c>
      <c r="AV64">
        <v>29.717998999999999</v>
      </c>
      <c r="AW64">
        <v>77.578919999999997</v>
      </c>
      <c r="AX64">
        <v>0</v>
      </c>
      <c r="AY64">
        <v>8.3406509999999994</v>
      </c>
      <c r="AZ64">
        <v>3.9816069999999999</v>
      </c>
      <c r="BA64">
        <v>6.7455160000000003</v>
      </c>
      <c r="BB64">
        <v>5.2212399999999999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3154.5526329999998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71.965838000000005</v>
      </c>
      <c r="K65">
        <v>688.71594700000003</v>
      </c>
      <c r="L65">
        <v>422.44379900000001</v>
      </c>
      <c r="M65">
        <v>96.955943000000005</v>
      </c>
      <c r="N65">
        <v>60.707796000000002</v>
      </c>
      <c r="O65">
        <v>130.58071699999999</v>
      </c>
      <c r="P65">
        <v>149.98894999999999</v>
      </c>
      <c r="Q65">
        <v>22.630299000000001</v>
      </c>
      <c r="R65">
        <v>44.906624999999998</v>
      </c>
      <c r="S65">
        <v>27.638981000000001</v>
      </c>
      <c r="T65">
        <v>2.323013</v>
      </c>
      <c r="U65">
        <v>393.75</v>
      </c>
      <c r="V65">
        <v>20.801072000000001</v>
      </c>
      <c r="W65">
        <v>44.311</v>
      </c>
      <c r="X65">
        <v>148.30237500000001</v>
      </c>
      <c r="Y65">
        <v>0</v>
      </c>
      <c r="Z65">
        <v>6.5208000000000004</v>
      </c>
      <c r="AA65">
        <v>42.14808</v>
      </c>
      <c r="AB65">
        <v>48.499828000000001</v>
      </c>
      <c r="AC65">
        <v>34.831252999999997</v>
      </c>
      <c r="AD65">
        <v>32.652102999999997</v>
      </c>
      <c r="AE65">
        <v>59.175403000000003</v>
      </c>
      <c r="AF65">
        <v>0</v>
      </c>
      <c r="AG65">
        <v>47.667878000000002</v>
      </c>
      <c r="AH65">
        <v>179.96245400000001</v>
      </c>
      <c r="AI65">
        <v>0</v>
      </c>
      <c r="AJ65">
        <v>0</v>
      </c>
      <c r="AK65">
        <v>67.655124000000001</v>
      </c>
      <c r="AL65">
        <v>77.853999999999999</v>
      </c>
      <c r="AM65">
        <v>0</v>
      </c>
      <c r="AN65">
        <v>1.1261890000000001</v>
      </c>
      <c r="AO65">
        <v>3.0870000000000002</v>
      </c>
      <c r="AP65">
        <v>9.6074999999999999</v>
      </c>
      <c r="AQ65">
        <v>0</v>
      </c>
      <c r="AR65">
        <v>36.432000000000002</v>
      </c>
      <c r="AS65">
        <v>37.890518999999998</v>
      </c>
      <c r="AT65">
        <v>18.736608</v>
      </c>
      <c r="AU65">
        <v>0</v>
      </c>
      <c r="AV65">
        <v>29.717998999999999</v>
      </c>
      <c r="AW65">
        <v>77.578919999999997</v>
      </c>
      <c r="AX65">
        <v>0</v>
      </c>
      <c r="AY65">
        <v>8.3406509999999994</v>
      </c>
      <c r="AZ65">
        <v>6.9561019999999996</v>
      </c>
      <c r="BA65">
        <v>6.7455160000000003</v>
      </c>
      <c r="BB65">
        <v>4.6460189999999999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3163.8543009999999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71.965838000000005</v>
      </c>
      <c r="K66">
        <v>467.435947</v>
      </c>
      <c r="L66">
        <v>422.44379900000001</v>
      </c>
      <c r="M66">
        <v>96.955943000000005</v>
      </c>
      <c r="N66">
        <v>60.707796000000002</v>
      </c>
      <c r="O66">
        <v>130.58071699999999</v>
      </c>
      <c r="P66">
        <v>149.98894999999999</v>
      </c>
      <c r="Q66">
        <v>22.630299000000001</v>
      </c>
      <c r="R66">
        <v>44.906624999999998</v>
      </c>
      <c r="S66">
        <v>27.638981000000001</v>
      </c>
      <c r="T66">
        <v>2.323013</v>
      </c>
      <c r="U66">
        <v>393.75</v>
      </c>
      <c r="V66">
        <v>20.801072000000001</v>
      </c>
      <c r="W66">
        <v>44.311</v>
      </c>
      <c r="X66">
        <v>148.30237500000001</v>
      </c>
      <c r="Y66">
        <v>0</v>
      </c>
      <c r="Z66">
        <v>6.5208000000000004</v>
      </c>
      <c r="AA66">
        <v>42.14808</v>
      </c>
      <c r="AB66">
        <v>48.499828000000001</v>
      </c>
      <c r="AC66">
        <v>34.831252999999997</v>
      </c>
      <c r="AD66">
        <v>32.652102999999997</v>
      </c>
      <c r="AE66">
        <v>59.175403000000003</v>
      </c>
      <c r="AF66">
        <v>0</v>
      </c>
      <c r="AG66">
        <v>47.667878000000002</v>
      </c>
      <c r="AH66">
        <v>179.96245400000001</v>
      </c>
      <c r="AI66">
        <v>0</v>
      </c>
      <c r="AJ66">
        <v>0</v>
      </c>
      <c r="AK66">
        <v>67.655124000000001</v>
      </c>
      <c r="AL66">
        <v>77.853999999999999</v>
      </c>
      <c r="AM66">
        <v>0</v>
      </c>
      <c r="AN66">
        <v>1.1261890000000001</v>
      </c>
      <c r="AO66">
        <v>3.6749999999999998</v>
      </c>
      <c r="AP66">
        <v>9.6074999999999999</v>
      </c>
      <c r="AQ66">
        <v>0</v>
      </c>
      <c r="AR66">
        <v>36.432000000000002</v>
      </c>
      <c r="AS66">
        <v>37.890518999999998</v>
      </c>
      <c r="AT66">
        <v>18.736608</v>
      </c>
      <c r="AU66">
        <v>0</v>
      </c>
      <c r="AV66">
        <v>29.717998999999999</v>
      </c>
      <c r="AW66">
        <v>77.578919999999997</v>
      </c>
      <c r="AX66">
        <v>0</v>
      </c>
      <c r="AY66">
        <v>8.3406509999999994</v>
      </c>
      <c r="AZ66">
        <v>9.2748030000000004</v>
      </c>
      <c r="BA66">
        <v>6.7455160000000003</v>
      </c>
      <c r="BB66">
        <v>4.0707979999999999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2944.9057809999995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71.965838000000005</v>
      </c>
      <c r="K67">
        <v>688.71594700000003</v>
      </c>
      <c r="L67">
        <v>422.44379900000001</v>
      </c>
      <c r="M67">
        <v>96.955943000000005</v>
      </c>
      <c r="N67">
        <v>60.707796000000002</v>
      </c>
      <c r="O67">
        <v>130.58071699999999</v>
      </c>
      <c r="P67">
        <v>149.98894999999999</v>
      </c>
      <c r="Q67">
        <v>22.630299000000001</v>
      </c>
      <c r="R67">
        <v>44.906624999999998</v>
      </c>
      <c r="S67">
        <v>27.638981000000001</v>
      </c>
      <c r="T67">
        <v>2.323013</v>
      </c>
      <c r="U67">
        <v>393.75</v>
      </c>
      <c r="V67">
        <v>20.801072000000001</v>
      </c>
      <c r="W67">
        <v>44.311</v>
      </c>
      <c r="X67">
        <v>148.30237500000001</v>
      </c>
      <c r="Y67">
        <v>0</v>
      </c>
      <c r="Z67">
        <v>6.5208000000000004</v>
      </c>
      <c r="AA67">
        <v>42.14808</v>
      </c>
      <c r="AB67">
        <v>48.499828000000001</v>
      </c>
      <c r="AC67">
        <v>34.831252999999997</v>
      </c>
      <c r="AD67">
        <v>32.652102999999997</v>
      </c>
      <c r="AE67">
        <v>59.175403000000003</v>
      </c>
      <c r="AF67">
        <v>0</v>
      </c>
      <c r="AG67">
        <v>47.667878000000002</v>
      </c>
      <c r="AH67">
        <v>179.96245400000001</v>
      </c>
      <c r="AI67">
        <v>0</v>
      </c>
      <c r="AJ67">
        <v>0</v>
      </c>
      <c r="AK67">
        <v>67.655124000000001</v>
      </c>
      <c r="AL67">
        <v>77.853999999999999</v>
      </c>
      <c r="AM67">
        <v>0</v>
      </c>
      <c r="AN67">
        <v>1.1261890000000001</v>
      </c>
      <c r="AO67">
        <v>2.94</v>
      </c>
      <c r="AP67">
        <v>9.6074999999999999</v>
      </c>
      <c r="AQ67">
        <v>0</v>
      </c>
      <c r="AR67">
        <v>36.432000000000002</v>
      </c>
      <c r="AS67">
        <v>37.890518999999998</v>
      </c>
      <c r="AT67">
        <v>18.736608</v>
      </c>
      <c r="AU67">
        <v>0</v>
      </c>
      <c r="AV67">
        <v>29.717998999999999</v>
      </c>
      <c r="AW67">
        <v>77.578919999999997</v>
      </c>
      <c r="AX67">
        <v>0</v>
      </c>
      <c r="AY67">
        <v>8.3406509999999994</v>
      </c>
      <c r="AZ67">
        <v>9.2748030000000004</v>
      </c>
      <c r="BA67">
        <v>6.7455160000000003</v>
      </c>
      <c r="BB67">
        <v>3.5398239999999999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3164.9198069999998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71.965838000000005</v>
      </c>
      <c r="K68">
        <v>688.71594700000003</v>
      </c>
      <c r="L68">
        <v>422.44379900000001</v>
      </c>
      <c r="M68">
        <v>96.955943000000005</v>
      </c>
      <c r="N68">
        <v>60.707796000000002</v>
      </c>
      <c r="O68">
        <v>130.58071699999999</v>
      </c>
      <c r="P68">
        <v>149.98894999999999</v>
      </c>
      <c r="Q68">
        <v>22.630299000000001</v>
      </c>
      <c r="R68">
        <v>44.906624999999998</v>
      </c>
      <c r="S68">
        <v>27.638981000000001</v>
      </c>
      <c r="T68">
        <v>2.323013</v>
      </c>
      <c r="U68">
        <v>393.75</v>
      </c>
      <c r="V68">
        <v>20.801072000000001</v>
      </c>
      <c r="W68">
        <v>44.311</v>
      </c>
      <c r="X68">
        <v>148.30237500000001</v>
      </c>
      <c r="Y68">
        <v>0</v>
      </c>
      <c r="Z68">
        <v>6.5208000000000004</v>
      </c>
      <c r="AA68">
        <v>42.14808</v>
      </c>
      <c r="AB68">
        <v>48.499828000000001</v>
      </c>
      <c r="AC68">
        <v>34.831252999999997</v>
      </c>
      <c r="AD68">
        <v>32.652102999999997</v>
      </c>
      <c r="AE68">
        <v>59.175403000000003</v>
      </c>
      <c r="AF68">
        <v>0</v>
      </c>
      <c r="AG68">
        <v>47.667878000000002</v>
      </c>
      <c r="AH68">
        <v>179.96245400000001</v>
      </c>
      <c r="AI68">
        <v>0</v>
      </c>
      <c r="AJ68">
        <v>0</v>
      </c>
      <c r="AK68">
        <v>67.655124000000001</v>
      </c>
      <c r="AL68">
        <v>77.853999999999999</v>
      </c>
      <c r="AM68">
        <v>0</v>
      </c>
      <c r="AN68">
        <v>1.1261890000000001</v>
      </c>
      <c r="AO68">
        <v>2.94</v>
      </c>
      <c r="AP68">
        <v>9.6074999999999999</v>
      </c>
      <c r="AQ68">
        <v>0</v>
      </c>
      <c r="AR68">
        <v>36.432000000000002</v>
      </c>
      <c r="AS68">
        <v>37.890518999999998</v>
      </c>
      <c r="AT68">
        <v>18.736602000000001</v>
      </c>
      <c r="AU68">
        <v>0</v>
      </c>
      <c r="AV68">
        <v>29.717998999999999</v>
      </c>
      <c r="AW68">
        <v>77.578919999999997</v>
      </c>
      <c r="AX68">
        <v>0</v>
      </c>
      <c r="AY68">
        <v>8.3406509999999994</v>
      </c>
      <c r="AZ68">
        <v>9.2748030000000004</v>
      </c>
      <c r="BA68">
        <v>6.7455160000000003</v>
      </c>
      <c r="BB68">
        <v>3.5398239999999999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3164.9198009999996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71.965838000000005</v>
      </c>
      <c r="K69">
        <v>688.71594700000003</v>
      </c>
      <c r="L69">
        <v>422.44379900000001</v>
      </c>
      <c r="M69">
        <v>96.955943000000005</v>
      </c>
      <c r="N69">
        <v>60.707796000000002</v>
      </c>
      <c r="O69">
        <v>130.58071699999999</v>
      </c>
      <c r="P69">
        <v>149.98894999999999</v>
      </c>
      <c r="Q69">
        <v>22.630299000000001</v>
      </c>
      <c r="R69">
        <v>44.906624999999998</v>
      </c>
      <c r="S69">
        <v>27.638981000000001</v>
      </c>
      <c r="T69">
        <v>2.323013</v>
      </c>
      <c r="U69">
        <v>393.75</v>
      </c>
      <c r="V69">
        <v>20.801072000000001</v>
      </c>
      <c r="W69">
        <v>44.311</v>
      </c>
      <c r="X69">
        <v>148.30237500000001</v>
      </c>
      <c r="Y69">
        <v>0</v>
      </c>
      <c r="Z69">
        <v>6.5208000000000004</v>
      </c>
      <c r="AA69">
        <v>42.14808</v>
      </c>
      <c r="AB69">
        <v>48.499828000000001</v>
      </c>
      <c r="AC69">
        <v>34.831252999999997</v>
      </c>
      <c r="AD69">
        <v>32.652102999999997</v>
      </c>
      <c r="AE69">
        <v>59.175403000000003</v>
      </c>
      <c r="AF69">
        <v>0</v>
      </c>
      <c r="AG69">
        <v>47.667878000000002</v>
      </c>
      <c r="AH69">
        <v>179.96245400000001</v>
      </c>
      <c r="AI69">
        <v>0</v>
      </c>
      <c r="AJ69">
        <v>0</v>
      </c>
      <c r="AK69">
        <v>67.655124000000001</v>
      </c>
      <c r="AL69">
        <v>77.853999999999999</v>
      </c>
      <c r="AM69">
        <v>0</v>
      </c>
      <c r="AN69">
        <v>1.1261890000000001</v>
      </c>
      <c r="AO69">
        <v>2.7930000000000001</v>
      </c>
      <c r="AP69">
        <v>9.6074999999999999</v>
      </c>
      <c r="AQ69">
        <v>0</v>
      </c>
      <c r="AR69">
        <v>36.432000000000002</v>
      </c>
      <c r="AS69">
        <v>37.890518999999998</v>
      </c>
      <c r="AT69">
        <v>18.736602000000001</v>
      </c>
      <c r="AU69">
        <v>0</v>
      </c>
      <c r="AV69">
        <v>29.717998999999999</v>
      </c>
      <c r="AW69">
        <v>77.578919999999997</v>
      </c>
      <c r="AX69">
        <v>0</v>
      </c>
      <c r="AY69">
        <v>8.3406509999999994</v>
      </c>
      <c r="AZ69">
        <v>9.2748030000000004</v>
      </c>
      <c r="BA69">
        <v>6.7455160000000003</v>
      </c>
      <c r="BB69">
        <v>3.5398239999999999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3164.7728009999996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71.965838000000005</v>
      </c>
      <c r="K70">
        <v>688.71594700000003</v>
      </c>
      <c r="L70">
        <v>422.44379900000001</v>
      </c>
      <c r="M70">
        <v>96.955943000000005</v>
      </c>
      <c r="N70">
        <v>60.707796000000002</v>
      </c>
      <c r="O70">
        <v>130.58071699999999</v>
      </c>
      <c r="P70">
        <v>149.98894999999999</v>
      </c>
      <c r="Q70">
        <v>22.630299000000001</v>
      </c>
      <c r="R70">
        <v>44.906624999999998</v>
      </c>
      <c r="S70">
        <v>27.638981000000001</v>
      </c>
      <c r="T70">
        <v>2.323013</v>
      </c>
      <c r="U70">
        <v>393.75</v>
      </c>
      <c r="V70">
        <v>20.801072000000001</v>
      </c>
      <c r="W70">
        <v>44.311</v>
      </c>
      <c r="X70">
        <v>148.30237500000001</v>
      </c>
      <c r="Y70">
        <v>0</v>
      </c>
      <c r="Z70">
        <v>6.5208000000000004</v>
      </c>
      <c r="AA70">
        <v>42.14808</v>
      </c>
      <c r="AB70">
        <v>48.499828000000001</v>
      </c>
      <c r="AC70">
        <v>34.831252999999997</v>
      </c>
      <c r="AD70">
        <v>32.652102999999997</v>
      </c>
      <c r="AE70">
        <v>59.175403000000003</v>
      </c>
      <c r="AF70">
        <v>0</v>
      </c>
      <c r="AG70">
        <v>47.667878000000002</v>
      </c>
      <c r="AH70">
        <v>179.96245400000001</v>
      </c>
      <c r="AI70">
        <v>0</v>
      </c>
      <c r="AJ70">
        <v>0</v>
      </c>
      <c r="AK70">
        <v>67.655124000000001</v>
      </c>
      <c r="AL70">
        <v>77.853999999999999</v>
      </c>
      <c r="AM70">
        <v>0</v>
      </c>
      <c r="AN70">
        <v>1.1261890000000001</v>
      </c>
      <c r="AO70">
        <v>3.9689999999999999</v>
      </c>
      <c r="AP70">
        <v>9.6074999999999999</v>
      </c>
      <c r="AQ70">
        <v>0</v>
      </c>
      <c r="AR70">
        <v>36.432000000000002</v>
      </c>
      <c r="AS70">
        <v>37.890518999999998</v>
      </c>
      <c r="AT70">
        <v>18.736602000000001</v>
      </c>
      <c r="AU70">
        <v>0</v>
      </c>
      <c r="AV70">
        <v>29.717998999999999</v>
      </c>
      <c r="AW70">
        <v>77.578919999999997</v>
      </c>
      <c r="AX70">
        <v>0</v>
      </c>
      <c r="AY70">
        <v>8.3406509999999994</v>
      </c>
      <c r="AZ70">
        <v>9.2748030000000004</v>
      </c>
      <c r="BA70">
        <v>6.7455160000000003</v>
      </c>
      <c r="BB70">
        <v>3.5398239999999999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3165.9488009999995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71.965838000000005</v>
      </c>
      <c r="K71">
        <v>688.71594700000003</v>
      </c>
      <c r="L71">
        <v>422.44379900000001</v>
      </c>
      <c r="M71">
        <v>96.955943000000005</v>
      </c>
      <c r="N71">
        <v>60.707796000000002</v>
      </c>
      <c r="O71">
        <v>130.58071699999999</v>
      </c>
      <c r="P71">
        <v>149.98894999999999</v>
      </c>
      <c r="Q71">
        <v>22.630299000000001</v>
      </c>
      <c r="R71">
        <v>44.906624999999998</v>
      </c>
      <c r="S71">
        <v>27.638981000000001</v>
      </c>
      <c r="T71">
        <v>2.323013</v>
      </c>
      <c r="U71">
        <v>399.375</v>
      </c>
      <c r="V71">
        <v>20.801072000000001</v>
      </c>
      <c r="W71">
        <v>44.311</v>
      </c>
      <c r="X71">
        <v>148.30237500000001</v>
      </c>
      <c r="Y71">
        <v>0</v>
      </c>
      <c r="Z71">
        <v>6.5208000000000004</v>
      </c>
      <c r="AA71">
        <v>42.14808</v>
      </c>
      <c r="AB71">
        <v>48.499828000000001</v>
      </c>
      <c r="AC71">
        <v>34.831252999999997</v>
      </c>
      <c r="AD71">
        <v>43.536136999999997</v>
      </c>
      <c r="AE71">
        <v>59.175403000000003</v>
      </c>
      <c r="AF71">
        <v>0</v>
      </c>
      <c r="AG71">
        <v>47.667878000000002</v>
      </c>
      <c r="AH71">
        <v>179.96245400000001</v>
      </c>
      <c r="AI71">
        <v>3.814368</v>
      </c>
      <c r="AJ71">
        <v>0</v>
      </c>
      <c r="AK71">
        <v>67.655124000000001</v>
      </c>
      <c r="AL71">
        <v>77.853999999999999</v>
      </c>
      <c r="AM71">
        <v>0</v>
      </c>
      <c r="AN71">
        <v>1.1261890000000001</v>
      </c>
      <c r="AO71">
        <v>3.0870000000000002</v>
      </c>
      <c r="AP71">
        <v>9.6074999999999999</v>
      </c>
      <c r="AQ71">
        <v>0</v>
      </c>
      <c r="AR71">
        <v>36.432000000000002</v>
      </c>
      <c r="AS71">
        <v>37.890518999999998</v>
      </c>
      <c r="AT71">
        <v>18.736602000000001</v>
      </c>
      <c r="AU71">
        <v>0</v>
      </c>
      <c r="AV71">
        <v>29.717998999999999</v>
      </c>
      <c r="AW71">
        <v>77.578919999999997</v>
      </c>
      <c r="AX71">
        <v>0</v>
      </c>
      <c r="AY71">
        <v>8.3406509999999994</v>
      </c>
      <c r="AZ71">
        <v>9.2748030000000004</v>
      </c>
      <c r="BA71">
        <v>6.7455160000000003</v>
      </c>
      <c r="BB71">
        <v>3.5398239999999999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3185.3902029999995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71.965838000000005</v>
      </c>
      <c r="K72">
        <v>688.71594700000003</v>
      </c>
      <c r="L72">
        <v>422.44379900000001</v>
      </c>
      <c r="M72">
        <v>96.955943000000005</v>
      </c>
      <c r="N72">
        <v>60.707796000000002</v>
      </c>
      <c r="O72">
        <v>130.58071699999999</v>
      </c>
      <c r="P72">
        <v>149.98894999999999</v>
      </c>
      <c r="Q72">
        <v>22.630299000000001</v>
      </c>
      <c r="R72">
        <v>44.906624999999998</v>
      </c>
      <c r="S72">
        <v>27.638981000000001</v>
      </c>
      <c r="T72">
        <v>2.323013</v>
      </c>
      <c r="U72">
        <v>399.375</v>
      </c>
      <c r="V72">
        <v>20.801072000000001</v>
      </c>
      <c r="W72">
        <v>44.311</v>
      </c>
      <c r="X72">
        <v>148.30237500000001</v>
      </c>
      <c r="Y72">
        <v>0</v>
      </c>
      <c r="Z72">
        <v>6.5208000000000004</v>
      </c>
      <c r="AA72">
        <v>42.14808</v>
      </c>
      <c r="AB72">
        <v>48.499828000000001</v>
      </c>
      <c r="AC72">
        <v>34.831252999999997</v>
      </c>
      <c r="AD72">
        <v>43.536136999999997</v>
      </c>
      <c r="AE72">
        <v>59.175403000000003</v>
      </c>
      <c r="AF72">
        <v>0</v>
      </c>
      <c r="AG72">
        <v>47.667878000000002</v>
      </c>
      <c r="AH72">
        <v>179.96245400000001</v>
      </c>
      <c r="AI72">
        <v>3.814368</v>
      </c>
      <c r="AJ72">
        <v>0</v>
      </c>
      <c r="AK72">
        <v>67.655124000000001</v>
      </c>
      <c r="AL72">
        <v>77.853999999999999</v>
      </c>
      <c r="AM72">
        <v>6.1844130000000002</v>
      </c>
      <c r="AN72">
        <v>1.1261890000000001</v>
      </c>
      <c r="AO72">
        <v>3.0870000000000002</v>
      </c>
      <c r="AP72">
        <v>9.6074999999999999</v>
      </c>
      <c r="AQ72">
        <v>0</v>
      </c>
      <c r="AR72">
        <v>36.432000000000002</v>
      </c>
      <c r="AS72">
        <v>37.890518999999998</v>
      </c>
      <c r="AT72">
        <v>18.736602000000001</v>
      </c>
      <c r="AU72">
        <v>0</v>
      </c>
      <c r="AV72">
        <v>29.717998999999999</v>
      </c>
      <c r="AW72">
        <v>77.578919999999997</v>
      </c>
      <c r="AX72">
        <v>0</v>
      </c>
      <c r="AY72">
        <v>8.3406509999999994</v>
      </c>
      <c r="AZ72">
        <v>9.2748030000000004</v>
      </c>
      <c r="BA72">
        <v>6.7455160000000003</v>
      </c>
      <c r="BB72">
        <v>3.5398239999999999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3191.5746159999994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71.965838000000005</v>
      </c>
      <c r="K73">
        <v>688.71594700000003</v>
      </c>
      <c r="L73">
        <v>422.44379900000001</v>
      </c>
      <c r="M73">
        <v>96.955943000000005</v>
      </c>
      <c r="N73">
        <v>60.707796000000002</v>
      </c>
      <c r="O73">
        <v>130.58071699999999</v>
      </c>
      <c r="P73">
        <v>149.98894999999999</v>
      </c>
      <c r="Q73">
        <v>22.630299000000001</v>
      </c>
      <c r="R73">
        <v>44.906624999999998</v>
      </c>
      <c r="S73">
        <v>27.638981000000001</v>
      </c>
      <c r="T73">
        <v>2.323013</v>
      </c>
      <c r="U73">
        <v>399.375</v>
      </c>
      <c r="V73">
        <v>20.801072000000001</v>
      </c>
      <c r="W73">
        <v>44.311</v>
      </c>
      <c r="X73">
        <v>148.30237500000001</v>
      </c>
      <c r="Y73">
        <v>0</v>
      </c>
      <c r="Z73">
        <v>6.5208000000000004</v>
      </c>
      <c r="AA73">
        <v>42.14808</v>
      </c>
      <c r="AB73">
        <v>48.499828000000001</v>
      </c>
      <c r="AC73">
        <v>34.831252999999997</v>
      </c>
      <c r="AD73">
        <v>43.536136999999997</v>
      </c>
      <c r="AE73">
        <v>59.175403000000003</v>
      </c>
      <c r="AF73">
        <v>0</v>
      </c>
      <c r="AG73">
        <v>47.667878000000002</v>
      </c>
      <c r="AH73">
        <v>179.96245400000001</v>
      </c>
      <c r="AI73">
        <v>4.2720909999999996</v>
      </c>
      <c r="AJ73">
        <v>0</v>
      </c>
      <c r="AK73">
        <v>67.655124000000001</v>
      </c>
      <c r="AL73">
        <v>77.853999999999999</v>
      </c>
      <c r="AM73">
        <v>6.1844130000000002</v>
      </c>
      <c r="AN73">
        <v>1.1261890000000001</v>
      </c>
      <c r="AO73">
        <v>2.94</v>
      </c>
      <c r="AP73">
        <v>9.6074999999999999</v>
      </c>
      <c r="AQ73">
        <v>0</v>
      </c>
      <c r="AR73">
        <v>36.432000000000002</v>
      </c>
      <c r="AS73">
        <v>37.890518999999998</v>
      </c>
      <c r="AT73">
        <v>18.736602000000001</v>
      </c>
      <c r="AU73">
        <v>0</v>
      </c>
      <c r="AV73">
        <v>29.717998999999999</v>
      </c>
      <c r="AW73">
        <v>77.578919999999997</v>
      </c>
      <c r="AX73">
        <v>0</v>
      </c>
      <c r="AY73">
        <v>8.3406509999999994</v>
      </c>
      <c r="AZ73">
        <v>9.2748030000000004</v>
      </c>
      <c r="BA73">
        <v>6.7455160000000003</v>
      </c>
      <c r="BB73">
        <v>3.5398239999999999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3191.8853389999995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71.965838000000005</v>
      </c>
      <c r="K74">
        <v>688.71594700000003</v>
      </c>
      <c r="L74">
        <v>422.44379900000001</v>
      </c>
      <c r="M74">
        <v>96.955943000000005</v>
      </c>
      <c r="N74">
        <v>60.707796000000002</v>
      </c>
      <c r="O74">
        <v>130.58071699999999</v>
      </c>
      <c r="P74">
        <v>149.98894999999999</v>
      </c>
      <c r="Q74">
        <v>22.630299000000001</v>
      </c>
      <c r="R74">
        <v>44.906624999999998</v>
      </c>
      <c r="S74">
        <v>27.638981000000001</v>
      </c>
      <c r="T74">
        <v>2.323013</v>
      </c>
      <c r="U74">
        <v>399.375</v>
      </c>
      <c r="V74">
        <v>20.801072000000001</v>
      </c>
      <c r="W74">
        <v>44.311</v>
      </c>
      <c r="X74">
        <v>148.30237500000001</v>
      </c>
      <c r="Y74">
        <v>0</v>
      </c>
      <c r="Z74">
        <v>6.5208000000000004</v>
      </c>
      <c r="AA74">
        <v>42.14808</v>
      </c>
      <c r="AB74">
        <v>48.499828000000001</v>
      </c>
      <c r="AC74">
        <v>34.831252999999997</v>
      </c>
      <c r="AD74">
        <v>43.536136999999997</v>
      </c>
      <c r="AE74">
        <v>59.175403000000003</v>
      </c>
      <c r="AF74">
        <v>0</v>
      </c>
      <c r="AG74">
        <v>47.667878000000002</v>
      </c>
      <c r="AH74">
        <v>179.96245400000001</v>
      </c>
      <c r="AI74">
        <v>6.1029879999999999</v>
      </c>
      <c r="AJ74">
        <v>0</v>
      </c>
      <c r="AK74">
        <v>67.655124000000001</v>
      </c>
      <c r="AL74">
        <v>77.853999999999999</v>
      </c>
      <c r="AM74">
        <v>11.220746</v>
      </c>
      <c r="AN74">
        <v>1.1261890000000001</v>
      </c>
      <c r="AO74">
        <v>2.94</v>
      </c>
      <c r="AP74">
        <v>9.6074999999999999</v>
      </c>
      <c r="AQ74">
        <v>0</v>
      </c>
      <c r="AR74">
        <v>36.432000000000002</v>
      </c>
      <c r="AS74">
        <v>37.890518999999998</v>
      </c>
      <c r="AT74">
        <v>18.736602000000001</v>
      </c>
      <c r="AU74">
        <v>0</v>
      </c>
      <c r="AV74">
        <v>29.717998999999999</v>
      </c>
      <c r="AW74">
        <v>77.578919999999997</v>
      </c>
      <c r="AX74">
        <v>0</v>
      </c>
      <c r="AY74">
        <v>8.3406509999999994</v>
      </c>
      <c r="AZ74">
        <v>9.2748030000000004</v>
      </c>
      <c r="BA74">
        <v>6.7455160000000003</v>
      </c>
      <c r="BB74">
        <v>3.5398239999999999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3198.7525689999998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71.965838000000005</v>
      </c>
      <c r="K75">
        <v>688.71594700000003</v>
      </c>
      <c r="L75">
        <v>422.44379900000001</v>
      </c>
      <c r="M75">
        <v>96.955943000000005</v>
      </c>
      <c r="N75">
        <v>60.707796000000002</v>
      </c>
      <c r="O75">
        <v>130.58071699999999</v>
      </c>
      <c r="P75">
        <v>149.98894999999999</v>
      </c>
      <c r="Q75">
        <v>22.630299000000001</v>
      </c>
      <c r="R75">
        <v>44.906624999999998</v>
      </c>
      <c r="S75">
        <v>27.638981000000001</v>
      </c>
      <c r="T75">
        <v>2.323013</v>
      </c>
      <c r="U75">
        <v>399.375</v>
      </c>
      <c r="V75">
        <v>20.801072000000001</v>
      </c>
      <c r="W75">
        <v>44.311</v>
      </c>
      <c r="X75">
        <v>148.30237500000001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43.536136999999997</v>
      </c>
      <c r="AE75">
        <v>59.175403000000003</v>
      </c>
      <c r="AF75">
        <v>0</v>
      </c>
      <c r="AG75">
        <v>47.667878000000002</v>
      </c>
      <c r="AH75">
        <v>179.96245400000001</v>
      </c>
      <c r="AI75">
        <v>12.205976</v>
      </c>
      <c r="AJ75">
        <v>0</v>
      </c>
      <c r="AK75">
        <v>67.655124000000001</v>
      </c>
      <c r="AL75">
        <v>77.853999999999999</v>
      </c>
      <c r="AM75">
        <v>18.838674000000001</v>
      </c>
      <c r="AN75">
        <v>1.1261890000000001</v>
      </c>
      <c r="AO75">
        <v>3.528</v>
      </c>
      <c r="AP75">
        <v>9.6074999999999999</v>
      </c>
      <c r="AQ75">
        <v>0</v>
      </c>
      <c r="AR75">
        <v>36.432000000000002</v>
      </c>
      <c r="AS75">
        <v>37.890518999999998</v>
      </c>
      <c r="AT75">
        <v>18.736602000000001</v>
      </c>
      <c r="AU75">
        <v>0</v>
      </c>
      <c r="AV75">
        <v>30.239367000000001</v>
      </c>
      <c r="AW75">
        <v>77.578919999999997</v>
      </c>
      <c r="AX75">
        <v>0</v>
      </c>
      <c r="AY75">
        <v>8.3406509999999994</v>
      </c>
      <c r="AZ75">
        <v>9.2748030000000004</v>
      </c>
      <c r="BA75">
        <v>6.7455160000000003</v>
      </c>
      <c r="BB75">
        <v>3.5398239999999999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3213.5828529999999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71.965838000000005</v>
      </c>
      <c r="K76">
        <v>688.71594700000003</v>
      </c>
      <c r="L76">
        <v>422.44379900000001</v>
      </c>
      <c r="M76">
        <v>96.955943000000005</v>
      </c>
      <c r="N76">
        <v>60.707796000000002</v>
      </c>
      <c r="O76">
        <v>130.58071699999999</v>
      </c>
      <c r="P76">
        <v>149.98894999999999</v>
      </c>
      <c r="Q76">
        <v>22.630299000000001</v>
      </c>
      <c r="R76">
        <v>44.906624999999998</v>
      </c>
      <c r="S76">
        <v>27.638981000000001</v>
      </c>
      <c r="T76">
        <v>2.323013</v>
      </c>
      <c r="U76">
        <v>399.375</v>
      </c>
      <c r="V76">
        <v>20.801072000000001</v>
      </c>
      <c r="W76">
        <v>28.210999999999999</v>
      </c>
      <c r="X76">
        <v>148.30237500000001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43.536136999999997</v>
      </c>
      <c r="AE76">
        <v>59.175403000000003</v>
      </c>
      <c r="AF76">
        <v>0</v>
      </c>
      <c r="AG76">
        <v>47.667878000000002</v>
      </c>
      <c r="AH76">
        <v>179.96245400000001</v>
      </c>
      <c r="AI76">
        <v>79.338843999999995</v>
      </c>
      <c r="AJ76">
        <v>0</v>
      </c>
      <c r="AK76">
        <v>67.655124000000001</v>
      </c>
      <c r="AL76">
        <v>77.853999999999999</v>
      </c>
      <c r="AM76">
        <v>18.838674000000001</v>
      </c>
      <c r="AN76">
        <v>1.1261890000000001</v>
      </c>
      <c r="AO76">
        <v>3.528</v>
      </c>
      <c r="AP76">
        <v>9.6074999999999999</v>
      </c>
      <c r="AQ76">
        <v>0</v>
      </c>
      <c r="AR76">
        <v>36.432000000000002</v>
      </c>
      <c r="AS76">
        <v>37.890518999999998</v>
      </c>
      <c r="AT76">
        <v>18.736602000000001</v>
      </c>
      <c r="AU76">
        <v>0</v>
      </c>
      <c r="AV76">
        <v>30.239367000000001</v>
      </c>
      <c r="AW76">
        <v>77.578919999999997</v>
      </c>
      <c r="AX76">
        <v>0</v>
      </c>
      <c r="AY76">
        <v>8.3406509999999994</v>
      </c>
      <c r="AZ76">
        <v>9.2748030000000004</v>
      </c>
      <c r="BA76">
        <v>6.7455160000000003</v>
      </c>
      <c r="BB76">
        <v>3.5398239999999999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3264.6157209999992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71.965838000000005</v>
      </c>
      <c r="K77">
        <v>688.71594700000003</v>
      </c>
      <c r="L77">
        <v>422.44379900000001</v>
      </c>
      <c r="M77">
        <v>96.955943000000005</v>
      </c>
      <c r="N77">
        <v>60.707796000000002</v>
      </c>
      <c r="O77">
        <v>130.58071699999999</v>
      </c>
      <c r="P77">
        <v>148.378331</v>
      </c>
      <c r="Q77">
        <v>22.630299000000001</v>
      </c>
      <c r="R77">
        <v>44.906624999999998</v>
      </c>
      <c r="S77">
        <v>27.638981000000001</v>
      </c>
      <c r="T77">
        <v>2.323013</v>
      </c>
      <c r="U77">
        <v>399.375</v>
      </c>
      <c r="V77">
        <v>20.801072000000001</v>
      </c>
      <c r="W77">
        <v>28.210999999999999</v>
      </c>
      <c r="X77">
        <v>148.30237500000001</v>
      </c>
      <c r="Y77">
        <v>0</v>
      </c>
      <c r="Z77">
        <v>6.5208000000000004</v>
      </c>
      <c r="AA77">
        <v>42.14808</v>
      </c>
      <c r="AB77">
        <v>48.499828000000001</v>
      </c>
      <c r="AC77">
        <v>34.831252999999997</v>
      </c>
      <c r="AD77">
        <v>43.536136999999997</v>
      </c>
      <c r="AE77">
        <v>59.175403000000003</v>
      </c>
      <c r="AF77">
        <v>0</v>
      </c>
      <c r="AG77">
        <v>47.667878000000002</v>
      </c>
      <c r="AH77">
        <v>179.96245400000001</v>
      </c>
      <c r="AI77">
        <v>79.338843999999995</v>
      </c>
      <c r="AJ77">
        <v>0</v>
      </c>
      <c r="AK77">
        <v>67.655124000000001</v>
      </c>
      <c r="AL77">
        <v>77.853999999999999</v>
      </c>
      <c r="AM77">
        <v>18.838674000000001</v>
      </c>
      <c r="AN77">
        <v>1.1261890000000001</v>
      </c>
      <c r="AO77">
        <v>3.234</v>
      </c>
      <c r="AP77">
        <v>10.888500000000001</v>
      </c>
      <c r="AQ77">
        <v>0</v>
      </c>
      <c r="AR77">
        <v>36.432000000000002</v>
      </c>
      <c r="AS77">
        <v>37.890518999999998</v>
      </c>
      <c r="AT77">
        <v>18.736602000000001</v>
      </c>
      <c r="AU77">
        <v>0</v>
      </c>
      <c r="AV77">
        <v>30.239367000000001</v>
      </c>
      <c r="AW77">
        <v>77.578919999999997</v>
      </c>
      <c r="AX77">
        <v>0</v>
      </c>
      <c r="AY77">
        <v>8.3406509999999994</v>
      </c>
      <c r="AZ77">
        <v>9.2748030000000004</v>
      </c>
      <c r="BA77">
        <v>6.7455160000000003</v>
      </c>
      <c r="BB77">
        <v>3.5398239999999999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3263.9921019999992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71.965838000000005</v>
      </c>
      <c r="K78">
        <v>688.71594700000003</v>
      </c>
      <c r="L78">
        <v>422.44379900000001</v>
      </c>
      <c r="M78">
        <v>96.955943000000005</v>
      </c>
      <c r="N78">
        <v>60.707796000000002</v>
      </c>
      <c r="O78">
        <v>130.58071699999999</v>
      </c>
      <c r="P78">
        <v>148.378331</v>
      </c>
      <c r="Q78">
        <v>22.630299000000001</v>
      </c>
      <c r="R78">
        <v>44.906624999999998</v>
      </c>
      <c r="S78">
        <v>27.638981000000001</v>
      </c>
      <c r="T78">
        <v>2.323013</v>
      </c>
      <c r="U78">
        <v>399.375</v>
      </c>
      <c r="V78">
        <v>20.801072000000001</v>
      </c>
      <c r="W78">
        <v>28.210999999999999</v>
      </c>
      <c r="X78">
        <v>148.30237500000001</v>
      </c>
      <c r="Y78">
        <v>0</v>
      </c>
      <c r="Z78">
        <v>19.6614</v>
      </c>
      <c r="AA78">
        <v>42.14808</v>
      </c>
      <c r="AB78">
        <v>49.907043999999999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47.667878000000002</v>
      </c>
      <c r="AH78">
        <v>182.023944</v>
      </c>
      <c r="AI78">
        <v>79.338843999999995</v>
      </c>
      <c r="AJ78">
        <v>0</v>
      </c>
      <c r="AK78">
        <v>67.655124000000001</v>
      </c>
      <c r="AL78">
        <v>77.853999999999999</v>
      </c>
      <c r="AM78">
        <v>18.838674000000001</v>
      </c>
      <c r="AN78">
        <v>1.1261890000000001</v>
      </c>
      <c r="AO78">
        <v>3.234</v>
      </c>
      <c r="AP78">
        <v>10.888500000000001</v>
      </c>
      <c r="AQ78">
        <v>0</v>
      </c>
      <c r="AR78">
        <v>36.432000000000002</v>
      </c>
      <c r="AS78">
        <v>39.469290999999998</v>
      </c>
      <c r="AT78">
        <v>18.736602000000001</v>
      </c>
      <c r="AU78">
        <v>0</v>
      </c>
      <c r="AV78">
        <v>30.239367000000001</v>
      </c>
      <c r="AW78">
        <v>77.578919999999997</v>
      </c>
      <c r="AX78">
        <v>0</v>
      </c>
      <c r="AY78">
        <v>8.4922989999999992</v>
      </c>
      <c r="AZ78">
        <v>9.2748030000000004</v>
      </c>
      <c r="BA78">
        <v>6.9226239999999999</v>
      </c>
      <c r="BB78">
        <v>3.5398239999999999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3282.5089359999993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71.965838000000005</v>
      </c>
      <c r="K79">
        <v>688.11594700000001</v>
      </c>
      <c r="L79">
        <v>422.44379900000001</v>
      </c>
      <c r="M79">
        <v>96.955943000000005</v>
      </c>
      <c r="N79">
        <v>60.707796000000002</v>
      </c>
      <c r="O79">
        <v>130.58071699999999</v>
      </c>
      <c r="P79">
        <v>148.378331</v>
      </c>
      <c r="Q79">
        <v>22.630299000000001</v>
      </c>
      <c r="R79">
        <v>44.906624999999998</v>
      </c>
      <c r="S79">
        <v>27.638981000000001</v>
      </c>
      <c r="T79">
        <v>2.323013</v>
      </c>
      <c r="U79">
        <v>399.375</v>
      </c>
      <c r="V79">
        <v>20.801072000000001</v>
      </c>
      <c r="W79">
        <v>28.210999999999999</v>
      </c>
      <c r="X79">
        <v>148.30237500000001</v>
      </c>
      <c r="Y79">
        <v>0</v>
      </c>
      <c r="Z79">
        <v>19.6614</v>
      </c>
      <c r="AA79">
        <v>42.14808</v>
      </c>
      <c r="AB79">
        <v>49.907043999999999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47.667878000000002</v>
      </c>
      <c r="AH79">
        <v>182.023944</v>
      </c>
      <c r="AI79">
        <v>79.338843999999995</v>
      </c>
      <c r="AJ79">
        <v>0</v>
      </c>
      <c r="AK79">
        <v>67.655124000000001</v>
      </c>
      <c r="AL79">
        <v>77.853999999999999</v>
      </c>
      <c r="AM79">
        <v>18.838674000000001</v>
      </c>
      <c r="AN79">
        <v>0</v>
      </c>
      <c r="AO79">
        <v>3.234</v>
      </c>
      <c r="AP79">
        <v>10.888500000000001</v>
      </c>
      <c r="AQ79">
        <v>0</v>
      </c>
      <c r="AR79">
        <v>36.432000000000002</v>
      </c>
      <c r="AS79">
        <v>39.469290999999998</v>
      </c>
      <c r="AT79">
        <v>18.736602000000001</v>
      </c>
      <c r="AU79">
        <v>0</v>
      </c>
      <c r="AV79">
        <v>30.239367000000001</v>
      </c>
      <c r="AW79">
        <v>77.578919999999997</v>
      </c>
      <c r="AX79">
        <v>0</v>
      </c>
      <c r="AY79">
        <v>8.4922989999999992</v>
      </c>
      <c r="AZ79">
        <v>9.2748030000000004</v>
      </c>
      <c r="BA79">
        <v>6.9226239999999999</v>
      </c>
      <c r="BB79">
        <v>3.5398239999999999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3280.7827469999988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71.965838000000005</v>
      </c>
      <c r="K80">
        <v>688.11594700000001</v>
      </c>
      <c r="L80">
        <v>422.44379900000001</v>
      </c>
      <c r="M80">
        <v>96.955943000000005</v>
      </c>
      <c r="N80">
        <v>60.707796000000002</v>
      </c>
      <c r="O80">
        <v>130.58071699999999</v>
      </c>
      <c r="P80">
        <v>148.378331</v>
      </c>
      <c r="Q80">
        <v>22.630299000000001</v>
      </c>
      <c r="R80">
        <v>44.906624999999998</v>
      </c>
      <c r="S80">
        <v>27.638981000000001</v>
      </c>
      <c r="T80">
        <v>2.323013</v>
      </c>
      <c r="U80">
        <v>399.375</v>
      </c>
      <c r="V80">
        <v>20.801072000000001</v>
      </c>
      <c r="W80">
        <v>28.210999999999999</v>
      </c>
      <c r="X80">
        <v>148.30237500000001</v>
      </c>
      <c r="Y80">
        <v>0</v>
      </c>
      <c r="Z80">
        <v>19.6614</v>
      </c>
      <c r="AA80">
        <v>42.14808</v>
      </c>
      <c r="AB80">
        <v>49.907043999999999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47.667878000000002</v>
      </c>
      <c r="AH80">
        <v>182.023944</v>
      </c>
      <c r="AI80">
        <v>79.338843999999995</v>
      </c>
      <c r="AJ80">
        <v>0</v>
      </c>
      <c r="AK80">
        <v>67.655124000000001</v>
      </c>
      <c r="AL80">
        <v>77.853999999999999</v>
      </c>
      <c r="AM80">
        <v>18.838674000000001</v>
      </c>
      <c r="AN80">
        <v>0</v>
      </c>
      <c r="AO80">
        <v>3.234</v>
      </c>
      <c r="AP80">
        <v>10.888500000000001</v>
      </c>
      <c r="AQ80">
        <v>0</v>
      </c>
      <c r="AR80">
        <v>36.432000000000002</v>
      </c>
      <c r="AS80">
        <v>39.469290999999998</v>
      </c>
      <c r="AT80">
        <v>18.736602000000001</v>
      </c>
      <c r="AU80">
        <v>0</v>
      </c>
      <c r="AV80">
        <v>30.239367000000001</v>
      </c>
      <c r="AW80">
        <v>77.578919999999997</v>
      </c>
      <c r="AX80">
        <v>0</v>
      </c>
      <c r="AY80">
        <v>8.4922989999999992</v>
      </c>
      <c r="AZ80">
        <v>9.2748030000000004</v>
      </c>
      <c r="BA80">
        <v>6.9226239999999999</v>
      </c>
      <c r="BB80">
        <v>3.5398239999999999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3280.7827469999988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71.965838000000005</v>
      </c>
      <c r="K81">
        <v>688.11594700000001</v>
      </c>
      <c r="L81">
        <v>422.44379900000001</v>
      </c>
      <c r="M81">
        <v>96.955943000000005</v>
      </c>
      <c r="N81">
        <v>60.707796000000002</v>
      </c>
      <c r="O81">
        <v>130.58071699999999</v>
      </c>
      <c r="P81">
        <v>148.378331</v>
      </c>
      <c r="Q81">
        <v>22.630299000000001</v>
      </c>
      <c r="R81">
        <v>44.906624999999998</v>
      </c>
      <c r="S81">
        <v>27.638981000000001</v>
      </c>
      <c r="T81">
        <v>2.323013</v>
      </c>
      <c r="U81">
        <v>399.375</v>
      </c>
      <c r="V81">
        <v>20.801072000000001</v>
      </c>
      <c r="W81">
        <v>28.210999999999999</v>
      </c>
      <c r="X81">
        <v>148.30237500000001</v>
      </c>
      <c r="Y81">
        <v>0</v>
      </c>
      <c r="Z81">
        <v>19.6614</v>
      </c>
      <c r="AA81">
        <v>42.14808</v>
      </c>
      <c r="AB81">
        <v>49.907043999999999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47.667878000000002</v>
      </c>
      <c r="AH81">
        <v>182.023944</v>
      </c>
      <c r="AI81">
        <v>79.338843999999995</v>
      </c>
      <c r="AJ81">
        <v>0</v>
      </c>
      <c r="AK81">
        <v>67.655124000000001</v>
      </c>
      <c r="AL81">
        <v>77.853999999999999</v>
      </c>
      <c r="AM81">
        <v>18.838674000000001</v>
      </c>
      <c r="AN81">
        <v>0</v>
      </c>
      <c r="AO81">
        <v>3.234</v>
      </c>
      <c r="AP81">
        <v>10.888500000000001</v>
      </c>
      <c r="AQ81">
        <v>0</v>
      </c>
      <c r="AR81">
        <v>36.432000000000002</v>
      </c>
      <c r="AS81">
        <v>39.469290999999998</v>
      </c>
      <c r="AT81">
        <v>18.736602000000001</v>
      </c>
      <c r="AU81">
        <v>0</v>
      </c>
      <c r="AV81">
        <v>30.239367000000001</v>
      </c>
      <c r="AW81">
        <v>77.578919999999997</v>
      </c>
      <c r="AX81">
        <v>0</v>
      </c>
      <c r="AY81">
        <v>8.4922989999999992</v>
      </c>
      <c r="AZ81">
        <v>9.2748030000000004</v>
      </c>
      <c r="BA81">
        <v>6.9226239999999999</v>
      </c>
      <c r="BB81">
        <v>3.5398239999999999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3280.7827469999988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71.965838000000005</v>
      </c>
      <c r="K82">
        <v>688.11594700000001</v>
      </c>
      <c r="L82">
        <v>422.44379900000001</v>
      </c>
      <c r="M82">
        <v>96.955943000000005</v>
      </c>
      <c r="N82">
        <v>60.707796000000002</v>
      </c>
      <c r="O82">
        <v>130.58071699999999</v>
      </c>
      <c r="P82">
        <v>148.378331</v>
      </c>
      <c r="Q82">
        <v>22.630299000000001</v>
      </c>
      <c r="R82">
        <v>44.906624999999998</v>
      </c>
      <c r="S82">
        <v>27.638981000000001</v>
      </c>
      <c r="T82">
        <v>2.323013</v>
      </c>
      <c r="U82">
        <v>399.375</v>
      </c>
      <c r="V82">
        <v>20.801072000000001</v>
      </c>
      <c r="W82">
        <v>44.311</v>
      </c>
      <c r="X82">
        <v>148.30237500000001</v>
      </c>
      <c r="Y82">
        <v>0</v>
      </c>
      <c r="Z82">
        <v>19.6614</v>
      </c>
      <c r="AA82">
        <v>42.14808</v>
      </c>
      <c r="AB82">
        <v>49.907043999999999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47.667878000000002</v>
      </c>
      <c r="AH82">
        <v>182.023944</v>
      </c>
      <c r="AI82">
        <v>7.6287349999999998</v>
      </c>
      <c r="AJ82">
        <v>0</v>
      </c>
      <c r="AK82">
        <v>67.655124000000001</v>
      </c>
      <c r="AL82">
        <v>77.853999999999999</v>
      </c>
      <c r="AM82">
        <v>18.838674000000001</v>
      </c>
      <c r="AN82">
        <v>0</v>
      </c>
      <c r="AO82">
        <v>3.234</v>
      </c>
      <c r="AP82">
        <v>10.888500000000001</v>
      </c>
      <c r="AQ82">
        <v>0</v>
      </c>
      <c r="AR82">
        <v>36.432000000000002</v>
      </c>
      <c r="AS82">
        <v>39.469290999999998</v>
      </c>
      <c r="AT82">
        <v>18.736602000000001</v>
      </c>
      <c r="AU82">
        <v>0</v>
      </c>
      <c r="AV82">
        <v>30.760736000000001</v>
      </c>
      <c r="AW82">
        <v>77.578919999999997</v>
      </c>
      <c r="AX82">
        <v>0</v>
      </c>
      <c r="AY82">
        <v>8.4922989999999992</v>
      </c>
      <c r="AZ82">
        <v>9.2748030000000004</v>
      </c>
      <c r="BA82">
        <v>6.9226239999999999</v>
      </c>
      <c r="BB82">
        <v>3.5398239999999999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3225.6940069999991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71.965838000000005</v>
      </c>
      <c r="K83">
        <v>688.11594700000001</v>
      </c>
      <c r="L83">
        <v>422.44379900000001</v>
      </c>
      <c r="M83">
        <v>96.955943000000005</v>
      </c>
      <c r="N83">
        <v>60.707796000000002</v>
      </c>
      <c r="O83">
        <v>130.58071699999999</v>
      </c>
      <c r="P83">
        <v>148.378331</v>
      </c>
      <c r="Q83">
        <v>22.630299000000001</v>
      </c>
      <c r="R83">
        <v>44.906624999999998</v>
      </c>
      <c r="S83">
        <v>27.638981000000001</v>
      </c>
      <c r="T83">
        <v>2.323013</v>
      </c>
      <c r="U83">
        <v>399.375</v>
      </c>
      <c r="V83">
        <v>20.801072000000001</v>
      </c>
      <c r="W83">
        <v>44.311</v>
      </c>
      <c r="X83">
        <v>148.30237500000001</v>
      </c>
      <c r="Y83">
        <v>0</v>
      </c>
      <c r="Z83">
        <v>19.6614</v>
      </c>
      <c r="AA83">
        <v>42.14808</v>
      </c>
      <c r="AB83">
        <v>49.907043999999999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47.667878000000002</v>
      </c>
      <c r="AH83">
        <v>182.023944</v>
      </c>
      <c r="AI83">
        <v>4.2720909999999996</v>
      </c>
      <c r="AJ83">
        <v>0</v>
      </c>
      <c r="AK83">
        <v>67.655124000000001</v>
      </c>
      <c r="AL83">
        <v>77.853999999999999</v>
      </c>
      <c r="AM83">
        <v>18.838674000000001</v>
      </c>
      <c r="AN83">
        <v>0</v>
      </c>
      <c r="AO83">
        <v>3.234</v>
      </c>
      <c r="AP83">
        <v>10.888500000000001</v>
      </c>
      <c r="AQ83">
        <v>0</v>
      </c>
      <c r="AR83">
        <v>36.432000000000002</v>
      </c>
      <c r="AS83">
        <v>39.469290999999998</v>
      </c>
      <c r="AT83">
        <v>18.736602000000001</v>
      </c>
      <c r="AU83">
        <v>0</v>
      </c>
      <c r="AV83">
        <v>30.760736000000001</v>
      </c>
      <c r="AW83">
        <v>77.578919999999997</v>
      </c>
      <c r="AX83">
        <v>0</v>
      </c>
      <c r="AY83">
        <v>8.4922989999999992</v>
      </c>
      <c r="AZ83">
        <v>9.2748030000000004</v>
      </c>
      <c r="BA83">
        <v>6.9226239999999999</v>
      </c>
      <c r="BB83">
        <v>3.5398239999999999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3222.3373629999992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71.965838000000005</v>
      </c>
      <c r="K84">
        <v>688.11594700000001</v>
      </c>
      <c r="L84">
        <v>422.44379900000001</v>
      </c>
      <c r="M84">
        <v>96.955943000000005</v>
      </c>
      <c r="N84">
        <v>60.707796000000002</v>
      </c>
      <c r="O84">
        <v>130.58071699999999</v>
      </c>
      <c r="P84">
        <v>148.378331</v>
      </c>
      <c r="Q84">
        <v>22.630299000000001</v>
      </c>
      <c r="R84">
        <v>44.906624999999998</v>
      </c>
      <c r="S84">
        <v>27.638981000000001</v>
      </c>
      <c r="T84">
        <v>2.323013</v>
      </c>
      <c r="U84">
        <v>399.375</v>
      </c>
      <c r="V84">
        <v>20.801072000000001</v>
      </c>
      <c r="W84">
        <v>44.311</v>
      </c>
      <c r="X84">
        <v>148.30237500000001</v>
      </c>
      <c r="Y84">
        <v>0</v>
      </c>
      <c r="Z84">
        <v>19.6614</v>
      </c>
      <c r="AA84">
        <v>42.14808</v>
      </c>
      <c r="AB84">
        <v>49.907043999999999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47.667878000000002</v>
      </c>
      <c r="AH84">
        <v>182.023944</v>
      </c>
      <c r="AI84">
        <v>19.529561000000001</v>
      </c>
      <c r="AJ84">
        <v>0</v>
      </c>
      <c r="AK84">
        <v>67.655124000000001</v>
      </c>
      <c r="AL84">
        <v>77.853999999999999</v>
      </c>
      <c r="AM84">
        <v>18.838674000000001</v>
      </c>
      <c r="AN84">
        <v>0</v>
      </c>
      <c r="AO84">
        <v>3.234</v>
      </c>
      <c r="AP84">
        <v>10.888500000000001</v>
      </c>
      <c r="AQ84">
        <v>0</v>
      </c>
      <c r="AR84">
        <v>36.432000000000002</v>
      </c>
      <c r="AS84">
        <v>39.469290999999998</v>
      </c>
      <c r="AT84">
        <v>18.736602000000001</v>
      </c>
      <c r="AU84">
        <v>0</v>
      </c>
      <c r="AV84">
        <v>30.760736000000001</v>
      </c>
      <c r="AW84">
        <v>77.578919999999997</v>
      </c>
      <c r="AX84">
        <v>0</v>
      </c>
      <c r="AY84">
        <v>8.4922989999999992</v>
      </c>
      <c r="AZ84">
        <v>9.2748030000000004</v>
      </c>
      <c r="BA84">
        <v>6.9226239999999999</v>
      </c>
      <c r="BB84">
        <v>3.5398239999999999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3237.5948329999992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71.965838000000005</v>
      </c>
      <c r="K85">
        <v>688.11594700000001</v>
      </c>
      <c r="L85">
        <v>422.44379900000001</v>
      </c>
      <c r="M85">
        <v>96.955943000000005</v>
      </c>
      <c r="N85">
        <v>60.707796000000002</v>
      </c>
      <c r="O85">
        <v>130.58071699999999</v>
      </c>
      <c r="P85">
        <v>148.378331</v>
      </c>
      <c r="Q85">
        <v>22.630299000000001</v>
      </c>
      <c r="R85">
        <v>44.906624999999998</v>
      </c>
      <c r="S85">
        <v>27.638981000000001</v>
      </c>
      <c r="T85">
        <v>2.323013</v>
      </c>
      <c r="U85">
        <v>399.375</v>
      </c>
      <c r="V85">
        <v>20.801072000000001</v>
      </c>
      <c r="W85">
        <v>44.311</v>
      </c>
      <c r="X85">
        <v>148.30237500000001</v>
      </c>
      <c r="Y85">
        <v>0</v>
      </c>
      <c r="Z85">
        <v>19.6614</v>
      </c>
      <c r="AA85">
        <v>42.14808</v>
      </c>
      <c r="AB85">
        <v>49.907043999999999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47.667878000000002</v>
      </c>
      <c r="AH85">
        <v>182.023944</v>
      </c>
      <c r="AI85">
        <v>19.529561000000001</v>
      </c>
      <c r="AJ85">
        <v>0</v>
      </c>
      <c r="AK85">
        <v>67.655124000000001</v>
      </c>
      <c r="AL85">
        <v>77.853999999999999</v>
      </c>
      <c r="AM85">
        <v>18.838674000000001</v>
      </c>
      <c r="AN85">
        <v>0</v>
      </c>
      <c r="AO85">
        <v>2.6459999999999999</v>
      </c>
      <c r="AP85">
        <v>10.888500000000001</v>
      </c>
      <c r="AQ85">
        <v>0</v>
      </c>
      <c r="AR85">
        <v>36.432000000000002</v>
      </c>
      <c r="AS85">
        <v>39.469290999999998</v>
      </c>
      <c r="AT85">
        <v>18.736602000000001</v>
      </c>
      <c r="AU85">
        <v>0</v>
      </c>
      <c r="AV85">
        <v>30.760736000000001</v>
      </c>
      <c r="AW85">
        <v>77.578919999999997</v>
      </c>
      <c r="AX85">
        <v>0</v>
      </c>
      <c r="AY85">
        <v>8.4922989999999992</v>
      </c>
      <c r="AZ85">
        <v>9.2748030000000004</v>
      </c>
      <c r="BA85">
        <v>6.9226239999999999</v>
      </c>
      <c r="BB85">
        <v>3.5398239999999999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3237.0068329999995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71.965838000000005</v>
      </c>
      <c r="K86">
        <v>688.11594700000001</v>
      </c>
      <c r="L86">
        <v>422.44379900000001</v>
      </c>
      <c r="M86">
        <v>96.955943000000005</v>
      </c>
      <c r="N86">
        <v>60.707796000000002</v>
      </c>
      <c r="O86">
        <v>130.58071699999999</v>
      </c>
      <c r="P86">
        <v>148.378331</v>
      </c>
      <c r="Q86">
        <v>22.630299000000001</v>
      </c>
      <c r="R86">
        <v>44.906624999999998</v>
      </c>
      <c r="S86">
        <v>27.638981000000001</v>
      </c>
      <c r="T86">
        <v>2.323013</v>
      </c>
      <c r="U86">
        <v>399.375</v>
      </c>
      <c r="V86">
        <v>20.801072000000001</v>
      </c>
      <c r="W86">
        <v>44.311</v>
      </c>
      <c r="X86">
        <v>148.30237500000001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47.667878000000002</v>
      </c>
      <c r="AH86">
        <v>179.96245400000001</v>
      </c>
      <c r="AI86">
        <v>19.529561000000001</v>
      </c>
      <c r="AJ86">
        <v>0</v>
      </c>
      <c r="AK86">
        <v>67.655124000000001</v>
      </c>
      <c r="AL86">
        <v>77.853999999999999</v>
      </c>
      <c r="AM86">
        <v>18.800616999999999</v>
      </c>
      <c r="AN86">
        <v>0</v>
      </c>
      <c r="AO86">
        <v>2.6459999999999999</v>
      </c>
      <c r="AP86">
        <v>10.888500000000001</v>
      </c>
      <c r="AQ86">
        <v>0</v>
      </c>
      <c r="AR86">
        <v>36.432000000000002</v>
      </c>
      <c r="AS86">
        <v>37.890518999999998</v>
      </c>
      <c r="AT86">
        <v>18.736602000000001</v>
      </c>
      <c r="AU86">
        <v>0</v>
      </c>
      <c r="AV86">
        <v>30.760736000000001</v>
      </c>
      <c r="AW86">
        <v>77.578919999999997</v>
      </c>
      <c r="AX86">
        <v>0</v>
      </c>
      <c r="AY86">
        <v>8.3406509999999994</v>
      </c>
      <c r="AZ86">
        <v>9.2748030000000004</v>
      </c>
      <c r="BA86">
        <v>6.7455160000000003</v>
      </c>
      <c r="BB86">
        <v>3.5398239999999999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3215.2311419999996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71.965838000000005</v>
      </c>
      <c r="K87">
        <v>688.11594700000001</v>
      </c>
      <c r="L87">
        <v>422.44379900000001</v>
      </c>
      <c r="M87">
        <v>96.955943000000005</v>
      </c>
      <c r="N87">
        <v>60.707796000000002</v>
      </c>
      <c r="O87">
        <v>130.58071699999999</v>
      </c>
      <c r="P87">
        <v>148.378331</v>
      </c>
      <c r="Q87">
        <v>22.630299000000001</v>
      </c>
      <c r="R87">
        <v>44.906624999999998</v>
      </c>
      <c r="S87">
        <v>27.638981000000001</v>
      </c>
      <c r="T87">
        <v>2.323013</v>
      </c>
      <c r="U87">
        <v>399.375</v>
      </c>
      <c r="V87">
        <v>20.801072000000001</v>
      </c>
      <c r="W87">
        <v>44.311</v>
      </c>
      <c r="X87">
        <v>148.30237500000001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47.667878000000002</v>
      </c>
      <c r="AH87">
        <v>179.96245400000001</v>
      </c>
      <c r="AI87">
        <v>19.529561000000001</v>
      </c>
      <c r="AJ87">
        <v>0</v>
      </c>
      <c r="AK87">
        <v>67.655124000000001</v>
      </c>
      <c r="AL87">
        <v>77.853999999999999</v>
      </c>
      <c r="AM87">
        <v>18.800616999999999</v>
      </c>
      <c r="AN87">
        <v>0</v>
      </c>
      <c r="AO87">
        <v>2.6459999999999999</v>
      </c>
      <c r="AP87">
        <v>10.888500000000001</v>
      </c>
      <c r="AQ87">
        <v>0</v>
      </c>
      <c r="AR87">
        <v>36.432000000000002</v>
      </c>
      <c r="AS87">
        <v>37.890518999999998</v>
      </c>
      <c r="AT87">
        <v>18.736602000000001</v>
      </c>
      <c r="AU87">
        <v>0</v>
      </c>
      <c r="AV87">
        <v>30.760736000000001</v>
      </c>
      <c r="AW87">
        <v>77.578919999999997</v>
      </c>
      <c r="AX87">
        <v>0</v>
      </c>
      <c r="AY87">
        <v>8.3406509999999994</v>
      </c>
      <c r="AZ87">
        <v>9.2748030000000004</v>
      </c>
      <c r="BA87">
        <v>6.7455160000000003</v>
      </c>
      <c r="BB87">
        <v>3.5398239999999999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3215.2311419999996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71.965838000000005</v>
      </c>
      <c r="K88">
        <v>688.11594700000001</v>
      </c>
      <c r="L88">
        <v>422.44379900000001</v>
      </c>
      <c r="M88">
        <v>96.955943000000005</v>
      </c>
      <c r="N88">
        <v>60.707796000000002</v>
      </c>
      <c r="O88">
        <v>130.58071699999999</v>
      </c>
      <c r="P88">
        <v>148.378331</v>
      </c>
      <c r="Q88">
        <v>22.630299000000001</v>
      </c>
      <c r="R88">
        <v>44.906624999999998</v>
      </c>
      <c r="S88">
        <v>27.638981000000001</v>
      </c>
      <c r="T88">
        <v>2.323013</v>
      </c>
      <c r="U88">
        <v>399.375</v>
      </c>
      <c r="V88">
        <v>20.801072000000001</v>
      </c>
      <c r="W88">
        <v>44.311</v>
      </c>
      <c r="X88">
        <v>148.30237500000001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47.667878000000002</v>
      </c>
      <c r="AH88">
        <v>179.96245400000001</v>
      </c>
      <c r="AI88">
        <v>19.529561000000001</v>
      </c>
      <c r="AJ88">
        <v>0</v>
      </c>
      <c r="AK88">
        <v>67.655124000000001</v>
      </c>
      <c r="AL88">
        <v>77.853999999999999</v>
      </c>
      <c r="AM88">
        <v>18.800616999999999</v>
      </c>
      <c r="AN88">
        <v>0</v>
      </c>
      <c r="AO88">
        <v>2.6459999999999999</v>
      </c>
      <c r="AP88">
        <v>10.888500000000001</v>
      </c>
      <c r="AQ88">
        <v>0</v>
      </c>
      <c r="AR88">
        <v>36.432000000000002</v>
      </c>
      <c r="AS88">
        <v>37.890518999999998</v>
      </c>
      <c r="AT88">
        <v>18.736602000000001</v>
      </c>
      <c r="AU88">
        <v>0</v>
      </c>
      <c r="AV88">
        <v>30.760736000000001</v>
      </c>
      <c r="AW88">
        <v>77.578919999999997</v>
      </c>
      <c r="AX88">
        <v>0</v>
      </c>
      <c r="AY88">
        <v>8.3406509999999994</v>
      </c>
      <c r="AZ88">
        <v>9.2748030000000004</v>
      </c>
      <c r="BA88">
        <v>6.7455160000000003</v>
      </c>
      <c r="BB88">
        <v>3.5398239999999999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3215.2311419999996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71.965838000000005</v>
      </c>
      <c r="K89">
        <v>688.11594700000001</v>
      </c>
      <c r="L89">
        <v>422.44379900000001</v>
      </c>
      <c r="M89">
        <v>96.955943000000005</v>
      </c>
      <c r="N89">
        <v>60.707796000000002</v>
      </c>
      <c r="O89">
        <v>130.58071699999999</v>
      </c>
      <c r="P89">
        <v>148.378331</v>
      </c>
      <c r="Q89">
        <v>22.630299000000001</v>
      </c>
      <c r="R89">
        <v>44.906624999999998</v>
      </c>
      <c r="S89">
        <v>27.638981000000001</v>
      </c>
      <c r="T89">
        <v>2.8008899999999999</v>
      </c>
      <c r="U89">
        <v>399.375</v>
      </c>
      <c r="V89">
        <v>20.801072000000001</v>
      </c>
      <c r="W89">
        <v>44.311</v>
      </c>
      <c r="X89">
        <v>148.30237500000001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47.667878000000002</v>
      </c>
      <c r="AH89">
        <v>179.96245400000001</v>
      </c>
      <c r="AI89">
        <v>19.529561000000001</v>
      </c>
      <c r="AJ89">
        <v>0</v>
      </c>
      <c r="AK89">
        <v>67.655124000000001</v>
      </c>
      <c r="AL89">
        <v>77.853999999999999</v>
      </c>
      <c r="AM89">
        <v>18.800616999999999</v>
      </c>
      <c r="AN89">
        <v>0</v>
      </c>
      <c r="AO89">
        <v>2.6459999999999999</v>
      </c>
      <c r="AP89">
        <v>9.6074999999999999</v>
      </c>
      <c r="AQ89">
        <v>0</v>
      </c>
      <c r="AR89">
        <v>36.432000000000002</v>
      </c>
      <c r="AS89">
        <v>37.890518999999998</v>
      </c>
      <c r="AT89">
        <v>18.736602000000001</v>
      </c>
      <c r="AU89">
        <v>0</v>
      </c>
      <c r="AV89">
        <v>30.760736000000001</v>
      </c>
      <c r="AW89">
        <v>77.578919999999997</v>
      </c>
      <c r="AX89">
        <v>0</v>
      </c>
      <c r="AY89">
        <v>8.3406509999999994</v>
      </c>
      <c r="AZ89">
        <v>9.2748030000000004</v>
      </c>
      <c r="BA89">
        <v>6.7455160000000003</v>
      </c>
      <c r="BB89">
        <v>3.5398239999999999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3214.4280189999999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71.965838000000005</v>
      </c>
      <c r="K90">
        <v>688.11594700000001</v>
      </c>
      <c r="L90">
        <v>422.44379900000001</v>
      </c>
      <c r="M90">
        <v>96.955943000000005</v>
      </c>
      <c r="N90">
        <v>60.707796000000002</v>
      </c>
      <c r="O90">
        <v>130.58071699999999</v>
      </c>
      <c r="P90">
        <v>148.378331</v>
      </c>
      <c r="Q90">
        <v>22.630299000000001</v>
      </c>
      <c r="R90">
        <v>44.906624999999998</v>
      </c>
      <c r="S90">
        <v>27.638981000000001</v>
      </c>
      <c r="T90">
        <v>3.0945860000000001</v>
      </c>
      <c r="U90">
        <v>399.375</v>
      </c>
      <c r="V90">
        <v>20.801072000000001</v>
      </c>
      <c r="W90">
        <v>44.311</v>
      </c>
      <c r="X90">
        <v>148.30237500000001</v>
      </c>
      <c r="Y90">
        <v>0</v>
      </c>
      <c r="Z90">
        <v>19.6614</v>
      </c>
      <c r="AA90">
        <v>42.14808</v>
      </c>
      <c r="AB90">
        <v>49.907043999999999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47.667878000000002</v>
      </c>
      <c r="AH90">
        <v>182.023944</v>
      </c>
      <c r="AI90">
        <v>19.529561000000001</v>
      </c>
      <c r="AJ90">
        <v>0</v>
      </c>
      <c r="AK90">
        <v>67.655124000000001</v>
      </c>
      <c r="AL90">
        <v>77.853999999999999</v>
      </c>
      <c r="AM90">
        <v>18.838674000000001</v>
      </c>
      <c r="AN90">
        <v>0</v>
      </c>
      <c r="AO90">
        <v>2.6459999999999999</v>
      </c>
      <c r="AP90">
        <v>9.6074999999999999</v>
      </c>
      <c r="AQ90">
        <v>0</v>
      </c>
      <c r="AR90">
        <v>36.432000000000002</v>
      </c>
      <c r="AS90">
        <v>39.469290999999998</v>
      </c>
      <c r="AT90">
        <v>18.736602000000001</v>
      </c>
      <c r="AU90">
        <v>0</v>
      </c>
      <c r="AV90">
        <v>31.282104</v>
      </c>
      <c r="AW90">
        <v>77.578919999999997</v>
      </c>
      <c r="AX90">
        <v>0</v>
      </c>
      <c r="AY90">
        <v>8.4922989999999992</v>
      </c>
      <c r="AZ90">
        <v>9.2748030000000004</v>
      </c>
      <c r="BA90">
        <v>6.9226239999999999</v>
      </c>
      <c r="BB90">
        <v>3.5398239999999999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3237.0187739999992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71.965838000000005</v>
      </c>
      <c r="K91">
        <v>688.11594700000001</v>
      </c>
      <c r="L91">
        <v>422.44379900000001</v>
      </c>
      <c r="M91">
        <v>96.955943000000005</v>
      </c>
      <c r="N91">
        <v>60.707796000000002</v>
      </c>
      <c r="O91">
        <v>130.58071699999999</v>
      </c>
      <c r="P91">
        <v>148.378331</v>
      </c>
      <c r="Q91">
        <v>22.630299000000001</v>
      </c>
      <c r="R91">
        <v>44.906624999999998</v>
      </c>
      <c r="S91">
        <v>27.638981000000001</v>
      </c>
      <c r="T91">
        <v>3.0945860000000001</v>
      </c>
      <c r="U91">
        <v>399.375</v>
      </c>
      <c r="V91">
        <v>20.801072000000001</v>
      </c>
      <c r="W91">
        <v>44.311</v>
      </c>
      <c r="X91">
        <v>148.30237500000001</v>
      </c>
      <c r="Y91">
        <v>0</v>
      </c>
      <c r="Z91">
        <v>19.6614</v>
      </c>
      <c r="AA91">
        <v>42.14808</v>
      </c>
      <c r="AB91">
        <v>49.907043999999999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47.667878000000002</v>
      </c>
      <c r="AH91">
        <v>182.023944</v>
      </c>
      <c r="AI91">
        <v>19.529561000000001</v>
      </c>
      <c r="AJ91">
        <v>0</v>
      </c>
      <c r="AK91">
        <v>67.655124000000001</v>
      </c>
      <c r="AL91">
        <v>77.853999999999999</v>
      </c>
      <c r="AM91">
        <v>18.838674000000001</v>
      </c>
      <c r="AN91">
        <v>0.75801200000000002</v>
      </c>
      <c r="AO91">
        <v>2.6459999999999999</v>
      </c>
      <c r="AP91">
        <v>9.6074999999999999</v>
      </c>
      <c r="AQ91">
        <v>0</v>
      </c>
      <c r="AR91">
        <v>36.432000000000002</v>
      </c>
      <c r="AS91">
        <v>39.469290999999998</v>
      </c>
      <c r="AT91">
        <v>18.736602000000001</v>
      </c>
      <c r="AU91">
        <v>0</v>
      </c>
      <c r="AV91">
        <v>31.282104</v>
      </c>
      <c r="AW91">
        <v>77.578919999999997</v>
      </c>
      <c r="AX91">
        <v>0</v>
      </c>
      <c r="AY91">
        <v>8.4922989999999992</v>
      </c>
      <c r="AZ91">
        <v>9.2748030000000004</v>
      </c>
      <c r="BA91">
        <v>6.9226239999999999</v>
      </c>
      <c r="BB91">
        <v>3.5398239999999999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3237.776785999999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71.965838000000005</v>
      </c>
      <c r="K92">
        <v>688.11594700000001</v>
      </c>
      <c r="L92">
        <v>422.44379900000001</v>
      </c>
      <c r="M92">
        <v>96.955943000000005</v>
      </c>
      <c r="N92">
        <v>60.707796000000002</v>
      </c>
      <c r="O92">
        <v>130.58071699999999</v>
      </c>
      <c r="P92">
        <v>148.378331</v>
      </c>
      <c r="Q92">
        <v>22.630299000000001</v>
      </c>
      <c r="R92">
        <v>44.906624999999998</v>
      </c>
      <c r="S92">
        <v>27.638981000000001</v>
      </c>
      <c r="T92">
        <v>3.0945860000000001</v>
      </c>
      <c r="U92">
        <v>399.375</v>
      </c>
      <c r="V92">
        <v>20.801072000000001</v>
      </c>
      <c r="W92">
        <v>44.311</v>
      </c>
      <c r="X92">
        <v>148.30237500000001</v>
      </c>
      <c r="Y92">
        <v>0</v>
      </c>
      <c r="Z92">
        <v>19.6614</v>
      </c>
      <c r="AA92">
        <v>42.14808</v>
      </c>
      <c r="AB92">
        <v>49.907043999999999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47.667878000000002</v>
      </c>
      <c r="AH92">
        <v>182.023944</v>
      </c>
      <c r="AI92">
        <v>19.529561000000001</v>
      </c>
      <c r="AJ92">
        <v>0</v>
      </c>
      <c r="AK92">
        <v>67.655124000000001</v>
      </c>
      <c r="AL92">
        <v>77.853999999999999</v>
      </c>
      <c r="AM92">
        <v>18.838674000000001</v>
      </c>
      <c r="AN92">
        <v>0.75801200000000002</v>
      </c>
      <c r="AO92">
        <v>2.6459999999999999</v>
      </c>
      <c r="AP92">
        <v>9.6074999999999999</v>
      </c>
      <c r="AQ92">
        <v>0</v>
      </c>
      <c r="AR92">
        <v>36.432000000000002</v>
      </c>
      <c r="AS92">
        <v>39.469290999999998</v>
      </c>
      <c r="AT92">
        <v>18.736602000000001</v>
      </c>
      <c r="AU92">
        <v>0</v>
      </c>
      <c r="AV92">
        <v>31.282104</v>
      </c>
      <c r="AW92">
        <v>77.578919999999997</v>
      </c>
      <c r="AX92">
        <v>0</v>
      </c>
      <c r="AY92">
        <v>8.4922989999999992</v>
      </c>
      <c r="AZ92">
        <v>9.2748030000000004</v>
      </c>
      <c r="BA92">
        <v>6.9226239999999999</v>
      </c>
      <c r="BB92">
        <v>3.5398239999999999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3237.776785999999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71.965838000000005</v>
      </c>
      <c r="K93">
        <v>688.11594700000001</v>
      </c>
      <c r="L93">
        <v>422.44379900000001</v>
      </c>
      <c r="M93">
        <v>96.955943000000005</v>
      </c>
      <c r="N93">
        <v>60.707796000000002</v>
      </c>
      <c r="O93">
        <v>130.58071699999999</v>
      </c>
      <c r="P93">
        <v>148.378331</v>
      </c>
      <c r="Q93">
        <v>22.630299000000001</v>
      </c>
      <c r="R93">
        <v>44.906624999999998</v>
      </c>
      <c r="S93">
        <v>27.638981000000001</v>
      </c>
      <c r="T93">
        <v>3.0945860000000001</v>
      </c>
      <c r="U93">
        <v>399.375</v>
      </c>
      <c r="V93">
        <v>20.801072000000001</v>
      </c>
      <c r="W93">
        <v>44.311</v>
      </c>
      <c r="X93">
        <v>148.30237500000001</v>
      </c>
      <c r="Y93">
        <v>0</v>
      </c>
      <c r="Z93">
        <v>19.6614</v>
      </c>
      <c r="AA93">
        <v>42.14808</v>
      </c>
      <c r="AB93">
        <v>49.907043999999999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47.667878000000002</v>
      </c>
      <c r="AH93">
        <v>182.023944</v>
      </c>
      <c r="AI93">
        <v>19.529561000000001</v>
      </c>
      <c r="AJ93">
        <v>0</v>
      </c>
      <c r="AK93">
        <v>67.655124000000001</v>
      </c>
      <c r="AL93">
        <v>77.853999999999999</v>
      </c>
      <c r="AM93">
        <v>18.838674000000001</v>
      </c>
      <c r="AN93">
        <v>0.75801200000000002</v>
      </c>
      <c r="AO93">
        <v>3.8220000000000001</v>
      </c>
      <c r="AP93">
        <v>9.6074999999999999</v>
      </c>
      <c r="AQ93">
        <v>0</v>
      </c>
      <c r="AR93">
        <v>36.432000000000002</v>
      </c>
      <c r="AS93">
        <v>39.469290999999998</v>
      </c>
      <c r="AT93">
        <v>18.736602000000001</v>
      </c>
      <c r="AU93">
        <v>0</v>
      </c>
      <c r="AV93">
        <v>31.282104</v>
      </c>
      <c r="AW93">
        <v>77.578919999999997</v>
      </c>
      <c r="AX93">
        <v>0</v>
      </c>
      <c r="AY93">
        <v>8.4922989999999992</v>
      </c>
      <c r="AZ93">
        <v>9.2748030000000004</v>
      </c>
      <c r="BA93">
        <v>6.9226239999999999</v>
      </c>
      <c r="BB93">
        <v>3.5398239999999999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3238.9527859999989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71.965838000000005</v>
      </c>
      <c r="K94">
        <v>688.11594700000001</v>
      </c>
      <c r="L94">
        <v>422.44379900000001</v>
      </c>
      <c r="M94">
        <v>96.955943000000005</v>
      </c>
      <c r="N94">
        <v>60.707796000000002</v>
      </c>
      <c r="O94">
        <v>130.58071699999999</v>
      </c>
      <c r="P94">
        <v>148.378331</v>
      </c>
      <c r="Q94">
        <v>22.630299000000001</v>
      </c>
      <c r="R94">
        <v>44.906624999999998</v>
      </c>
      <c r="S94">
        <v>27.638981000000001</v>
      </c>
      <c r="T94">
        <v>3.0945860000000001</v>
      </c>
      <c r="U94">
        <v>399.375</v>
      </c>
      <c r="V94">
        <v>20.801072000000001</v>
      </c>
      <c r="W94">
        <v>44.311</v>
      </c>
      <c r="X94">
        <v>148.30237500000001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47.667878000000002</v>
      </c>
      <c r="AH94">
        <v>179.96245400000001</v>
      </c>
      <c r="AI94">
        <v>19.529561000000001</v>
      </c>
      <c r="AJ94">
        <v>0</v>
      </c>
      <c r="AK94">
        <v>67.655124000000001</v>
      </c>
      <c r="AL94">
        <v>77.853999999999999</v>
      </c>
      <c r="AM94">
        <v>12.527402</v>
      </c>
      <c r="AN94">
        <v>0.75801200000000002</v>
      </c>
      <c r="AO94">
        <v>3.8220000000000001</v>
      </c>
      <c r="AP94">
        <v>9.6074999999999999</v>
      </c>
      <c r="AQ94">
        <v>0</v>
      </c>
      <c r="AR94">
        <v>36.432000000000002</v>
      </c>
      <c r="AS94">
        <v>37.890518999999998</v>
      </c>
      <c r="AT94">
        <v>18.736602000000001</v>
      </c>
      <c r="AU94">
        <v>0</v>
      </c>
      <c r="AV94">
        <v>31.282104</v>
      </c>
      <c r="AW94">
        <v>77.578919999999997</v>
      </c>
      <c r="AX94">
        <v>0</v>
      </c>
      <c r="AY94">
        <v>8.3406509999999994</v>
      </c>
      <c r="AZ94">
        <v>9.2748030000000004</v>
      </c>
      <c r="BA94">
        <v>6.7455160000000003</v>
      </c>
      <c r="BB94">
        <v>3.5398239999999999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3214.124679999999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73.323684</v>
      </c>
      <c r="K95">
        <v>688.11594700000001</v>
      </c>
      <c r="L95">
        <v>422.44379900000001</v>
      </c>
      <c r="M95">
        <v>96.955943000000005</v>
      </c>
      <c r="N95">
        <v>60.707796000000002</v>
      </c>
      <c r="O95">
        <v>130.58071699999999</v>
      </c>
      <c r="P95">
        <v>148.378331</v>
      </c>
      <c r="Q95">
        <v>22.630299000000001</v>
      </c>
      <c r="R95">
        <v>44.906624999999998</v>
      </c>
      <c r="S95">
        <v>27.638981000000001</v>
      </c>
      <c r="T95">
        <v>3.0945860000000001</v>
      </c>
      <c r="U95">
        <v>399.375</v>
      </c>
      <c r="V95">
        <v>20.801072000000001</v>
      </c>
      <c r="W95">
        <v>44.311</v>
      </c>
      <c r="X95">
        <v>148.30237500000001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47.667878000000002</v>
      </c>
      <c r="AH95">
        <v>179.96245400000001</v>
      </c>
      <c r="AI95">
        <v>19.529561000000001</v>
      </c>
      <c r="AJ95">
        <v>0</v>
      </c>
      <c r="AK95">
        <v>67.655124000000001</v>
      </c>
      <c r="AL95">
        <v>77.272999999999996</v>
      </c>
      <c r="AM95">
        <v>12.527402</v>
      </c>
      <c r="AN95">
        <v>0.75801200000000002</v>
      </c>
      <c r="AO95">
        <v>4.2629999999999999</v>
      </c>
      <c r="AP95">
        <v>9.6074999999999999</v>
      </c>
      <c r="AQ95">
        <v>0</v>
      </c>
      <c r="AR95">
        <v>36.432000000000002</v>
      </c>
      <c r="AS95">
        <v>37.890518999999998</v>
      </c>
      <c r="AT95">
        <v>18.736602000000001</v>
      </c>
      <c r="AU95">
        <v>0</v>
      </c>
      <c r="AV95">
        <v>31.282104</v>
      </c>
      <c r="AW95">
        <v>77.578919999999997</v>
      </c>
      <c r="AX95">
        <v>0</v>
      </c>
      <c r="AY95">
        <v>8.3406509999999994</v>
      </c>
      <c r="AZ95">
        <v>9.2748030000000004</v>
      </c>
      <c r="BA95">
        <v>6.7455160000000003</v>
      </c>
      <c r="BB95">
        <v>3.5398239999999999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3215.342525999999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73.323684</v>
      </c>
      <c r="K96">
        <v>688.11594700000001</v>
      </c>
      <c r="L96">
        <v>422.44379900000001</v>
      </c>
      <c r="M96">
        <v>96.955943000000005</v>
      </c>
      <c r="N96">
        <v>60.707796000000002</v>
      </c>
      <c r="O96">
        <v>130.58071699999999</v>
      </c>
      <c r="P96">
        <v>148.378331</v>
      </c>
      <c r="Q96">
        <v>22.630299000000001</v>
      </c>
      <c r="R96">
        <v>44.906624999999998</v>
      </c>
      <c r="S96">
        <v>27.638981000000001</v>
      </c>
      <c r="T96">
        <v>3.0945860000000001</v>
      </c>
      <c r="U96">
        <v>399.375</v>
      </c>
      <c r="V96">
        <v>20.801072000000001</v>
      </c>
      <c r="W96">
        <v>44.311</v>
      </c>
      <c r="X96">
        <v>148.30237500000001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47.667878000000002</v>
      </c>
      <c r="AH96">
        <v>179.96245400000001</v>
      </c>
      <c r="AI96">
        <v>19.529561000000001</v>
      </c>
      <c r="AJ96">
        <v>0</v>
      </c>
      <c r="AK96">
        <v>67.655124000000001</v>
      </c>
      <c r="AL96">
        <v>77.272999999999996</v>
      </c>
      <c r="AM96">
        <v>12.527402</v>
      </c>
      <c r="AN96">
        <v>0.75801200000000002</v>
      </c>
      <c r="AO96">
        <v>4.2629999999999999</v>
      </c>
      <c r="AP96">
        <v>9.6074999999999999</v>
      </c>
      <c r="AQ96">
        <v>0</v>
      </c>
      <c r="AR96">
        <v>36.432000000000002</v>
      </c>
      <c r="AS96">
        <v>37.890518999999998</v>
      </c>
      <c r="AT96">
        <v>18.736602000000001</v>
      </c>
      <c r="AU96">
        <v>0</v>
      </c>
      <c r="AV96">
        <v>31.282104</v>
      </c>
      <c r="AW96">
        <v>77.578919999999997</v>
      </c>
      <c r="AX96">
        <v>0</v>
      </c>
      <c r="AY96">
        <v>8.3406509999999994</v>
      </c>
      <c r="AZ96">
        <v>9.2748030000000004</v>
      </c>
      <c r="BA96">
        <v>6.7455160000000003</v>
      </c>
      <c r="BB96">
        <v>3.5398239999999999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3215.342525999999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73.323684</v>
      </c>
      <c r="K97">
        <v>688.11594700000001</v>
      </c>
      <c r="L97">
        <v>422.44379900000001</v>
      </c>
      <c r="M97">
        <v>96.955943000000005</v>
      </c>
      <c r="N97">
        <v>60.707796000000002</v>
      </c>
      <c r="O97">
        <v>130.58071699999999</v>
      </c>
      <c r="P97">
        <v>148.378331</v>
      </c>
      <c r="Q97">
        <v>22.630299000000001</v>
      </c>
      <c r="R97">
        <v>44.906624999999998</v>
      </c>
      <c r="S97">
        <v>27.638981000000001</v>
      </c>
      <c r="T97">
        <v>3.0945860000000001</v>
      </c>
      <c r="U97">
        <v>399.375</v>
      </c>
      <c r="V97">
        <v>20.801072000000001</v>
      </c>
      <c r="W97">
        <v>44.311</v>
      </c>
      <c r="X97">
        <v>148.30237500000001</v>
      </c>
      <c r="Y97">
        <v>0</v>
      </c>
      <c r="Z97">
        <v>6.5208000000000004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47.667878000000002</v>
      </c>
      <c r="AH97">
        <v>179.96245400000001</v>
      </c>
      <c r="AI97">
        <v>19.529561000000001</v>
      </c>
      <c r="AJ97">
        <v>0</v>
      </c>
      <c r="AK97">
        <v>67.655124000000001</v>
      </c>
      <c r="AL97">
        <v>75.53</v>
      </c>
      <c r="AM97">
        <v>12.527402</v>
      </c>
      <c r="AN97">
        <v>1.1261890000000001</v>
      </c>
      <c r="AO97">
        <v>4.2629999999999999</v>
      </c>
      <c r="AP97">
        <v>5.7645</v>
      </c>
      <c r="AQ97">
        <v>0</v>
      </c>
      <c r="AR97">
        <v>36.432000000000002</v>
      </c>
      <c r="AS97">
        <v>37.890518999999998</v>
      </c>
      <c r="AT97">
        <v>18.736602000000001</v>
      </c>
      <c r="AU97">
        <v>0</v>
      </c>
      <c r="AV97">
        <v>31.282104</v>
      </c>
      <c r="AW97">
        <v>77.578919999999997</v>
      </c>
      <c r="AX97">
        <v>0</v>
      </c>
      <c r="AY97">
        <v>8.3406509999999994</v>
      </c>
      <c r="AZ97">
        <v>9.2748030000000004</v>
      </c>
      <c r="BA97">
        <v>6.7455160000000003</v>
      </c>
      <c r="BB97">
        <v>3.5398239999999999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3210.1247029999995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73.323684</v>
      </c>
      <c r="K98">
        <v>688.11594700000001</v>
      </c>
      <c r="L98">
        <v>422.44379900000001</v>
      </c>
      <c r="M98">
        <v>96.955943000000005</v>
      </c>
      <c r="N98">
        <v>60.707796000000002</v>
      </c>
      <c r="O98">
        <v>130.58071699999999</v>
      </c>
      <c r="P98">
        <v>148.378331</v>
      </c>
      <c r="Q98">
        <v>22.630299000000001</v>
      </c>
      <c r="R98">
        <v>44.906624999999998</v>
      </c>
      <c r="S98">
        <v>27.638981000000001</v>
      </c>
      <c r="T98">
        <v>3.0945860000000001</v>
      </c>
      <c r="U98">
        <v>399.375</v>
      </c>
      <c r="V98">
        <v>20.801072000000001</v>
      </c>
      <c r="W98">
        <v>44.311</v>
      </c>
      <c r="X98">
        <v>148.30237500000001</v>
      </c>
      <c r="Y98">
        <v>0</v>
      </c>
      <c r="Z98">
        <v>6.5208000000000004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47.667878000000002</v>
      </c>
      <c r="AH98">
        <v>179.96245400000001</v>
      </c>
      <c r="AI98">
        <v>19.529561000000001</v>
      </c>
      <c r="AJ98">
        <v>0</v>
      </c>
      <c r="AK98">
        <v>67.655124000000001</v>
      </c>
      <c r="AL98">
        <v>75.53</v>
      </c>
      <c r="AM98">
        <v>12.527402</v>
      </c>
      <c r="AN98">
        <v>1.1261890000000001</v>
      </c>
      <c r="AO98">
        <v>4.2629999999999999</v>
      </c>
      <c r="AP98">
        <v>5.7645</v>
      </c>
      <c r="AQ98">
        <v>0</v>
      </c>
      <c r="AR98">
        <v>36.432000000000002</v>
      </c>
      <c r="AS98">
        <v>37.890518999999998</v>
      </c>
      <c r="AT98">
        <v>18.736602000000001</v>
      </c>
      <c r="AU98">
        <v>0</v>
      </c>
      <c r="AV98">
        <v>31.282104</v>
      </c>
      <c r="AW98">
        <v>77.578919999999997</v>
      </c>
      <c r="AX98">
        <v>0</v>
      </c>
      <c r="AY98">
        <v>8.3406509999999994</v>
      </c>
      <c r="AZ98">
        <v>9.2748030000000004</v>
      </c>
      <c r="BA98">
        <v>6.7455160000000003</v>
      </c>
      <c r="BB98">
        <v>3.5398239999999999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3210.1247029999995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0.47082379200000013</v>
      </c>
      <c r="H99">
        <f t="shared" si="2"/>
        <v>0</v>
      </c>
      <c r="I99">
        <f t="shared" si="2"/>
        <v>0</v>
      </c>
      <c r="J99">
        <f t="shared" si="2"/>
        <v>1.7780993370000007</v>
      </c>
      <c r="K99">
        <f t="shared" si="2"/>
        <v>16.459562727999977</v>
      </c>
      <c r="L99">
        <f t="shared" si="2"/>
        <v>10.13865117600001</v>
      </c>
      <c r="M99">
        <f t="shared" si="2"/>
        <v>2.3269426320000011</v>
      </c>
      <c r="N99">
        <f t="shared" si="2"/>
        <v>1.4418101629999986</v>
      </c>
      <c r="O99">
        <f t="shared" si="2"/>
        <v>3.1339372080000043</v>
      </c>
      <c r="P99">
        <f t="shared" si="2"/>
        <v>3.5908763955000027</v>
      </c>
      <c r="Q99">
        <f t="shared" si="2"/>
        <v>0.54312717599999916</v>
      </c>
      <c r="R99">
        <f t="shared" si="2"/>
        <v>1.0777590000000008</v>
      </c>
      <c r="S99">
        <f t="shared" si="2"/>
        <v>0.66333554400000105</v>
      </c>
      <c r="T99">
        <f t="shared" si="2"/>
        <v>5.7607820500000038E-2</v>
      </c>
      <c r="U99">
        <f t="shared" si="2"/>
        <v>9.5301562499999992</v>
      </c>
      <c r="V99">
        <f t="shared" si="2"/>
        <v>0.49922572799999954</v>
      </c>
      <c r="W99">
        <f t="shared" si="2"/>
        <v>1.0393140000000007</v>
      </c>
      <c r="X99">
        <f t="shared" si="2"/>
        <v>3.5592569999999952</v>
      </c>
      <c r="Y99">
        <f t="shared" si="2"/>
        <v>0</v>
      </c>
      <c r="Z99">
        <f t="shared" si="2"/>
        <v>0.26442899999999997</v>
      </c>
      <c r="AA99">
        <f t="shared" si="2"/>
        <v>1.011553919999999</v>
      </c>
      <c r="AB99">
        <f t="shared" si="2"/>
        <v>1.1682175199999996</v>
      </c>
      <c r="AC99">
        <f t="shared" si="2"/>
        <v>0.83595007199999871</v>
      </c>
      <c r="AD99">
        <f t="shared" si="2"/>
        <v>0.93590104800000029</v>
      </c>
      <c r="AE99">
        <f t="shared" si="2"/>
        <v>1.4202096720000026</v>
      </c>
      <c r="AF99">
        <f t="shared" si="2"/>
        <v>0</v>
      </c>
      <c r="AG99">
        <f t="shared" si="2"/>
        <v>1.1440290720000024</v>
      </c>
      <c r="AH99">
        <f t="shared" si="2"/>
        <v>4.3252833660000078</v>
      </c>
      <c r="AI99">
        <f t="shared" si="2"/>
        <v>0.43697393250000033</v>
      </c>
      <c r="AJ99">
        <f t="shared" si="2"/>
        <v>0</v>
      </c>
      <c r="AK99">
        <f t="shared" si="2"/>
        <v>1.6237229759999978</v>
      </c>
      <c r="AL99">
        <f t="shared" si="2"/>
        <v>1.876920500000002</v>
      </c>
      <c r="AM99">
        <f t="shared" si="2"/>
        <v>0.11100229</v>
      </c>
      <c r="AN99">
        <f t="shared" si="2"/>
        <v>2.3097703499999948E-2</v>
      </c>
      <c r="AO99">
        <f t="shared" si="2"/>
        <v>0.11012504999999995</v>
      </c>
      <c r="AP99">
        <f t="shared" si="2"/>
        <v>0.19247024999999982</v>
      </c>
      <c r="AQ99">
        <f t="shared" si="2"/>
        <v>0</v>
      </c>
      <c r="AR99">
        <f t="shared" si="2"/>
        <v>0.89755199999999813</v>
      </c>
      <c r="AS99">
        <f t="shared" si="2"/>
        <v>0.91410877200000029</v>
      </c>
      <c r="AT99">
        <f t="shared" si="2"/>
        <v>0.39660558199999968</v>
      </c>
      <c r="AU99">
        <f t="shared" si="2"/>
        <v>0</v>
      </c>
      <c r="AV99">
        <f t="shared" si="2"/>
        <v>0.89294114474999997</v>
      </c>
      <c r="AW99">
        <f t="shared" si="2"/>
        <v>1.396420559999999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0.19246972725000011</v>
      </c>
      <c r="BA99">
        <f t="shared" si="3"/>
        <v>0.16242370800000011</v>
      </c>
      <c r="BB99">
        <f t="shared" si="3"/>
        <v>0.11267834825000014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76.956202732249977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38.789459999999998</v>
      </c>
      <c r="H3">
        <v>0</v>
      </c>
      <c r="I3">
        <v>0</v>
      </c>
      <c r="J3">
        <v>62.460915999999997</v>
      </c>
      <c r="K3">
        <v>688.11594700000001</v>
      </c>
      <c r="L3">
        <v>422.44</v>
      </c>
      <c r="M3">
        <v>96.955943000000005</v>
      </c>
      <c r="N3">
        <v>59.388061999999998</v>
      </c>
      <c r="O3">
        <v>130.58009999999999</v>
      </c>
      <c r="P3">
        <v>149.98894999999999</v>
      </c>
      <c r="Q3">
        <v>22.63</v>
      </c>
      <c r="R3">
        <v>44.906624999999998</v>
      </c>
      <c r="S3">
        <v>27.638981000000001</v>
      </c>
      <c r="T3">
        <v>2.3199999999999998</v>
      </c>
      <c r="U3">
        <v>399.375</v>
      </c>
      <c r="V3">
        <v>20.8</v>
      </c>
      <c r="W3">
        <v>44.31</v>
      </c>
      <c r="X3">
        <v>148.30000000000001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43.536136999999997</v>
      </c>
      <c r="AE3">
        <v>59.175403000000003</v>
      </c>
      <c r="AF3">
        <v>0</v>
      </c>
      <c r="AG3">
        <v>47.667878000000002</v>
      </c>
      <c r="AH3">
        <v>179.96245400000001</v>
      </c>
      <c r="AI3">
        <v>4.2720909999999996</v>
      </c>
      <c r="AJ3">
        <v>0</v>
      </c>
      <c r="AK3">
        <v>67.655124000000001</v>
      </c>
      <c r="AL3">
        <v>83.664000000000001</v>
      </c>
      <c r="AM3">
        <v>0</v>
      </c>
      <c r="AN3">
        <v>1.1261890000000001</v>
      </c>
      <c r="AO3">
        <v>4.41</v>
      </c>
      <c r="AP3">
        <v>6.4050000000000002</v>
      </c>
      <c r="AQ3">
        <v>0</v>
      </c>
      <c r="AR3">
        <v>36.432000000000002</v>
      </c>
      <c r="AS3">
        <v>37.890518999999998</v>
      </c>
      <c r="AT3">
        <v>14.99995</v>
      </c>
      <c r="AU3">
        <v>0</v>
      </c>
      <c r="AV3">
        <v>20</v>
      </c>
      <c r="AW3">
        <v>0</v>
      </c>
      <c r="AX3">
        <v>0</v>
      </c>
      <c r="AY3">
        <v>8.3406509999999994</v>
      </c>
      <c r="AZ3">
        <v>9.2748030000000004</v>
      </c>
      <c r="BA3">
        <v>6.7455160000000003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3128.0917329999997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38.789459999999998</v>
      </c>
      <c r="H4">
        <v>0</v>
      </c>
      <c r="I4">
        <v>0</v>
      </c>
      <c r="J4">
        <v>47.524610000000003</v>
      </c>
      <c r="K4">
        <v>688.11594700000001</v>
      </c>
      <c r="L4">
        <v>422.44</v>
      </c>
      <c r="M4">
        <v>96.955943000000005</v>
      </c>
      <c r="N4">
        <v>59.388061999999998</v>
      </c>
      <c r="O4">
        <v>130.58009999999999</v>
      </c>
      <c r="P4">
        <v>149.98894999999999</v>
      </c>
      <c r="Q4">
        <v>22.63</v>
      </c>
      <c r="R4">
        <v>44.906624999999998</v>
      </c>
      <c r="S4">
        <v>27.638981000000001</v>
      </c>
      <c r="T4">
        <v>2.3199999999999998</v>
      </c>
      <c r="U4">
        <v>399.375</v>
      </c>
      <c r="V4">
        <v>20.8</v>
      </c>
      <c r="W4">
        <v>44.31</v>
      </c>
      <c r="X4">
        <v>148.30000000000001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43.536136999999997</v>
      </c>
      <c r="AE4">
        <v>59.175403000000003</v>
      </c>
      <c r="AF4">
        <v>0</v>
      </c>
      <c r="AG4">
        <v>47.667878000000002</v>
      </c>
      <c r="AH4">
        <v>179.96245400000001</v>
      </c>
      <c r="AI4">
        <v>4.2720909999999996</v>
      </c>
      <c r="AJ4">
        <v>0</v>
      </c>
      <c r="AK4">
        <v>67.655124000000001</v>
      </c>
      <c r="AL4">
        <v>83.664000000000001</v>
      </c>
      <c r="AM4">
        <v>0</v>
      </c>
      <c r="AN4">
        <v>1.1261890000000001</v>
      </c>
      <c r="AO4">
        <v>4.41</v>
      </c>
      <c r="AP4">
        <v>6.4050000000000002</v>
      </c>
      <c r="AQ4">
        <v>0</v>
      </c>
      <c r="AR4">
        <v>36.432000000000002</v>
      </c>
      <c r="AS4">
        <v>37.890518999999998</v>
      </c>
      <c r="AT4">
        <v>14.99995</v>
      </c>
      <c r="AU4">
        <v>0</v>
      </c>
      <c r="AV4">
        <v>43.664603999999997</v>
      </c>
      <c r="AW4">
        <v>0</v>
      </c>
      <c r="AX4">
        <v>0</v>
      </c>
      <c r="AY4">
        <v>8.3406509999999994</v>
      </c>
      <c r="AZ4">
        <v>9.2748030000000004</v>
      </c>
      <c r="BA4">
        <v>6.7455160000000003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3136.8200309999993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38.789459999999998</v>
      </c>
      <c r="H5">
        <v>0</v>
      </c>
      <c r="I5">
        <v>0</v>
      </c>
      <c r="J5">
        <v>47.524610000000003</v>
      </c>
      <c r="K5">
        <v>688.11594700000001</v>
      </c>
      <c r="L5">
        <v>422.44</v>
      </c>
      <c r="M5">
        <v>96.955943000000005</v>
      </c>
      <c r="N5">
        <v>59.388061999999998</v>
      </c>
      <c r="O5">
        <v>130.58009999999999</v>
      </c>
      <c r="P5">
        <v>149.98894999999999</v>
      </c>
      <c r="Q5">
        <v>22.63</v>
      </c>
      <c r="R5">
        <v>44.906624999999998</v>
      </c>
      <c r="S5">
        <v>27.638981000000001</v>
      </c>
      <c r="T5">
        <v>2.3199999999999998</v>
      </c>
      <c r="U5">
        <v>399.375</v>
      </c>
      <c r="V5">
        <v>20.8</v>
      </c>
      <c r="W5">
        <v>44.31</v>
      </c>
      <c r="X5">
        <v>148.30000000000001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43.536136999999997</v>
      </c>
      <c r="AE5">
        <v>59.175403000000003</v>
      </c>
      <c r="AF5">
        <v>0</v>
      </c>
      <c r="AG5">
        <v>47.667878000000002</v>
      </c>
      <c r="AH5">
        <v>179.96245400000001</v>
      </c>
      <c r="AI5">
        <v>4.2720909999999996</v>
      </c>
      <c r="AJ5">
        <v>0</v>
      </c>
      <c r="AK5">
        <v>67.655124000000001</v>
      </c>
      <c r="AL5">
        <v>83.664000000000001</v>
      </c>
      <c r="AM5">
        <v>0</v>
      </c>
      <c r="AN5">
        <v>1.1261890000000001</v>
      </c>
      <c r="AO5">
        <v>4.41</v>
      </c>
      <c r="AP5">
        <v>6.4050000000000002</v>
      </c>
      <c r="AQ5">
        <v>0</v>
      </c>
      <c r="AR5">
        <v>36.432000000000002</v>
      </c>
      <c r="AS5">
        <v>37.890518999999998</v>
      </c>
      <c r="AT5">
        <v>14.99995</v>
      </c>
      <c r="AU5">
        <v>0</v>
      </c>
      <c r="AV5">
        <v>43.664603999999997</v>
      </c>
      <c r="AW5">
        <v>0</v>
      </c>
      <c r="AX5">
        <v>0</v>
      </c>
      <c r="AY5">
        <v>8.3406509999999994</v>
      </c>
      <c r="AZ5">
        <v>9.2748030000000004</v>
      </c>
      <c r="BA5">
        <v>6.7455160000000003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3136.8200309999993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38.789459999999998</v>
      </c>
      <c r="H6">
        <v>0</v>
      </c>
      <c r="I6">
        <v>0</v>
      </c>
      <c r="J6">
        <v>47.524610000000003</v>
      </c>
      <c r="K6">
        <v>688.11594700000001</v>
      </c>
      <c r="L6">
        <v>422.44</v>
      </c>
      <c r="M6">
        <v>96.955943000000005</v>
      </c>
      <c r="N6">
        <v>59.388061999999998</v>
      </c>
      <c r="O6">
        <v>130.58009999999999</v>
      </c>
      <c r="P6">
        <v>149.98894999999999</v>
      </c>
      <c r="Q6">
        <v>22.63</v>
      </c>
      <c r="R6">
        <v>44.906624999999998</v>
      </c>
      <c r="S6">
        <v>27.638981000000001</v>
      </c>
      <c r="T6">
        <v>2.3199999999999998</v>
      </c>
      <c r="U6">
        <v>399.375</v>
      </c>
      <c r="V6">
        <v>20.8</v>
      </c>
      <c r="W6">
        <v>44.31</v>
      </c>
      <c r="X6">
        <v>148.30000000000001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43.536136999999997</v>
      </c>
      <c r="AE6">
        <v>59.175403000000003</v>
      </c>
      <c r="AF6">
        <v>0</v>
      </c>
      <c r="AG6">
        <v>47.667878000000002</v>
      </c>
      <c r="AH6">
        <v>179.96245400000001</v>
      </c>
      <c r="AI6">
        <v>4.2720909999999996</v>
      </c>
      <c r="AJ6">
        <v>0</v>
      </c>
      <c r="AK6">
        <v>67.655124000000001</v>
      </c>
      <c r="AL6">
        <v>83.664000000000001</v>
      </c>
      <c r="AM6">
        <v>0</v>
      </c>
      <c r="AN6">
        <v>1.1261890000000001</v>
      </c>
      <c r="AO6">
        <v>4.41</v>
      </c>
      <c r="AP6">
        <v>6.4050000000000002</v>
      </c>
      <c r="AQ6">
        <v>0</v>
      </c>
      <c r="AR6">
        <v>36.432000000000002</v>
      </c>
      <c r="AS6">
        <v>37.890518999999998</v>
      </c>
      <c r="AT6">
        <v>14.99995</v>
      </c>
      <c r="AU6">
        <v>0</v>
      </c>
      <c r="AV6">
        <v>43.664603999999997</v>
      </c>
      <c r="AW6">
        <v>0</v>
      </c>
      <c r="AX6">
        <v>0</v>
      </c>
      <c r="AY6">
        <v>8.3406509999999994</v>
      </c>
      <c r="AZ6">
        <v>9.2748030000000004</v>
      </c>
      <c r="BA6">
        <v>6.7455160000000003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3136.8200309999993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38.789459999999998</v>
      </c>
      <c r="H7">
        <v>0</v>
      </c>
      <c r="I7">
        <v>0</v>
      </c>
      <c r="J7">
        <v>47.524610000000003</v>
      </c>
      <c r="K7">
        <v>688.11594700000001</v>
      </c>
      <c r="L7">
        <v>422.44</v>
      </c>
      <c r="M7">
        <v>96.955943000000005</v>
      </c>
      <c r="N7">
        <v>59.388061999999998</v>
      </c>
      <c r="O7">
        <v>130.58009999999999</v>
      </c>
      <c r="P7">
        <v>149.98894999999999</v>
      </c>
      <c r="Q7">
        <v>22.63</v>
      </c>
      <c r="R7">
        <v>44.906624999999998</v>
      </c>
      <c r="S7">
        <v>27.638981000000001</v>
      </c>
      <c r="T7">
        <v>2.3199999999999998</v>
      </c>
      <c r="U7">
        <v>399.375</v>
      </c>
      <c r="V7">
        <v>20.8</v>
      </c>
      <c r="W7">
        <v>44.31</v>
      </c>
      <c r="X7">
        <v>148.30000000000001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43.536136999999997</v>
      </c>
      <c r="AE7">
        <v>59.175403000000003</v>
      </c>
      <c r="AF7">
        <v>0</v>
      </c>
      <c r="AG7">
        <v>47.667878000000002</v>
      </c>
      <c r="AH7">
        <v>179.96245400000001</v>
      </c>
      <c r="AI7">
        <v>4.2720909999999996</v>
      </c>
      <c r="AJ7">
        <v>0</v>
      </c>
      <c r="AK7">
        <v>67.655124000000001</v>
      </c>
      <c r="AL7">
        <v>83.664000000000001</v>
      </c>
      <c r="AM7">
        <v>0</v>
      </c>
      <c r="AN7">
        <v>1.1261890000000001</v>
      </c>
      <c r="AO7">
        <v>4.41</v>
      </c>
      <c r="AP7">
        <v>6.4050000000000002</v>
      </c>
      <c r="AQ7">
        <v>0</v>
      </c>
      <c r="AR7">
        <v>36.432000000000002</v>
      </c>
      <c r="AS7">
        <v>37.890518999999998</v>
      </c>
      <c r="AT7">
        <v>14.99995</v>
      </c>
      <c r="AU7">
        <v>0</v>
      </c>
      <c r="AV7">
        <v>44.316313999999998</v>
      </c>
      <c r="AW7">
        <v>0</v>
      </c>
      <c r="AX7">
        <v>0</v>
      </c>
      <c r="AY7">
        <v>8.3406509999999994</v>
      </c>
      <c r="AZ7">
        <v>9.2748030000000004</v>
      </c>
      <c r="BA7">
        <v>6.7455160000000003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3137.4717409999994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38.789459999999998</v>
      </c>
      <c r="H8">
        <v>0</v>
      </c>
      <c r="I8">
        <v>0</v>
      </c>
      <c r="J8">
        <v>47.524610000000003</v>
      </c>
      <c r="K8">
        <v>688.11594700000001</v>
      </c>
      <c r="L8">
        <v>422.44</v>
      </c>
      <c r="M8">
        <v>96.955943000000005</v>
      </c>
      <c r="N8">
        <v>59.388061999999998</v>
      </c>
      <c r="O8">
        <v>130.58009999999999</v>
      </c>
      <c r="P8">
        <v>149.98894999999999</v>
      </c>
      <c r="Q8">
        <v>22.63</v>
      </c>
      <c r="R8">
        <v>44.906624999999998</v>
      </c>
      <c r="S8">
        <v>27.638981000000001</v>
      </c>
      <c r="T8">
        <v>2.3199999999999998</v>
      </c>
      <c r="U8">
        <v>399.375</v>
      </c>
      <c r="V8">
        <v>20.8</v>
      </c>
      <c r="W8">
        <v>44.31</v>
      </c>
      <c r="X8">
        <v>148.30000000000001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43.536136999999997</v>
      </c>
      <c r="AE8">
        <v>59.175403000000003</v>
      </c>
      <c r="AF8">
        <v>0</v>
      </c>
      <c r="AG8">
        <v>47.667878000000002</v>
      </c>
      <c r="AH8">
        <v>179.96245400000001</v>
      </c>
      <c r="AI8">
        <v>4.2720909999999996</v>
      </c>
      <c r="AJ8">
        <v>0</v>
      </c>
      <c r="AK8">
        <v>67.655124000000001</v>
      </c>
      <c r="AL8">
        <v>83.664000000000001</v>
      </c>
      <c r="AM8">
        <v>0</v>
      </c>
      <c r="AN8">
        <v>1.1261890000000001</v>
      </c>
      <c r="AO8">
        <v>4.41</v>
      </c>
      <c r="AP8">
        <v>6.4050000000000002</v>
      </c>
      <c r="AQ8">
        <v>0</v>
      </c>
      <c r="AR8">
        <v>36.432000000000002</v>
      </c>
      <c r="AS8">
        <v>37.890518999999998</v>
      </c>
      <c r="AT8">
        <v>14.99995</v>
      </c>
      <c r="AU8">
        <v>0</v>
      </c>
      <c r="AV8">
        <v>44.316313999999998</v>
      </c>
      <c r="AW8">
        <v>0</v>
      </c>
      <c r="AX8">
        <v>0</v>
      </c>
      <c r="AY8">
        <v>8.3406509999999994</v>
      </c>
      <c r="AZ8">
        <v>9.2748030000000004</v>
      </c>
      <c r="BA8">
        <v>6.7455160000000003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3137.4717409999994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34.616199999999999</v>
      </c>
      <c r="H9">
        <v>0</v>
      </c>
      <c r="I9">
        <v>0</v>
      </c>
      <c r="J9">
        <v>33.936700000000002</v>
      </c>
      <c r="K9">
        <v>688.11594700000001</v>
      </c>
      <c r="L9">
        <v>422.44</v>
      </c>
      <c r="M9">
        <v>96.955943000000005</v>
      </c>
      <c r="N9">
        <v>59.388061999999998</v>
      </c>
      <c r="O9">
        <v>130.58009999999999</v>
      </c>
      <c r="P9">
        <v>149.98894999999999</v>
      </c>
      <c r="Q9">
        <v>22.63</v>
      </c>
      <c r="R9">
        <v>44.906624999999998</v>
      </c>
      <c r="S9">
        <v>27.638981000000001</v>
      </c>
      <c r="T9">
        <v>2.3199999999999998</v>
      </c>
      <c r="U9">
        <v>399.375</v>
      </c>
      <c r="V9">
        <v>20.8</v>
      </c>
      <c r="W9">
        <v>44.31</v>
      </c>
      <c r="X9">
        <v>148.30000000000001</v>
      </c>
      <c r="Y9">
        <v>0</v>
      </c>
      <c r="Z9">
        <v>13.041600000000001</v>
      </c>
      <c r="AA9">
        <v>42.14808</v>
      </c>
      <c r="AB9">
        <v>48.499828000000001</v>
      </c>
      <c r="AC9">
        <v>34.831252999999997</v>
      </c>
      <c r="AD9">
        <v>43.536136999999997</v>
      </c>
      <c r="AE9">
        <v>59.175403000000003</v>
      </c>
      <c r="AF9">
        <v>0</v>
      </c>
      <c r="AG9">
        <v>47.667878000000002</v>
      </c>
      <c r="AH9">
        <v>179.96245400000001</v>
      </c>
      <c r="AI9">
        <v>4.2720909999999996</v>
      </c>
      <c r="AJ9">
        <v>0</v>
      </c>
      <c r="AK9">
        <v>67.655124000000001</v>
      </c>
      <c r="AL9">
        <v>83.664000000000001</v>
      </c>
      <c r="AM9">
        <v>0</v>
      </c>
      <c r="AN9">
        <v>1.1261890000000001</v>
      </c>
      <c r="AO9">
        <v>4.41</v>
      </c>
      <c r="AP9">
        <v>6.4050000000000002</v>
      </c>
      <c r="AQ9">
        <v>0</v>
      </c>
      <c r="AR9">
        <v>36.432000000000002</v>
      </c>
      <c r="AS9">
        <v>37.890518999999998</v>
      </c>
      <c r="AT9">
        <v>14.99995</v>
      </c>
      <c r="AU9">
        <v>0</v>
      </c>
      <c r="AV9">
        <v>44.316313999999998</v>
      </c>
      <c r="AW9">
        <v>0</v>
      </c>
      <c r="AX9">
        <v>0</v>
      </c>
      <c r="AY9">
        <v>8.3406509999999994</v>
      </c>
      <c r="AZ9">
        <v>9.2748030000000004</v>
      </c>
      <c r="BA9">
        <v>6.7455160000000003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3126.2313709999999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34.616199999999999</v>
      </c>
      <c r="H10">
        <v>0</v>
      </c>
      <c r="I10">
        <v>0</v>
      </c>
      <c r="J10">
        <v>33.936700000000002</v>
      </c>
      <c r="K10">
        <v>688.11594700000001</v>
      </c>
      <c r="L10">
        <v>422.44</v>
      </c>
      <c r="M10">
        <v>96.955943000000005</v>
      </c>
      <c r="N10">
        <v>59.388061999999998</v>
      </c>
      <c r="O10">
        <v>130.58009999999999</v>
      </c>
      <c r="P10">
        <v>149.98894999999999</v>
      </c>
      <c r="Q10">
        <v>22.63</v>
      </c>
      <c r="R10">
        <v>44.906624999999998</v>
      </c>
      <c r="S10">
        <v>27.638981000000001</v>
      </c>
      <c r="T10">
        <v>2.3199999999999998</v>
      </c>
      <c r="U10">
        <v>399.375</v>
      </c>
      <c r="V10">
        <v>20.8</v>
      </c>
      <c r="W10">
        <v>44.31</v>
      </c>
      <c r="X10">
        <v>148.30000000000001</v>
      </c>
      <c r="Y10">
        <v>0</v>
      </c>
      <c r="Z10">
        <v>13.041600000000001</v>
      </c>
      <c r="AA10">
        <v>42.14808</v>
      </c>
      <c r="AB10">
        <v>48.499828000000001</v>
      </c>
      <c r="AC10">
        <v>34.831252999999997</v>
      </c>
      <c r="AD10">
        <v>43.536136999999997</v>
      </c>
      <c r="AE10">
        <v>59.175403000000003</v>
      </c>
      <c r="AF10">
        <v>0</v>
      </c>
      <c r="AG10">
        <v>47.667878000000002</v>
      </c>
      <c r="AH10">
        <v>179.96245400000001</v>
      </c>
      <c r="AI10">
        <v>4.2720909999999996</v>
      </c>
      <c r="AJ10">
        <v>0</v>
      </c>
      <c r="AK10">
        <v>67.655124000000001</v>
      </c>
      <c r="AL10">
        <v>83.664000000000001</v>
      </c>
      <c r="AM10">
        <v>0</v>
      </c>
      <c r="AN10">
        <v>1.1261890000000001</v>
      </c>
      <c r="AO10">
        <v>4.41</v>
      </c>
      <c r="AP10">
        <v>6.4050000000000002</v>
      </c>
      <c r="AQ10">
        <v>0</v>
      </c>
      <c r="AR10">
        <v>36.432000000000002</v>
      </c>
      <c r="AS10">
        <v>37.890518999999998</v>
      </c>
      <c r="AT10">
        <v>13.412656</v>
      </c>
      <c r="AU10">
        <v>0</v>
      </c>
      <c r="AV10">
        <v>44.316313999999998</v>
      </c>
      <c r="AW10">
        <v>0</v>
      </c>
      <c r="AX10">
        <v>0</v>
      </c>
      <c r="AY10">
        <v>8.3406509999999994</v>
      </c>
      <c r="AZ10">
        <v>9.2748030000000004</v>
      </c>
      <c r="BA10">
        <v>6.7455160000000003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3124.6440769999999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67.616200000000006</v>
      </c>
      <c r="H11">
        <v>0</v>
      </c>
      <c r="I11">
        <v>0</v>
      </c>
      <c r="J11">
        <v>54.936700000000002</v>
      </c>
      <c r="K11">
        <v>688.11594700000001</v>
      </c>
      <c r="L11">
        <v>422.44</v>
      </c>
      <c r="M11">
        <v>96.955943000000005</v>
      </c>
      <c r="N11">
        <v>59.388061999999998</v>
      </c>
      <c r="O11">
        <v>130.58009999999999</v>
      </c>
      <c r="P11">
        <v>149.98894999999999</v>
      </c>
      <c r="Q11">
        <v>22.63</v>
      </c>
      <c r="R11">
        <v>44.906624999999998</v>
      </c>
      <c r="S11">
        <v>27.638981000000001</v>
      </c>
      <c r="T11">
        <v>2.3199999999999998</v>
      </c>
      <c r="U11">
        <v>399.375</v>
      </c>
      <c r="V11">
        <v>20.8</v>
      </c>
      <c r="W11">
        <v>44.31</v>
      </c>
      <c r="X11">
        <v>148.30000000000001</v>
      </c>
      <c r="Y11">
        <v>0</v>
      </c>
      <c r="Z11">
        <v>13.041600000000001</v>
      </c>
      <c r="AA11">
        <v>42.14808</v>
      </c>
      <c r="AB11">
        <v>48.499828000000001</v>
      </c>
      <c r="AC11">
        <v>34.831252999999997</v>
      </c>
      <c r="AD11">
        <v>43.536136999999997</v>
      </c>
      <c r="AE11">
        <v>59.175403000000003</v>
      </c>
      <c r="AF11">
        <v>0</v>
      </c>
      <c r="AG11">
        <v>47.667878000000002</v>
      </c>
      <c r="AH11">
        <v>179.96245400000001</v>
      </c>
      <c r="AI11">
        <v>4.2720909999999996</v>
      </c>
      <c r="AJ11">
        <v>0</v>
      </c>
      <c r="AK11">
        <v>67.655124000000001</v>
      </c>
      <c r="AL11">
        <v>83.664000000000001</v>
      </c>
      <c r="AM11">
        <v>0</v>
      </c>
      <c r="AN11">
        <v>1.1261890000000001</v>
      </c>
      <c r="AO11">
        <v>7.35</v>
      </c>
      <c r="AP11">
        <v>6.4050000000000002</v>
      </c>
      <c r="AQ11">
        <v>0</v>
      </c>
      <c r="AR11">
        <v>36.432000000000002</v>
      </c>
      <c r="AS11">
        <v>37.890518999999998</v>
      </c>
      <c r="AT11">
        <v>12.495654999999999</v>
      </c>
      <c r="AU11">
        <v>0</v>
      </c>
      <c r="AV11">
        <v>44.316313999999998</v>
      </c>
      <c r="AW11">
        <v>0</v>
      </c>
      <c r="AX11">
        <v>0</v>
      </c>
      <c r="AY11">
        <v>8.3406509999999994</v>
      </c>
      <c r="AZ11">
        <v>9.2748030000000004</v>
      </c>
      <c r="BA11">
        <v>6.7455160000000003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3180.6670760000002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67.616200000000006</v>
      </c>
      <c r="H12">
        <v>0</v>
      </c>
      <c r="I12">
        <v>0</v>
      </c>
      <c r="J12">
        <v>76.039376000000004</v>
      </c>
      <c r="K12">
        <v>688.11594700000001</v>
      </c>
      <c r="L12">
        <v>422.44</v>
      </c>
      <c r="M12">
        <v>96.955943000000005</v>
      </c>
      <c r="N12">
        <v>59.388061999999998</v>
      </c>
      <c r="O12">
        <v>130.58009999999999</v>
      </c>
      <c r="P12">
        <v>149.98894999999999</v>
      </c>
      <c r="Q12">
        <v>22.63</v>
      </c>
      <c r="R12">
        <v>44.906624999999998</v>
      </c>
      <c r="S12">
        <v>27.638981000000001</v>
      </c>
      <c r="T12">
        <v>2.3199999999999998</v>
      </c>
      <c r="U12">
        <v>399.375</v>
      </c>
      <c r="V12">
        <v>20.8</v>
      </c>
      <c r="W12">
        <v>44.31</v>
      </c>
      <c r="X12">
        <v>148.30000000000001</v>
      </c>
      <c r="Y12">
        <v>0</v>
      </c>
      <c r="Z12">
        <v>13.041600000000001</v>
      </c>
      <c r="AA12">
        <v>42.14808</v>
      </c>
      <c r="AB12">
        <v>48.499828000000001</v>
      </c>
      <c r="AC12">
        <v>34.831252999999997</v>
      </c>
      <c r="AD12">
        <v>43.536136999999997</v>
      </c>
      <c r="AE12">
        <v>59.175403000000003</v>
      </c>
      <c r="AF12">
        <v>0</v>
      </c>
      <c r="AG12">
        <v>47.667878000000002</v>
      </c>
      <c r="AH12">
        <v>179.96245400000001</v>
      </c>
      <c r="AI12">
        <v>4.2720909999999996</v>
      </c>
      <c r="AJ12">
        <v>0</v>
      </c>
      <c r="AK12">
        <v>67.655124000000001</v>
      </c>
      <c r="AL12">
        <v>83.664000000000001</v>
      </c>
      <c r="AM12">
        <v>0</v>
      </c>
      <c r="AN12">
        <v>1.1261890000000001</v>
      </c>
      <c r="AO12">
        <v>7.35</v>
      </c>
      <c r="AP12">
        <v>6.4050000000000002</v>
      </c>
      <c r="AQ12">
        <v>0</v>
      </c>
      <c r="AR12">
        <v>36.432000000000002</v>
      </c>
      <c r="AS12">
        <v>37.890518999999998</v>
      </c>
      <c r="AT12">
        <v>14.99995</v>
      </c>
      <c r="AU12">
        <v>0</v>
      </c>
      <c r="AV12">
        <v>44.316313999999998</v>
      </c>
      <c r="AW12">
        <v>0</v>
      </c>
      <c r="AX12">
        <v>0</v>
      </c>
      <c r="AY12">
        <v>8.3406509999999994</v>
      </c>
      <c r="AZ12">
        <v>9.2748030000000004</v>
      </c>
      <c r="BA12">
        <v>6.7455160000000003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3204.2740469999999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35.214100000000002</v>
      </c>
      <c r="H13">
        <v>0</v>
      </c>
      <c r="I13">
        <v>0</v>
      </c>
      <c r="J13">
        <v>76.039376000000004</v>
      </c>
      <c r="K13">
        <v>688.11594700000001</v>
      </c>
      <c r="L13">
        <v>422.44</v>
      </c>
      <c r="M13">
        <v>96.955943000000005</v>
      </c>
      <c r="N13">
        <v>59.388061999999998</v>
      </c>
      <c r="O13">
        <v>130.58009999999999</v>
      </c>
      <c r="P13">
        <v>149.98894999999999</v>
      </c>
      <c r="Q13">
        <v>22.63</v>
      </c>
      <c r="R13">
        <v>44.906624999999998</v>
      </c>
      <c r="S13">
        <v>27.638981000000001</v>
      </c>
      <c r="T13">
        <v>2.3199999999999998</v>
      </c>
      <c r="U13">
        <v>399.375</v>
      </c>
      <c r="V13">
        <v>20.8</v>
      </c>
      <c r="W13">
        <v>44.31</v>
      </c>
      <c r="X13">
        <v>148.30000000000001</v>
      </c>
      <c r="Y13">
        <v>0</v>
      </c>
      <c r="Z13">
        <v>13.041600000000001</v>
      </c>
      <c r="AA13">
        <v>42.14808</v>
      </c>
      <c r="AB13">
        <v>48.499828000000001</v>
      </c>
      <c r="AC13">
        <v>34.831252999999997</v>
      </c>
      <c r="AD13">
        <v>43.536136999999997</v>
      </c>
      <c r="AE13">
        <v>59.175403000000003</v>
      </c>
      <c r="AF13">
        <v>0</v>
      </c>
      <c r="AG13">
        <v>47.667878000000002</v>
      </c>
      <c r="AH13">
        <v>179.96245400000001</v>
      </c>
      <c r="AI13">
        <v>19.529561000000001</v>
      </c>
      <c r="AJ13">
        <v>0</v>
      </c>
      <c r="AK13">
        <v>67.655124000000001</v>
      </c>
      <c r="AL13">
        <v>83.664000000000001</v>
      </c>
      <c r="AM13">
        <v>0</v>
      </c>
      <c r="AN13">
        <v>1.1261890000000001</v>
      </c>
      <c r="AO13">
        <v>7.35</v>
      </c>
      <c r="AP13">
        <v>6.4050000000000002</v>
      </c>
      <c r="AQ13">
        <v>0</v>
      </c>
      <c r="AR13">
        <v>36.432000000000002</v>
      </c>
      <c r="AS13">
        <v>37.890518999999998</v>
      </c>
      <c r="AT13">
        <v>14.99995</v>
      </c>
      <c r="AU13">
        <v>0</v>
      </c>
      <c r="AV13">
        <v>24.316313999999998</v>
      </c>
      <c r="AW13">
        <v>0</v>
      </c>
      <c r="AX13">
        <v>0</v>
      </c>
      <c r="AY13">
        <v>8.3406509999999994</v>
      </c>
      <c r="AZ13">
        <v>9.2748030000000004</v>
      </c>
      <c r="BA13">
        <v>6.7455160000000003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3167.1294170000001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35.214100000000002</v>
      </c>
      <c r="H14">
        <v>0</v>
      </c>
      <c r="I14">
        <v>0</v>
      </c>
      <c r="J14">
        <v>55.039375999999997</v>
      </c>
      <c r="K14">
        <v>688.11594700000001</v>
      </c>
      <c r="L14">
        <v>422.44</v>
      </c>
      <c r="M14">
        <v>96.955943000000005</v>
      </c>
      <c r="N14">
        <v>59.388061999999998</v>
      </c>
      <c r="O14">
        <v>130.58009999999999</v>
      </c>
      <c r="P14">
        <v>149.98894999999999</v>
      </c>
      <c r="Q14">
        <v>22.63</v>
      </c>
      <c r="R14">
        <v>44.906624999999998</v>
      </c>
      <c r="S14">
        <v>27.638981000000001</v>
      </c>
      <c r="T14">
        <v>2.3199999999999998</v>
      </c>
      <c r="U14">
        <v>399.375</v>
      </c>
      <c r="V14">
        <v>20.8</v>
      </c>
      <c r="W14">
        <v>44.31</v>
      </c>
      <c r="X14">
        <v>148.30000000000001</v>
      </c>
      <c r="Y14">
        <v>0</v>
      </c>
      <c r="Z14">
        <v>13.041600000000001</v>
      </c>
      <c r="AA14">
        <v>42.14808</v>
      </c>
      <c r="AB14">
        <v>48.499828000000001</v>
      </c>
      <c r="AC14">
        <v>34.831252999999997</v>
      </c>
      <c r="AD14">
        <v>43.536136999999997</v>
      </c>
      <c r="AE14">
        <v>59.175403000000003</v>
      </c>
      <c r="AF14">
        <v>0</v>
      </c>
      <c r="AG14">
        <v>47.667878000000002</v>
      </c>
      <c r="AH14">
        <v>179.96245400000001</v>
      </c>
      <c r="AI14">
        <v>19.529561000000001</v>
      </c>
      <c r="AJ14">
        <v>0</v>
      </c>
      <c r="AK14">
        <v>67.655124000000001</v>
      </c>
      <c r="AL14">
        <v>83.664000000000001</v>
      </c>
      <c r="AM14">
        <v>0</v>
      </c>
      <c r="AN14">
        <v>1.1261890000000001</v>
      </c>
      <c r="AO14">
        <v>7.35</v>
      </c>
      <c r="AP14">
        <v>6.4050000000000002</v>
      </c>
      <c r="AQ14">
        <v>0</v>
      </c>
      <c r="AR14">
        <v>36.432000000000002</v>
      </c>
      <c r="AS14">
        <v>37.890518999999998</v>
      </c>
      <c r="AT14">
        <v>14.99995</v>
      </c>
      <c r="AU14">
        <v>0</v>
      </c>
      <c r="AV14">
        <v>19.784400000000002</v>
      </c>
      <c r="AW14">
        <v>0</v>
      </c>
      <c r="AX14">
        <v>0</v>
      </c>
      <c r="AY14">
        <v>8.3406509999999994</v>
      </c>
      <c r="AZ14">
        <v>9.2748030000000004</v>
      </c>
      <c r="BA14">
        <v>6.7455160000000003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3141.597503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9.3941879999999998</v>
      </c>
      <c r="H15">
        <v>0</v>
      </c>
      <c r="I15">
        <v>0</v>
      </c>
      <c r="J15">
        <v>13.039376000000001</v>
      </c>
      <c r="K15">
        <v>688.11594700000001</v>
      </c>
      <c r="L15">
        <v>422.44</v>
      </c>
      <c r="M15">
        <v>96.955943000000005</v>
      </c>
      <c r="N15">
        <v>59.388061999999998</v>
      </c>
      <c r="O15">
        <v>130.58009999999999</v>
      </c>
      <c r="P15">
        <v>149.98894999999999</v>
      </c>
      <c r="Q15">
        <v>22.63</v>
      </c>
      <c r="R15">
        <v>44.906624999999998</v>
      </c>
      <c r="S15">
        <v>27.638981000000001</v>
      </c>
      <c r="T15">
        <v>2.3199999999999998</v>
      </c>
      <c r="U15">
        <v>399.375</v>
      </c>
      <c r="V15">
        <v>20.8</v>
      </c>
      <c r="W15">
        <v>44.31</v>
      </c>
      <c r="X15">
        <v>148.30000000000001</v>
      </c>
      <c r="Y15">
        <v>0</v>
      </c>
      <c r="Z15">
        <v>13.041600000000001</v>
      </c>
      <c r="AA15">
        <v>42.14808</v>
      </c>
      <c r="AB15">
        <v>48.499828000000001</v>
      </c>
      <c r="AC15">
        <v>34.831252999999997</v>
      </c>
      <c r="AD15">
        <v>43.536136999999997</v>
      </c>
      <c r="AE15">
        <v>59.175403000000003</v>
      </c>
      <c r="AF15">
        <v>0</v>
      </c>
      <c r="AG15">
        <v>47.667878000000002</v>
      </c>
      <c r="AH15">
        <v>179.96245400000001</v>
      </c>
      <c r="AI15">
        <v>19.529561000000001</v>
      </c>
      <c r="AJ15">
        <v>0</v>
      </c>
      <c r="AK15">
        <v>67.655124000000001</v>
      </c>
      <c r="AL15">
        <v>76.691999999999993</v>
      </c>
      <c r="AM15">
        <v>0</v>
      </c>
      <c r="AN15">
        <v>1.1261890000000001</v>
      </c>
      <c r="AO15">
        <v>7.35</v>
      </c>
      <c r="AP15">
        <v>6.4050000000000002</v>
      </c>
      <c r="AQ15">
        <v>0</v>
      </c>
      <c r="AR15">
        <v>36.432000000000002</v>
      </c>
      <c r="AS15">
        <v>37.890518999999998</v>
      </c>
      <c r="AT15">
        <v>14.99995</v>
      </c>
      <c r="AU15">
        <v>0</v>
      </c>
      <c r="AV15">
        <v>3.836198</v>
      </c>
      <c r="AW15">
        <v>0</v>
      </c>
      <c r="AX15">
        <v>0</v>
      </c>
      <c r="AY15">
        <v>8.3406509999999994</v>
      </c>
      <c r="AZ15">
        <v>9.2748030000000004</v>
      </c>
      <c r="BA15">
        <v>6.7455160000000003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3050.8573889999998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688.11594700000001</v>
      </c>
      <c r="L16">
        <v>422.44</v>
      </c>
      <c r="M16">
        <v>96.955943000000005</v>
      </c>
      <c r="N16">
        <v>59.388061999999998</v>
      </c>
      <c r="O16">
        <v>130.58009999999999</v>
      </c>
      <c r="P16">
        <v>149.98894999999999</v>
      </c>
      <c r="Q16">
        <v>22.63</v>
      </c>
      <c r="R16">
        <v>44.906624999999998</v>
      </c>
      <c r="S16">
        <v>27.638981000000001</v>
      </c>
      <c r="T16">
        <v>2.3199999999999998</v>
      </c>
      <c r="U16">
        <v>399.375</v>
      </c>
      <c r="V16">
        <v>20.8</v>
      </c>
      <c r="W16">
        <v>44.31</v>
      </c>
      <c r="X16">
        <v>148.30000000000001</v>
      </c>
      <c r="Y16">
        <v>0</v>
      </c>
      <c r="Z16">
        <v>13.041600000000001</v>
      </c>
      <c r="AA16">
        <v>42.14808</v>
      </c>
      <c r="AB16">
        <v>48.499828000000001</v>
      </c>
      <c r="AC16">
        <v>34.831252999999997</v>
      </c>
      <c r="AD16">
        <v>43.536136999999997</v>
      </c>
      <c r="AE16">
        <v>59.175403000000003</v>
      </c>
      <c r="AF16">
        <v>0</v>
      </c>
      <c r="AG16">
        <v>47.667878000000002</v>
      </c>
      <c r="AH16">
        <v>179.96245400000001</v>
      </c>
      <c r="AI16">
        <v>19.529561000000001</v>
      </c>
      <c r="AJ16">
        <v>0</v>
      </c>
      <c r="AK16">
        <v>67.655124000000001</v>
      </c>
      <c r="AL16">
        <v>76.691999999999993</v>
      </c>
      <c r="AM16">
        <v>0</v>
      </c>
      <c r="AN16">
        <v>1.1261890000000001</v>
      </c>
      <c r="AO16">
        <v>7.35</v>
      </c>
      <c r="AP16">
        <v>6.4050000000000002</v>
      </c>
      <c r="AQ16">
        <v>0</v>
      </c>
      <c r="AR16">
        <v>36.432000000000002</v>
      </c>
      <c r="AS16">
        <v>37.890518999999998</v>
      </c>
      <c r="AT16">
        <v>14.99995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9.2748030000000004</v>
      </c>
      <c r="BA16">
        <v>6.7455160000000003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3024.5876269999994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635.29629999999997</v>
      </c>
      <c r="L17">
        <v>411.48140000000001</v>
      </c>
      <c r="M17">
        <v>96.955943000000005</v>
      </c>
      <c r="N17">
        <v>59.388061999999998</v>
      </c>
      <c r="O17">
        <v>130.58009999999999</v>
      </c>
      <c r="P17">
        <v>149.9803</v>
      </c>
      <c r="Q17">
        <v>22.626799999999999</v>
      </c>
      <c r="R17">
        <v>44.254100000000001</v>
      </c>
      <c r="S17">
        <v>27.638981000000001</v>
      </c>
      <c r="T17">
        <v>2.3199999999999998</v>
      </c>
      <c r="U17">
        <v>399.375</v>
      </c>
      <c r="V17">
        <v>20.8</v>
      </c>
      <c r="W17">
        <v>44.31</v>
      </c>
      <c r="X17">
        <v>148.30000000000001</v>
      </c>
      <c r="Y17">
        <v>0</v>
      </c>
      <c r="Z17">
        <v>13.041600000000001</v>
      </c>
      <c r="AA17">
        <v>42.14808</v>
      </c>
      <c r="AB17">
        <v>48.499828000000001</v>
      </c>
      <c r="AC17">
        <v>34.831252999999997</v>
      </c>
      <c r="AD17">
        <v>43.536136999999997</v>
      </c>
      <c r="AE17">
        <v>59.175403000000003</v>
      </c>
      <c r="AF17">
        <v>0</v>
      </c>
      <c r="AG17">
        <v>47.667878000000002</v>
      </c>
      <c r="AH17">
        <v>179.96245400000001</v>
      </c>
      <c r="AI17">
        <v>19.529561000000001</v>
      </c>
      <c r="AJ17">
        <v>0</v>
      </c>
      <c r="AK17">
        <v>67.655124000000001</v>
      </c>
      <c r="AL17">
        <v>76.691999999999993</v>
      </c>
      <c r="AM17">
        <v>0</v>
      </c>
      <c r="AN17">
        <v>1.1261890000000001</v>
      </c>
      <c r="AO17">
        <v>7.35</v>
      </c>
      <c r="AP17">
        <v>6.4050000000000002</v>
      </c>
      <c r="AQ17">
        <v>0</v>
      </c>
      <c r="AR17">
        <v>36.432000000000002</v>
      </c>
      <c r="AS17">
        <v>37.890518999999998</v>
      </c>
      <c r="AT17">
        <v>14.99995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9.2748030000000004</v>
      </c>
      <c r="BA17">
        <v>6.7455160000000003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2960.1450049999994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608.29629999999997</v>
      </c>
      <c r="L18">
        <v>411.48140000000001</v>
      </c>
      <c r="M18">
        <v>96.955943000000005</v>
      </c>
      <c r="N18">
        <v>59.388061999999998</v>
      </c>
      <c r="O18">
        <v>130.58009999999999</v>
      </c>
      <c r="P18">
        <v>149.9803</v>
      </c>
      <c r="Q18">
        <v>22.626799999999999</v>
      </c>
      <c r="R18">
        <v>44.254100000000001</v>
      </c>
      <c r="S18">
        <v>27.638981000000001</v>
      </c>
      <c r="T18">
        <v>2.3199999999999998</v>
      </c>
      <c r="U18">
        <v>399.375</v>
      </c>
      <c r="V18">
        <v>20.8</v>
      </c>
      <c r="W18">
        <v>44.31</v>
      </c>
      <c r="X18">
        <v>148.30000000000001</v>
      </c>
      <c r="Y18">
        <v>0</v>
      </c>
      <c r="Z18">
        <v>13.041600000000001</v>
      </c>
      <c r="AA18">
        <v>42.14808</v>
      </c>
      <c r="AB18">
        <v>48.499828000000001</v>
      </c>
      <c r="AC18">
        <v>34.831252999999997</v>
      </c>
      <c r="AD18">
        <v>43.536136999999997</v>
      </c>
      <c r="AE18">
        <v>59.175403000000003</v>
      </c>
      <c r="AF18">
        <v>0</v>
      </c>
      <c r="AG18">
        <v>47.667878000000002</v>
      </c>
      <c r="AH18">
        <v>179.96245400000001</v>
      </c>
      <c r="AI18">
        <v>19.529561000000001</v>
      </c>
      <c r="AJ18">
        <v>0</v>
      </c>
      <c r="AK18">
        <v>67.655124000000001</v>
      </c>
      <c r="AL18">
        <v>76.691999999999993</v>
      </c>
      <c r="AM18">
        <v>0</v>
      </c>
      <c r="AN18">
        <v>1.1261890000000001</v>
      </c>
      <c r="AO18">
        <v>7.35</v>
      </c>
      <c r="AP18">
        <v>6.4050000000000002</v>
      </c>
      <c r="AQ18">
        <v>0</v>
      </c>
      <c r="AR18">
        <v>36.432000000000002</v>
      </c>
      <c r="AS18">
        <v>37.890518999999998</v>
      </c>
      <c r="AT18">
        <v>14.99995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9.2748030000000004</v>
      </c>
      <c r="BA18">
        <v>6.7455160000000003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2933.1450049999994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574.29629999999997</v>
      </c>
      <c r="L19">
        <v>411.48140000000001</v>
      </c>
      <c r="M19">
        <v>96.955943000000005</v>
      </c>
      <c r="N19">
        <v>59.388061999999998</v>
      </c>
      <c r="O19">
        <v>130.58009999999999</v>
      </c>
      <c r="P19">
        <v>149.9803</v>
      </c>
      <c r="Q19">
        <v>22.626799999999999</v>
      </c>
      <c r="R19">
        <v>44.254100000000001</v>
      </c>
      <c r="S19">
        <v>27.638981000000001</v>
      </c>
      <c r="T19">
        <v>2.3199999999999998</v>
      </c>
      <c r="U19">
        <v>404.21875</v>
      </c>
      <c r="V19">
        <v>20.8</v>
      </c>
      <c r="W19">
        <v>44.31</v>
      </c>
      <c r="X19">
        <v>148.30000000000001</v>
      </c>
      <c r="Y19">
        <v>0</v>
      </c>
      <c r="Z19">
        <v>13.041600000000001</v>
      </c>
      <c r="AA19">
        <v>42.14808</v>
      </c>
      <c r="AB19">
        <v>48.499828000000001</v>
      </c>
      <c r="AC19">
        <v>34.831252999999997</v>
      </c>
      <c r="AD19">
        <v>43.536136999999997</v>
      </c>
      <c r="AE19">
        <v>59.175403000000003</v>
      </c>
      <c r="AF19">
        <v>0</v>
      </c>
      <c r="AG19">
        <v>47.667878000000002</v>
      </c>
      <c r="AH19">
        <v>179.96245400000001</v>
      </c>
      <c r="AI19">
        <v>19.529561000000001</v>
      </c>
      <c r="AJ19">
        <v>0</v>
      </c>
      <c r="AK19">
        <v>67.655124000000001</v>
      </c>
      <c r="AL19">
        <v>76.691999999999993</v>
      </c>
      <c r="AM19">
        <v>0</v>
      </c>
      <c r="AN19">
        <v>1.1261890000000001</v>
      </c>
      <c r="AO19">
        <v>7.35</v>
      </c>
      <c r="AP19">
        <v>5.8925999999999998</v>
      </c>
      <c r="AQ19">
        <v>0</v>
      </c>
      <c r="AR19">
        <v>36.432000000000002</v>
      </c>
      <c r="AS19">
        <v>37.890518999999998</v>
      </c>
      <c r="AT19">
        <v>14.99995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9.2748030000000004</v>
      </c>
      <c r="BA19">
        <v>6.7455160000000003</v>
      </c>
      <c r="BB19">
        <v>5.2212399999999999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2903.1635219999994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543.29629999999997</v>
      </c>
      <c r="L20">
        <v>411.48140000000001</v>
      </c>
      <c r="M20">
        <v>96.955943000000005</v>
      </c>
      <c r="N20">
        <v>59.388061999999998</v>
      </c>
      <c r="O20">
        <v>130.58009999999999</v>
      </c>
      <c r="P20">
        <v>149.9803</v>
      </c>
      <c r="Q20">
        <v>22.626799999999999</v>
      </c>
      <c r="R20">
        <v>44.254100000000001</v>
      </c>
      <c r="S20">
        <v>27.638981000000001</v>
      </c>
      <c r="T20">
        <v>2.3199999999999998</v>
      </c>
      <c r="U20">
        <v>405</v>
      </c>
      <c r="V20">
        <v>20.8</v>
      </c>
      <c r="W20">
        <v>44.31</v>
      </c>
      <c r="X20">
        <v>148.30000000000001</v>
      </c>
      <c r="Y20">
        <v>0</v>
      </c>
      <c r="Z20">
        <v>13.041600000000001</v>
      </c>
      <c r="AA20">
        <v>42.14808</v>
      </c>
      <c r="AB20">
        <v>48.499828000000001</v>
      </c>
      <c r="AC20">
        <v>34.831252999999997</v>
      </c>
      <c r="AD20">
        <v>43.536136999999997</v>
      </c>
      <c r="AE20">
        <v>59.175403000000003</v>
      </c>
      <c r="AF20">
        <v>0</v>
      </c>
      <c r="AG20">
        <v>47.667878000000002</v>
      </c>
      <c r="AH20">
        <v>179.96245400000001</v>
      </c>
      <c r="AI20">
        <v>19.529561000000001</v>
      </c>
      <c r="AJ20">
        <v>0</v>
      </c>
      <c r="AK20">
        <v>67.655124000000001</v>
      </c>
      <c r="AL20">
        <v>76.691999999999993</v>
      </c>
      <c r="AM20">
        <v>0</v>
      </c>
      <c r="AN20">
        <v>1.1261890000000001</v>
      </c>
      <c r="AO20">
        <v>7.35</v>
      </c>
      <c r="AP20">
        <v>5.8925999999999998</v>
      </c>
      <c r="AQ20">
        <v>0</v>
      </c>
      <c r="AR20">
        <v>36.432000000000002</v>
      </c>
      <c r="AS20">
        <v>37.890518999999998</v>
      </c>
      <c r="AT20">
        <v>14.99995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9.2748030000000004</v>
      </c>
      <c r="BA20">
        <v>6.7455160000000003</v>
      </c>
      <c r="BB20">
        <v>5.2212399999999999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2872.9447719999994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509.29629999999997</v>
      </c>
      <c r="L21">
        <v>411.48140000000001</v>
      </c>
      <c r="M21">
        <v>96.955943000000005</v>
      </c>
      <c r="N21">
        <v>59.388061999999998</v>
      </c>
      <c r="O21">
        <v>130.58009999999999</v>
      </c>
      <c r="P21">
        <v>149.9803</v>
      </c>
      <c r="Q21">
        <v>22.278300000000002</v>
      </c>
      <c r="R21">
        <v>43.555300000000003</v>
      </c>
      <c r="S21">
        <v>27.2136</v>
      </c>
      <c r="T21">
        <v>2.2751999999999999</v>
      </c>
      <c r="U21">
        <v>405</v>
      </c>
      <c r="V21">
        <v>20.8</v>
      </c>
      <c r="W21">
        <v>44.31</v>
      </c>
      <c r="X21">
        <v>148.30000000000001</v>
      </c>
      <c r="Y21">
        <v>0</v>
      </c>
      <c r="Z21">
        <v>13.041600000000001</v>
      </c>
      <c r="AA21">
        <v>42.14808</v>
      </c>
      <c r="AB21">
        <v>48.499828000000001</v>
      </c>
      <c r="AC21">
        <v>34.831252999999997</v>
      </c>
      <c r="AD21">
        <v>43.536136999999997</v>
      </c>
      <c r="AE21">
        <v>59.175403000000003</v>
      </c>
      <c r="AF21">
        <v>0</v>
      </c>
      <c r="AG21">
        <v>47.667878000000002</v>
      </c>
      <c r="AH21">
        <v>179.96245400000001</v>
      </c>
      <c r="AI21">
        <v>19.529561000000001</v>
      </c>
      <c r="AJ21">
        <v>0</v>
      </c>
      <c r="AK21">
        <v>67.655124000000001</v>
      </c>
      <c r="AL21">
        <v>76.691999999999993</v>
      </c>
      <c r="AM21">
        <v>0</v>
      </c>
      <c r="AN21">
        <v>1.1261890000000001</v>
      </c>
      <c r="AO21">
        <v>7.35</v>
      </c>
      <c r="AP21">
        <v>5.8925999999999998</v>
      </c>
      <c r="AQ21">
        <v>0</v>
      </c>
      <c r="AR21">
        <v>36.432000000000002</v>
      </c>
      <c r="AS21">
        <v>37.890518999999998</v>
      </c>
      <c r="AT21">
        <v>14.99995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9.2748030000000004</v>
      </c>
      <c r="BA21">
        <v>6.7455160000000003</v>
      </c>
      <c r="BB21">
        <v>5.2212399999999999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2837.4272909999991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476.29629999999997</v>
      </c>
      <c r="L22">
        <v>411.48140000000001</v>
      </c>
      <c r="M22">
        <v>96.955943000000005</v>
      </c>
      <c r="N22">
        <v>59.388061999999998</v>
      </c>
      <c r="O22">
        <v>130.58009999999999</v>
      </c>
      <c r="P22">
        <v>149.9803</v>
      </c>
      <c r="Q22">
        <v>22.278300000000002</v>
      </c>
      <c r="R22">
        <v>43.555300000000003</v>
      </c>
      <c r="S22">
        <v>27.2136</v>
      </c>
      <c r="T22">
        <v>2.2751999999999999</v>
      </c>
      <c r="U22">
        <v>405</v>
      </c>
      <c r="V22">
        <v>20.8</v>
      </c>
      <c r="W22">
        <v>44.31</v>
      </c>
      <c r="X22">
        <v>148.30000000000001</v>
      </c>
      <c r="Y22">
        <v>0</v>
      </c>
      <c r="Z22">
        <v>13.041600000000001</v>
      </c>
      <c r="AA22">
        <v>42.14808</v>
      </c>
      <c r="AB22">
        <v>48.499828000000001</v>
      </c>
      <c r="AC22">
        <v>34.831252999999997</v>
      </c>
      <c r="AD22">
        <v>43.536136999999997</v>
      </c>
      <c r="AE22">
        <v>59.175403000000003</v>
      </c>
      <c r="AF22">
        <v>0</v>
      </c>
      <c r="AG22">
        <v>47.667878000000002</v>
      </c>
      <c r="AH22">
        <v>179.96245400000001</v>
      </c>
      <c r="AI22">
        <v>19.529561000000001</v>
      </c>
      <c r="AJ22">
        <v>0</v>
      </c>
      <c r="AK22">
        <v>67.655124000000001</v>
      </c>
      <c r="AL22">
        <v>76.691999999999993</v>
      </c>
      <c r="AM22">
        <v>0</v>
      </c>
      <c r="AN22">
        <v>1.1261890000000001</v>
      </c>
      <c r="AO22">
        <v>7.35</v>
      </c>
      <c r="AP22">
        <v>5.8925999999999998</v>
      </c>
      <c r="AQ22">
        <v>0</v>
      </c>
      <c r="AR22">
        <v>36.432000000000002</v>
      </c>
      <c r="AS22">
        <v>37.890518999999998</v>
      </c>
      <c r="AT22">
        <v>14.99995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9.2748030000000004</v>
      </c>
      <c r="BA22">
        <v>6.7455160000000003</v>
      </c>
      <c r="BB22">
        <v>5.2212399999999999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2804.4272909999991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384.30919999999998</v>
      </c>
      <c r="L23">
        <v>283.6114</v>
      </c>
      <c r="M23">
        <v>96.955943000000005</v>
      </c>
      <c r="N23">
        <v>59.388061999999998</v>
      </c>
      <c r="O23">
        <v>130.58009999999999</v>
      </c>
      <c r="P23">
        <v>149.9803</v>
      </c>
      <c r="Q23">
        <v>22.626799999999999</v>
      </c>
      <c r="R23">
        <v>44.254100000000001</v>
      </c>
      <c r="S23">
        <v>27.638981000000001</v>
      </c>
      <c r="T23">
        <v>2.3199999999999998</v>
      </c>
      <c r="U23">
        <v>405</v>
      </c>
      <c r="V23">
        <v>20.8</v>
      </c>
      <c r="W23">
        <v>44.31</v>
      </c>
      <c r="X23">
        <v>148.30000000000001</v>
      </c>
      <c r="Y23">
        <v>0</v>
      </c>
      <c r="Z23">
        <v>13.041600000000001</v>
      </c>
      <c r="AA23">
        <v>42.14808</v>
      </c>
      <c r="AB23">
        <v>48.499828000000001</v>
      </c>
      <c r="AC23">
        <v>34.831252999999997</v>
      </c>
      <c r="AD23">
        <v>43.536136999999997</v>
      </c>
      <c r="AE23">
        <v>59.175403000000003</v>
      </c>
      <c r="AF23">
        <v>0</v>
      </c>
      <c r="AG23">
        <v>47.667878000000002</v>
      </c>
      <c r="AH23">
        <v>179.96245400000001</v>
      </c>
      <c r="AI23">
        <v>4.2720909999999996</v>
      </c>
      <c r="AJ23">
        <v>0</v>
      </c>
      <c r="AK23">
        <v>67.655124000000001</v>
      </c>
      <c r="AL23">
        <v>76.691999999999993</v>
      </c>
      <c r="AM23">
        <v>0</v>
      </c>
      <c r="AN23">
        <v>1.1261890000000001</v>
      </c>
      <c r="AO23">
        <v>7.35</v>
      </c>
      <c r="AP23">
        <v>12.169499999999999</v>
      </c>
      <c r="AQ23">
        <v>0</v>
      </c>
      <c r="AR23">
        <v>36.432000000000002</v>
      </c>
      <c r="AS23">
        <v>37.890518999999998</v>
      </c>
      <c r="AT23">
        <v>14.99995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9.2748030000000004</v>
      </c>
      <c r="BA23">
        <v>6.7455160000000003</v>
      </c>
      <c r="BB23">
        <v>5.2212399999999999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2577.107101999999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384.30919999999998</v>
      </c>
      <c r="L24">
        <v>183.6114</v>
      </c>
      <c r="M24">
        <v>96.955943000000005</v>
      </c>
      <c r="N24">
        <v>59.388061999999998</v>
      </c>
      <c r="O24">
        <v>130.58009999999999</v>
      </c>
      <c r="P24">
        <v>149.9803</v>
      </c>
      <c r="Q24">
        <v>22.626799999999999</v>
      </c>
      <c r="R24">
        <v>44.254100000000001</v>
      </c>
      <c r="S24">
        <v>27.638981000000001</v>
      </c>
      <c r="T24">
        <v>2.3199999999999998</v>
      </c>
      <c r="U24">
        <v>405</v>
      </c>
      <c r="V24">
        <v>20.8</v>
      </c>
      <c r="W24">
        <v>44.31</v>
      </c>
      <c r="X24">
        <v>148.30000000000001</v>
      </c>
      <c r="Y24">
        <v>0</v>
      </c>
      <c r="Z24">
        <v>13.041600000000001</v>
      </c>
      <c r="AA24">
        <v>42.14808</v>
      </c>
      <c r="AB24">
        <v>48.499828000000001</v>
      </c>
      <c r="AC24">
        <v>34.831252999999997</v>
      </c>
      <c r="AD24">
        <v>43.536136999999997</v>
      </c>
      <c r="AE24">
        <v>59.175403000000003</v>
      </c>
      <c r="AF24">
        <v>0</v>
      </c>
      <c r="AG24">
        <v>47.667878000000002</v>
      </c>
      <c r="AH24">
        <v>179.96245400000001</v>
      </c>
      <c r="AI24">
        <v>7.6287349999999998</v>
      </c>
      <c r="AJ24">
        <v>0</v>
      </c>
      <c r="AK24">
        <v>67.655124000000001</v>
      </c>
      <c r="AL24">
        <v>76.691999999999993</v>
      </c>
      <c r="AM24">
        <v>0</v>
      </c>
      <c r="AN24">
        <v>1.1261890000000001</v>
      </c>
      <c r="AO24">
        <v>7.35</v>
      </c>
      <c r="AP24">
        <v>5.8925999999999998</v>
      </c>
      <c r="AQ24">
        <v>0</v>
      </c>
      <c r="AR24">
        <v>36.432000000000002</v>
      </c>
      <c r="AS24">
        <v>37.890518999999998</v>
      </c>
      <c r="AT24">
        <v>14.99995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9.2748030000000004</v>
      </c>
      <c r="BA24">
        <v>6.7455160000000003</v>
      </c>
      <c r="BB24">
        <v>5.2212399999999999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2474.1868459999992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443.30919999999998</v>
      </c>
      <c r="L25">
        <v>196.1114</v>
      </c>
      <c r="M25">
        <v>96.955943000000005</v>
      </c>
      <c r="N25">
        <v>59.388061999999998</v>
      </c>
      <c r="O25">
        <v>130.58009999999999</v>
      </c>
      <c r="P25">
        <v>149.9803</v>
      </c>
      <c r="Q25">
        <v>22.626799999999999</v>
      </c>
      <c r="R25">
        <v>44.254100000000001</v>
      </c>
      <c r="S25">
        <v>27.638981000000001</v>
      </c>
      <c r="T25">
        <v>2.3199999999999998</v>
      </c>
      <c r="U25">
        <v>405</v>
      </c>
      <c r="V25">
        <v>20.8</v>
      </c>
      <c r="W25">
        <v>44.31</v>
      </c>
      <c r="X25">
        <v>148.30000000000001</v>
      </c>
      <c r="Y25">
        <v>0</v>
      </c>
      <c r="Z25">
        <v>13.041600000000001</v>
      </c>
      <c r="AA25">
        <v>42.14808</v>
      </c>
      <c r="AB25">
        <v>48.499828000000001</v>
      </c>
      <c r="AC25">
        <v>34.831252999999997</v>
      </c>
      <c r="AD25">
        <v>43.536136999999997</v>
      </c>
      <c r="AE25">
        <v>59.175403000000003</v>
      </c>
      <c r="AF25">
        <v>0</v>
      </c>
      <c r="AG25">
        <v>47.667878000000002</v>
      </c>
      <c r="AH25">
        <v>179.96245400000001</v>
      </c>
      <c r="AI25">
        <v>12.205976</v>
      </c>
      <c r="AJ25">
        <v>0</v>
      </c>
      <c r="AK25">
        <v>67.655124000000001</v>
      </c>
      <c r="AL25">
        <v>76.691999999999993</v>
      </c>
      <c r="AM25">
        <v>0</v>
      </c>
      <c r="AN25">
        <v>1.1261890000000001</v>
      </c>
      <c r="AO25">
        <v>7.35</v>
      </c>
      <c r="AP25">
        <v>5.8925999999999998</v>
      </c>
      <c r="AQ25">
        <v>0</v>
      </c>
      <c r="AR25">
        <v>36.432000000000002</v>
      </c>
      <c r="AS25">
        <v>37.890518999999998</v>
      </c>
      <c r="AT25">
        <v>14.99995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9.2748030000000004</v>
      </c>
      <c r="BA25">
        <v>6.7455160000000003</v>
      </c>
      <c r="BB25">
        <v>5.2212399999999999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2550.2640869999996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433.30919999999998</v>
      </c>
      <c r="L26">
        <v>183.6114</v>
      </c>
      <c r="M26">
        <v>96.955943000000005</v>
      </c>
      <c r="N26">
        <v>59.388061999999998</v>
      </c>
      <c r="O26">
        <v>130.58009999999999</v>
      </c>
      <c r="P26">
        <v>149.9803</v>
      </c>
      <c r="Q26">
        <v>22.626799999999999</v>
      </c>
      <c r="R26">
        <v>44.254100000000001</v>
      </c>
      <c r="S26">
        <v>27.638981000000001</v>
      </c>
      <c r="T26">
        <v>2.3199999999999998</v>
      </c>
      <c r="U26">
        <v>405</v>
      </c>
      <c r="V26">
        <v>20.8</v>
      </c>
      <c r="W26">
        <v>44.31</v>
      </c>
      <c r="X26">
        <v>148.30000000000001</v>
      </c>
      <c r="Y26">
        <v>0</v>
      </c>
      <c r="Z26">
        <v>13.041600000000001</v>
      </c>
      <c r="AA26">
        <v>42.14808</v>
      </c>
      <c r="AB26">
        <v>48.499828000000001</v>
      </c>
      <c r="AC26">
        <v>34.831252999999997</v>
      </c>
      <c r="AD26">
        <v>43.536136999999997</v>
      </c>
      <c r="AE26">
        <v>59.175403000000003</v>
      </c>
      <c r="AF26">
        <v>0</v>
      </c>
      <c r="AG26">
        <v>47.667878000000002</v>
      </c>
      <c r="AH26">
        <v>179.96245400000001</v>
      </c>
      <c r="AI26">
        <v>59.504133000000003</v>
      </c>
      <c r="AJ26">
        <v>0</v>
      </c>
      <c r="AK26">
        <v>67.655124000000001</v>
      </c>
      <c r="AL26">
        <v>76.691999999999993</v>
      </c>
      <c r="AM26">
        <v>0</v>
      </c>
      <c r="AN26">
        <v>1.1261890000000001</v>
      </c>
      <c r="AO26">
        <v>7.35</v>
      </c>
      <c r="AP26">
        <v>5.8925999999999998</v>
      </c>
      <c r="AQ26">
        <v>0</v>
      </c>
      <c r="AR26">
        <v>36.432000000000002</v>
      </c>
      <c r="AS26">
        <v>37.890518999999998</v>
      </c>
      <c r="AT26">
        <v>14.99995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9.2748030000000004</v>
      </c>
      <c r="BA26">
        <v>6.7455160000000003</v>
      </c>
      <c r="BB26">
        <v>5.2212399999999999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2575.0622439999993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457.34629999999999</v>
      </c>
      <c r="L27">
        <v>325.97598199999999</v>
      </c>
      <c r="M27">
        <v>96.955943000000005</v>
      </c>
      <c r="N27">
        <v>59.388061999999998</v>
      </c>
      <c r="O27">
        <v>130.58009999999999</v>
      </c>
      <c r="P27">
        <v>149.9803</v>
      </c>
      <c r="Q27">
        <v>22.626799999999999</v>
      </c>
      <c r="R27">
        <v>44.254100000000001</v>
      </c>
      <c r="S27">
        <v>27.638981000000001</v>
      </c>
      <c r="T27">
        <v>2.3199999999999998</v>
      </c>
      <c r="U27">
        <v>409.84375</v>
      </c>
      <c r="V27">
        <v>20.8</v>
      </c>
      <c r="W27">
        <v>44.31</v>
      </c>
      <c r="X27">
        <v>148.30000000000001</v>
      </c>
      <c r="Y27">
        <v>0</v>
      </c>
      <c r="Z27">
        <v>13.041600000000001</v>
      </c>
      <c r="AA27">
        <v>42.14808</v>
      </c>
      <c r="AB27">
        <v>48.499828000000001</v>
      </c>
      <c r="AC27">
        <v>34.831252999999997</v>
      </c>
      <c r="AD27">
        <v>43.536136999999997</v>
      </c>
      <c r="AE27">
        <v>59.175403000000003</v>
      </c>
      <c r="AF27">
        <v>0</v>
      </c>
      <c r="AG27">
        <v>47.667878000000002</v>
      </c>
      <c r="AH27">
        <v>179.96245400000001</v>
      </c>
      <c r="AI27">
        <v>59.504133000000003</v>
      </c>
      <c r="AJ27">
        <v>0</v>
      </c>
      <c r="AK27">
        <v>67.655124000000001</v>
      </c>
      <c r="AL27">
        <v>76.691999999999993</v>
      </c>
      <c r="AM27">
        <v>0</v>
      </c>
      <c r="AN27">
        <v>1.1261890000000001</v>
      </c>
      <c r="AO27">
        <v>7.35</v>
      </c>
      <c r="AP27">
        <v>5.8925999999999998</v>
      </c>
      <c r="AQ27">
        <v>0</v>
      </c>
      <c r="AR27">
        <v>36.432000000000002</v>
      </c>
      <c r="AS27">
        <v>37.890518999999998</v>
      </c>
      <c r="AT27">
        <v>14.99995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9.2748030000000004</v>
      </c>
      <c r="BA27">
        <v>6.7455160000000003</v>
      </c>
      <c r="BB27">
        <v>5.2212399999999999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2746.3076759999994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449.14789999999999</v>
      </c>
      <c r="L28">
        <v>411.48140000000001</v>
      </c>
      <c r="M28">
        <v>96.955943000000005</v>
      </c>
      <c r="N28">
        <v>59.388061999999998</v>
      </c>
      <c r="O28">
        <v>130.58009999999999</v>
      </c>
      <c r="P28">
        <v>149.9803</v>
      </c>
      <c r="Q28">
        <v>18.138300000000001</v>
      </c>
      <c r="R28">
        <v>35.335299999999997</v>
      </c>
      <c r="S28">
        <v>22.153600000000001</v>
      </c>
      <c r="T28">
        <v>2.3199999999999998</v>
      </c>
      <c r="U28">
        <v>410.625</v>
      </c>
      <c r="V28">
        <v>20.8</v>
      </c>
      <c r="W28">
        <v>44.31</v>
      </c>
      <c r="X28">
        <v>148.30000000000001</v>
      </c>
      <c r="Y28">
        <v>0</v>
      </c>
      <c r="Z28">
        <v>13.041600000000001</v>
      </c>
      <c r="AA28">
        <v>42.14808</v>
      </c>
      <c r="AB28">
        <v>48.499828000000001</v>
      </c>
      <c r="AC28">
        <v>34.831252999999997</v>
      </c>
      <c r="AD28">
        <v>43.536136999999997</v>
      </c>
      <c r="AE28">
        <v>59.175403000000003</v>
      </c>
      <c r="AF28">
        <v>0</v>
      </c>
      <c r="AG28">
        <v>47.667878000000002</v>
      </c>
      <c r="AH28">
        <v>179.96245400000001</v>
      </c>
      <c r="AI28">
        <v>59.504133000000003</v>
      </c>
      <c r="AJ28">
        <v>0</v>
      </c>
      <c r="AK28">
        <v>67.655124000000001</v>
      </c>
      <c r="AL28">
        <v>76.691999999999993</v>
      </c>
      <c r="AM28">
        <v>0</v>
      </c>
      <c r="AN28">
        <v>1.1261890000000001</v>
      </c>
      <c r="AO28">
        <v>7.35</v>
      </c>
      <c r="AP28">
        <v>5.8925999999999998</v>
      </c>
      <c r="AQ28">
        <v>0</v>
      </c>
      <c r="AR28">
        <v>36.432000000000002</v>
      </c>
      <c r="AS28">
        <v>37.890518999999998</v>
      </c>
      <c r="AT28">
        <v>14.99995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9.2748030000000004</v>
      </c>
      <c r="BA28">
        <v>6.7455160000000003</v>
      </c>
      <c r="BB28">
        <v>5.2212399999999999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2805.5032629999996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454.60739999999998</v>
      </c>
      <c r="L29">
        <v>402</v>
      </c>
      <c r="M29">
        <v>94.313000000000002</v>
      </c>
      <c r="N29">
        <v>57.982500000000002</v>
      </c>
      <c r="O29">
        <v>127.30249999999999</v>
      </c>
      <c r="P29">
        <v>144.59030000000001</v>
      </c>
      <c r="Q29">
        <v>17.718299999999999</v>
      </c>
      <c r="R29">
        <v>34.6753</v>
      </c>
      <c r="S29">
        <v>21.501300000000001</v>
      </c>
      <c r="T29">
        <v>1.8249029999999999</v>
      </c>
      <c r="U29">
        <v>410.625</v>
      </c>
      <c r="V29">
        <v>20.8</v>
      </c>
      <c r="W29">
        <v>44.31</v>
      </c>
      <c r="X29">
        <v>148.30000000000001</v>
      </c>
      <c r="Y29">
        <v>0</v>
      </c>
      <c r="Z29">
        <v>13.041600000000001</v>
      </c>
      <c r="AA29">
        <v>42.14808</v>
      </c>
      <c r="AB29">
        <v>48.499828000000001</v>
      </c>
      <c r="AC29">
        <v>34.831252999999997</v>
      </c>
      <c r="AD29">
        <v>43.536136999999997</v>
      </c>
      <c r="AE29">
        <v>59.175403000000003</v>
      </c>
      <c r="AF29">
        <v>0</v>
      </c>
      <c r="AG29">
        <v>47.667878000000002</v>
      </c>
      <c r="AH29">
        <v>179.96245400000001</v>
      </c>
      <c r="AI29">
        <v>59.504133000000003</v>
      </c>
      <c r="AJ29">
        <v>0</v>
      </c>
      <c r="AK29">
        <v>67.655124000000001</v>
      </c>
      <c r="AL29">
        <v>76.691999999999993</v>
      </c>
      <c r="AM29">
        <v>0</v>
      </c>
      <c r="AN29">
        <v>1.1261890000000001</v>
      </c>
      <c r="AO29">
        <v>7.35</v>
      </c>
      <c r="AP29">
        <v>5.8925999999999998</v>
      </c>
      <c r="AQ29">
        <v>0</v>
      </c>
      <c r="AR29">
        <v>36.432000000000002</v>
      </c>
      <c r="AS29">
        <v>37.890518999999998</v>
      </c>
      <c r="AT29">
        <v>14.99995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9.2748030000000004</v>
      </c>
      <c r="BA29">
        <v>6.7455160000000003</v>
      </c>
      <c r="BB29">
        <v>5.2212399999999999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2786.5378609999993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381.41660000000002</v>
      </c>
      <c r="L30">
        <v>262.44634100000002</v>
      </c>
      <c r="M30">
        <v>94.313000000000002</v>
      </c>
      <c r="N30">
        <v>57.982500000000002</v>
      </c>
      <c r="O30">
        <v>127.30249999999999</v>
      </c>
      <c r="P30">
        <v>144.59030000000001</v>
      </c>
      <c r="Q30">
        <v>17.718299999999999</v>
      </c>
      <c r="R30">
        <v>34.6753</v>
      </c>
      <c r="S30">
        <v>21.501300000000001</v>
      </c>
      <c r="T30">
        <v>1.71</v>
      </c>
      <c r="U30">
        <v>410.625</v>
      </c>
      <c r="V30">
        <v>20.8</v>
      </c>
      <c r="W30">
        <v>44.31</v>
      </c>
      <c r="X30">
        <v>148.30000000000001</v>
      </c>
      <c r="Y30">
        <v>0</v>
      </c>
      <c r="Z30">
        <v>13.041600000000001</v>
      </c>
      <c r="AA30">
        <v>42.14808</v>
      </c>
      <c r="AB30">
        <v>48.499828000000001</v>
      </c>
      <c r="AC30">
        <v>34.831252999999997</v>
      </c>
      <c r="AD30">
        <v>43.536136999999997</v>
      </c>
      <c r="AE30">
        <v>59.175403000000003</v>
      </c>
      <c r="AF30">
        <v>0</v>
      </c>
      <c r="AG30">
        <v>47.667878000000002</v>
      </c>
      <c r="AH30">
        <v>179.96245400000001</v>
      </c>
      <c r="AI30">
        <v>59.504133000000003</v>
      </c>
      <c r="AJ30">
        <v>0</v>
      </c>
      <c r="AK30">
        <v>67.655124000000001</v>
      </c>
      <c r="AL30">
        <v>76.691999999999993</v>
      </c>
      <c r="AM30">
        <v>0</v>
      </c>
      <c r="AN30">
        <v>1.1261890000000001</v>
      </c>
      <c r="AO30">
        <v>7.35</v>
      </c>
      <c r="AP30">
        <v>5.8925999999999998</v>
      </c>
      <c r="AQ30">
        <v>0</v>
      </c>
      <c r="AR30">
        <v>36.432000000000002</v>
      </c>
      <c r="AS30">
        <v>37.890518999999998</v>
      </c>
      <c r="AT30">
        <v>14.99995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9.2748030000000004</v>
      </c>
      <c r="BA30">
        <v>6.7455160000000003</v>
      </c>
      <c r="BB30">
        <v>5.2212399999999999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2573.6784989999992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381.41660000000002</v>
      </c>
      <c r="L31">
        <v>152.13</v>
      </c>
      <c r="M31">
        <v>94.313000000000002</v>
      </c>
      <c r="N31">
        <v>57.982500000000002</v>
      </c>
      <c r="O31">
        <v>127.30249999999999</v>
      </c>
      <c r="P31">
        <v>144.59030000000001</v>
      </c>
      <c r="Q31">
        <v>22.206800000000001</v>
      </c>
      <c r="R31">
        <v>43.594099999999997</v>
      </c>
      <c r="S31">
        <v>26.9878</v>
      </c>
      <c r="T31">
        <v>2</v>
      </c>
      <c r="U31">
        <v>413.242188</v>
      </c>
      <c r="V31">
        <v>20.8</v>
      </c>
      <c r="W31">
        <v>44.31</v>
      </c>
      <c r="X31">
        <v>148.30000000000001</v>
      </c>
      <c r="Y31">
        <v>0</v>
      </c>
      <c r="Z31">
        <v>13.041600000000001</v>
      </c>
      <c r="AA31">
        <v>42.14808</v>
      </c>
      <c r="AB31">
        <v>48.499828000000001</v>
      </c>
      <c r="AC31">
        <v>34.831252999999997</v>
      </c>
      <c r="AD31">
        <v>43.536136999999997</v>
      </c>
      <c r="AE31">
        <v>59.175403000000003</v>
      </c>
      <c r="AF31">
        <v>0</v>
      </c>
      <c r="AG31">
        <v>47.667878000000002</v>
      </c>
      <c r="AH31">
        <v>179.96245400000001</v>
      </c>
      <c r="AI31">
        <v>59.504133000000003</v>
      </c>
      <c r="AJ31">
        <v>0</v>
      </c>
      <c r="AK31">
        <v>67.655124000000001</v>
      </c>
      <c r="AL31">
        <v>76.691999999999993</v>
      </c>
      <c r="AM31">
        <v>0</v>
      </c>
      <c r="AN31">
        <v>1.1261890000000001</v>
      </c>
      <c r="AO31">
        <v>3.528</v>
      </c>
      <c r="AP31">
        <v>5.8925999999999998</v>
      </c>
      <c r="AQ31">
        <v>0</v>
      </c>
      <c r="AR31">
        <v>36.432000000000002</v>
      </c>
      <c r="AS31">
        <v>37.890518999999998</v>
      </c>
      <c r="AT31">
        <v>14.99995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9.2748030000000004</v>
      </c>
      <c r="BA31">
        <v>6.7455160000000003</v>
      </c>
      <c r="BB31">
        <v>5.2212399999999999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2481.3411459999988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380</v>
      </c>
      <c r="L32">
        <v>120</v>
      </c>
      <c r="M32">
        <v>94.313000000000002</v>
      </c>
      <c r="N32">
        <v>57.982500000000002</v>
      </c>
      <c r="O32">
        <v>127.30249999999999</v>
      </c>
      <c r="P32">
        <v>144.59030000000001</v>
      </c>
      <c r="Q32">
        <v>22.206800000000001</v>
      </c>
      <c r="R32">
        <v>43.594099999999997</v>
      </c>
      <c r="S32">
        <v>26.9878</v>
      </c>
      <c r="T32">
        <v>2</v>
      </c>
      <c r="U32">
        <v>413.4375</v>
      </c>
      <c r="V32">
        <v>20.8</v>
      </c>
      <c r="W32">
        <v>44.31</v>
      </c>
      <c r="X32">
        <v>148.30000000000001</v>
      </c>
      <c r="Y32">
        <v>0</v>
      </c>
      <c r="Z32">
        <v>13.041600000000001</v>
      </c>
      <c r="AA32">
        <v>42.14808</v>
      </c>
      <c r="AB32">
        <v>48.499828000000001</v>
      </c>
      <c r="AC32">
        <v>34.831252999999997</v>
      </c>
      <c r="AD32">
        <v>43.536136999999997</v>
      </c>
      <c r="AE32">
        <v>59.175403000000003</v>
      </c>
      <c r="AF32">
        <v>0</v>
      </c>
      <c r="AG32">
        <v>47.667878000000002</v>
      </c>
      <c r="AH32">
        <v>179.96245400000001</v>
      </c>
      <c r="AI32">
        <v>7.6287349999999998</v>
      </c>
      <c r="AJ32">
        <v>0</v>
      </c>
      <c r="AK32">
        <v>67.655124000000001</v>
      </c>
      <c r="AL32">
        <v>76.691999999999993</v>
      </c>
      <c r="AM32">
        <v>0</v>
      </c>
      <c r="AN32">
        <v>1.1261890000000001</v>
      </c>
      <c r="AO32">
        <v>3.528</v>
      </c>
      <c r="AP32">
        <v>5.8925999999999998</v>
      </c>
      <c r="AQ32">
        <v>0</v>
      </c>
      <c r="AR32">
        <v>36.432000000000002</v>
      </c>
      <c r="AS32">
        <v>37.890518999999998</v>
      </c>
      <c r="AT32">
        <v>14.99995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9.2748030000000004</v>
      </c>
      <c r="BA32">
        <v>6.7455160000000003</v>
      </c>
      <c r="BB32">
        <v>5.2212399999999999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2396.1144599999989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380</v>
      </c>
      <c r="L33">
        <v>120</v>
      </c>
      <c r="M33">
        <v>94.313000000000002</v>
      </c>
      <c r="N33">
        <v>57.982500000000002</v>
      </c>
      <c r="O33">
        <v>127.30249999999999</v>
      </c>
      <c r="P33">
        <v>144.59030000000001</v>
      </c>
      <c r="Q33">
        <v>19.6647</v>
      </c>
      <c r="R33">
        <v>38.8247</v>
      </c>
      <c r="S33">
        <v>24.282299999999999</v>
      </c>
      <c r="T33">
        <v>2</v>
      </c>
      <c r="U33">
        <v>399.375</v>
      </c>
      <c r="V33">
        <v>20.8</v>
      </c>
      <c r="W33">
        <v>44.31</v>
      </c>
      <c r="X33">
        <v>148.30000000000001</v>
      </c>
      <c r="Y33">
        <v>0</v>
      </c>
      <c r="Z33">
        <v>13.041600000000001</v>
      </c>
      <c r="AA33">
        <v>42.14808</v>
      </c>
      <c r="AB33">
        <v>48.499828000000001</v>
      </c>
      <c r="AC33">
        <v>34.831252999999997</v>
      </c>
      <c r="AD33">
        <v>43.536136999999997</v>
      </c>
      <c r="AE33">
        <v>59.175403000000003</v>
      </c>
      <c r="AF33">
        <v>0</v>
      </c>
      <c r="AG33">
        <v>47.667878000000002</v>
      </c>
      <c r="AH33">
        <v>179.96245400000001</v>
      </c>
      <c r="AI33">
        <v>4.2720909999999996</v>
      </c>
      <c r="AJ33">
        <v>0</v>
      </c>
      <c r="AK33">
        <v>67.655124000000001</v>
      </c>
      <c r="AL33">
        <v>76.691999999999993</v>
      </c>
      <c r="AM33">
        <v>0</v>
      </c>
      <c r="AN33">
        <v>1.1261890000000001</v>
      </c>
      <c r="AO33">
        <v>3.8220000000000001</v>
      </c>
      <c r="AP33">
        <v>5.8925999999999998</v>
      </c>
      <c r="AQ33">
        <v>0</v>
      </c>
      <c r="AR33">
        <v>36.432000000000002</v>
      </c>
      <c r="AS33">
        <v>37.890518999999998</v>
      </c>
      <c r="AT33">
        <v>14.99995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9.2748030000000004</v>
      </c>
      <c r="BA33">
        <v>6.7455160000000003</v>
      </c>
      <c r="BB33">
        <v>5.2212399999999999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2368.9723159999994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380</v>
      </c>
      <c r="L34">
        <v>120</v>
      </c>
      <c r="M34">
        <v>94.313000000000002</v>
      </c>
      <c r="N34">
        <v>57.982500000000002</v>
      </c>
      <c r="O34">
        <v>127.30249999999999</v>
      </c>
      <c r="P34">
        <v>144.59030000000001</v>
      </c>
      <c r="Q34">
        <v>19.6647</v>
      </c>
      <c r="R34">
        <v>38.8247</v>
      </c>
      <c r="S34">
        <v>24.282299999999999</v>
      </c>
      <c r="T34">
        <v>2</v>
      </c>
      <c r="U34">
        <v>399.375</v>
      </c>
      <c r="V34">
        <v>18.5168</v>
      </c>
      <c r="W34">
        <v>44.31</v>
      </c>
      <c r="X34">
        <v>148.30000000000001</v>
      </c>
      <c r="Y34">
        <v>0</v>
      </c>
      <c r="Z34">
        <v>13.041600000000001</v>
      </c>
      <c r="AA34">
        <v>42.14808</v>
      </c>
      <c r="AB34">
        <v>48.499828000000001</v>
      </c>
      <c r="AC34">
        <v>34.831252999999997</v>
      </c>
      <c r="AD34">
        <v>43.536136999999997</v>
      </c>
      <c r="AE34">
        <v>59.175403000000003</v>
      </c>
      <c r="AF34">
        <v>0</v>
      </c>
      <c r="AG34">
        <v>47.667878000000002</v>
      </c>
      <c r="AH34">
        <v>179.96245400000001</v>
      </c>
      <c r="AI34">
        <v>4.2720909999999996</v>
      </c>
      <c r="AJ34">
        <v>0</v>
      </c>
      <c r="AK34">
        <v>67.655124000000001</v>
      </c>
      <c r="AL34">
        <v>76.691999999999993</v>
      </c>
      <c r="AM34">
        <v>0</v>
      </c>
      <c r="AN34">
        <v>1.1261890000000001</v>
      </c>
      <c r="AO34">
        <v>3.8220000000000001</v>
      </c>
      <c r="AP34">
        <v>5.8925999999999998</v>
      </c>
      <c r="AQ34">
        <v>0</v>
      </c>
      <c r="AR34">
        <v>36.432000000000002</v>
      </c>
      <c r="AS34">
        <v>37.890518999999998</v>
      </c>
      <c r="AT34">
        <v>14.99995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9.2748030000000004</v>
      </c>
      <c r="BA34">
        <v>6.7455160000000003</v>
      </c>
      <c r="BB34">
        <v>5.2212399999999999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2366.6891159999996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380</v>
      </c>
      <c r="L35">
        <v>120</v>
      </c>
      <c r="M35">
        <v>94.313000000000002</v>
      </c>
      <c r="N35">
        <v>57.982500000000002</v>
      </c>
      <c r="O35">
        <v>127.30249999999999</v>
      </c>
      <c r="P35">
        <v>144.59030000000001</v>
      </c>
      <c r="Q35">
        <v>19.6647</v>
      </c>
      <c r="R35">
        <v>38.8247</v>
      </c>
      <c r="S35">
        <v>24.282299999999999</v>
      </c>
      <c r="T35">
        <v>2</v>
      </c>
      <c r="U35">
        <v>399.375</v>
      </c>
      <c r="V35">
        <v>18.5168</v>
      </c>
      <c r="W35">
        <v>44.31</v>
      </c>
      <c r="X35">
        <v>148.30000000000001</v>
      </c>
      <c r="Y35">
        <v>0</v>
      </c>
      <c r="Z35">
        <v>13.041600000000001</v>
      </c>
      <c r="AA35">
        <v>42.14808</v>
      </c>
      <c r="AB35">
        <v>48.499828000000001</v>
      </c>
      <c r="AC35">
        <v>34.831252999999997</v>
      </c>
      <c r="AD35">
        <v>43.536136999999997</v>
      </c>
      <c r="AE35">
        <v>59.175403000000003</v>
      </c>
      <c r="AF35">
        <v>0</v>
      </c>
      <c r="AG35">
        <v>47.667878000000002</v>
      </c>
      <c r="AH35">
        <v>179.96245400000001</v>
      </c>
      <c r="AI35">
        <v>4.2720909999999996</v>
      </c>
      <c r="AJ35">
        <v>0</v>
      </c>
      <c r="AK35">
        <v>67.655124000000001</v>
      </c>
      <c r="AL35">
        <v>76.691999999999993</v>
      </c>
      <c r="AM35">
        <v>0</v>
      </c>
      <c r="AN35">
        <v>1.1261890000000001</v>
      </c>
      <c r="AO35">
        <v>3.8220000000000001</v>
      </c>
      <c r="AP35">
        <v>4.4835000000000003</v>
      </c>
      <c r="AQ35">
        <v>0</v>
      </c>
      <c r="AR35">
        <v>36.432000000000002</v>
      </c>
      <c r="AS35">
        <v>37.890518999999998</v>
      </c>
      <c r="AT35">
        <v>14.99995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9.2748030000000004</v>
      </c>
      <c r="BA35">
        <v>6.7455160000000003</v>
      </c>
      <c r="BB35">
        <v>5.2212399999999999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2365.2800159999993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380</v>
      </c>
      <c r="L36">
        <v>120</v>
      </c>
      <c r="M36">
        <v>94.313000000000002</v>
      </c>
      <c r="N36">
        <v>57.982500000000002</v>
      </c>
      <c r="O36">
        <v>127.30249999999999</v>
      </c>
      <c r="P36">
        <v>144.59030000000001</v>
      </c>
      <c r="Q36">
        <v>19.6647</v>
      </c>
      <c r="R36">
        <v>38.8247</v>
      </c>
      <c r="S36">
        <v>24.282299999999999</v>
      </c>
      <c r="T36">
        <v>2</v>
      </c>
      <c r="U36">
        <v>399.375</v>
      </c>
      <c r="V36">
        <v>18.5168</v>
      </c>
      <c r="W36">
        <v>44.31</v>
      </c>
      <c r="X36">
        <v>148.30000000000001</v>
      </c>
      <c r="Y36">
        <v>0</v>
      </c>
      <c r="Z36">
        <v>13.041600000000001</v>
      </c>
      <c r="AA36">
        <v>42.14808</v>
      </c>
      <c r="AB36">
        <v>48.499828000000001</v>
      </c>
      <c r="AC36">
        <v>34.831252999999997</v>
      </c>
      <c r="AD36">
        <v>43.536136999999997</v>
      </c>
      <c r="AE36">
        <v>59.175403000000003</v>
      </c>
      <c r="AF36">
        <v>0</v>
      </c>
      <c r="AG36">
        <v>47.667878000000002</v>
      </c>
      <c r="AH36">
        <v>179.96245400000001</v>
      </c>
      <c r="AI36">
        <v>19.529561000000001</v>
      </c>
      <c r="AJ36">
        <v>0</v>
      </c>
      <c r="AK36">
        <v>67.655124000000001</v>
      </c>
      <c r="AL36">
        <v>76.691999999999993</v>
      </c>
      <c r="AM36">
        <v>0</v>
      </c>
      <c r="AN36">
        <v>1.1261890000000001</v>
      </c>
      <c r="AO36">
        <v>3.8220000000000001</v>
      </c>
      <c r="AP36">
        <v>4.4835000000000003</v>
      </c>
      <c r="AQ36">
        <v>0</v>
      </c>
      <c r="AR36">
        <v>36.432000000000002</v>
      </c>
      <c r="AS36">
        <v>37.890518999999998</v>
      </c>
      <c r="AT36">
        <v>14.99995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9.2748030000000004</v>
      </c>
      <c r="BA36">
        <v>6.7455160000000003</v>
      </c>
      <c r="BB36">
        <v>5.2212399999999999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2380.5374859999993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380</v>
      </c>
      <c r="L37">
        <v>120</v>
      </c>
      <c r="M37">
        <v>94.313000000000002</v>
      </c>
      <c r="N37">
        <v>57.982500000000002</v>
      </c>
      <c r="O37">
        <v>127.30249999999999</v>
      </c>
      <c r="P37">
        <v>144.59030000000001</v>
      </c>
      <c r="Q37">
        <v>16.968499999999999</v>
      </c>
      <c r="R37">
        <v>32.818800000000003</v>
      </c>
      <c r="S37">
        <v>23.186499999999999</v>
      </c>
      <c r="T37">
        <v>2</v>
      </c>
      <c r="U37">
        <v>399.375</v>
      </c>
      <c r="V37">
        <v>18.5168</v>
      </c>
      <c r="W37">
        <v>44.31</v>
      </c>
      <c r="X37">
        <v>148.30000000000001</v>
      </c>
      <c r="Y37">
        <v>0</v>
      </c>
      <c r="Z37">
        <v>13.041600000000001</v>
      </c>
      <c r="AA37">
        <v>42.14808</v>
      </c>
      <c r="AB37">
        <v>48.499828000000001</v>
      </c>
      <c r="AC37">
        <v>34.831252999999997</v>
      </c>
      <c r="AD37">
        <v>43.536136999999997</v>
      </c>
      <c r="AE37">
        <v>59.175403000000003</v>
      </c>
      <c r="AF37">
        <v>0</v>
      </c>
      <c r="AG37">
        <v>47.667878000000002</v>
      </c>
      <c r="AH37">
        <v>179.96245400000001</v>
      </c>
      <c r="AI37">
        <v>19.529561000000001</v>
      </c>
      <c r="AJ37">
        <v>0</v>
      </c>
      <c r="AK37">
        <v>67.655124000000001</v>
      </c>
      <c r="AL37">
        <v>76.691999999999993</v>
      </c>
      <c r="AM37">
        <v>0</v>
      </c>
      <c r="AN37">
        <v>1.1261890000000001</v>
      </c>
      <c r="AO37">
        <v>4.1159999999999997</v>
      </c>
      <c r="AP37">
        <v>4.4835000000000003</v>
      </c>
      <c r="AQ37">
        <v>0</v>
      </c>
      <c r="AR37">
        <v>36.432000000000002</v>
      </c>
      <c r="AS37">
        <v>37.890518999999998</v>
      </c>
      <c r="AT37">
        <v>14.99995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9.2748030000000004</v>
      </c>
      <c r="BA37">
        <v>6.7455160000000003</v>
      </c>
      <c r="BB37">
        <v>5.2212399999999999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2371.0335859999991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380</v>
      </c>
      <c r="L38">
        <v>120</v>
      </c>
      <c r="M38">
        <v>94.313000000000002</v>
      </c>
      <c r="N38">
        <v>57.982500000000002</v>
      </c>
      <c r="O38">
        <v>127.30249999999999</v>
      </c>
      <c r="P38">
        <v>144.59030000000001</v>
      </c>
      <c r="Q38">
        <v>19.5106</v>
      </c>
      <c r="R38">
        <v>37.588200000000001</v>
      </c>
      <c r="S38">
        <v>25.891999999999999</v>
      </c>
      <c r="T38">
        <v>2</v>
      </c>
      <c r="U38">
        <v>399.375</v>
      </c>
      <c r="V38">
        <v>16.418600000000001</v>
      </c>
      <c r="W38">
        <v>37.715699999999998</v>
      </c>
      <c r="X38">
        <v>126.80159999999999</v>
      </c>
      <c r="Y38">
        <v>0</v>
      </c>
      <c r="Z38">
        <v>13.041600000000001</v>
      </c>
      <c r="AA38">
        <v>42.14808</v>
      </c>
      <c r="AB38">
        <v>48.499828000000001</v>
      </c>
      <c r="AC38">
        <v>34.831252999999997</v>
      </c>
      <c r="AD38">
        <v>43.536136999999997</v>
      </c>
      <c r="AE38">
        <v>59.175403000000003</v>
      </c>
      <c r="AF38">
        <v>0</v>
      </c>
      <c r="AG38">
        <v>47.667878000000002</v>
      </c>
      <c r="AH38">
        <v>179.96245400000001</v>
      </c>
      <c r="AI38">
        <v>19.529561000000001</v>
      </c>
      <c r="AJ38">
        <v>0</v>
      </c>
      <c r="AK38">
        <v>67.655124000000001</v>
      </c>
      <c r="AL38">
        <v>76.691999999999993</v>
      </c>
      <c r="AM38">
        <v>0</v>
      </c>
      <c r="AN38">
        <v>1.1261890000000001</v>
      </c>
      <c r="AO38">
        <v>5.2919999999999998</v>
      </c>
      <c r="AP38">
        <v>4.4835000000000003</v>
      </c>
      <c r="AQ38">
        <v>0</v>
      </c>
      <c r="AR38">
        <v>36.432000000000002</v>
      </c>
      <c r="AS38">
        <v>37.890518999999998</v>
      </c>
      <c r="AT38">
        <v>14.99995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9.2748030000000004</v>
      </c>
      <c r="BA38">
        <v>6.7455160000000003</v>
      </c>
      <c r="BB38">
        <v>5.2212399999999999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2352.0356859999988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380</v>
      </c>
      <c r="L39">
        <v>120</v>
      </c>
      <c r="M39">
        <v>94.313000000000002</v>
      </c>
      <c r="N39">
        <v>57.982500000000002</v>
      </c>
      <c r="O39">
        <v>127.30249999999999</v>
      </c>
      <c r="P39">
        <v>144.59030000000001</v>
      </c>
      <c r="Q39">
        <v>16.968499999999999</v>
      </c>
      <c r="R39">
        <v>32.818800000000003</v>
      </c>
      <c r="S39">
        <v>23.186499999999999</v>
      </c>
      <c r="T39">
        <v>2</v>
      </c>
      <c r="U39">
        <v>399.375</v>
      </c>
      <c r="V39">
        <v>14.135400000000001</v>
      </c>
      <c r="W39">
        <v>32.460999999999999</v>
      </c>
      <c r="X39">
        <v>126.80159999999999</v>
      </c>
      <c r="Y39">
        <v>0</v>
      </c>
      <c r="Z39">
        <v>13.041600000000001</v>
      </c>
      <c r="AA39">
        <v>42.14808</v>
      </c>
      <c r="AB39">
        <v>48.499828000000001</v>
      </c>
      <c r="AC39">
        <v>34.831252999999997</v>
      </c>
      <c r="AD39">
        <v>43.536136999999997</v>
      </c>
      <c r="AE39">
        <v>59.175403000000003</v>
      </c>
      <c r="AF39">
        <v>0</v>
      </c>
      <c r="AG39">
        <v>47.667878000000002</v>
      </c>
      <c r="AH39">
        <v>179.96245400000001</v>
      </c>
      <c r="AI39">
        <v>19.529561000000001</v>
      </c>
      <c r="AJ39">
        <v>0</v>
      </c>
      <c r="AK39">
        <v>67.655124000000001</v>
      </c>
      <c r="AL39">
        <v>76.691999999999993</v>
      </c>
      <c r="AM39">
        <v>0</v>
      </c>
      <c r="AN39">
        <v>1.1261890000000001</v>
      </c>
      <c r="AO39">
        <v>5.2919999999999998</v>
      </c>
      <c r="AP39">
        <v>4.4835000000000003</v>
      </c>
      <c r="AQ39">
        <v>0</v>
      </c>
      <c r="AR39">
        <v>44.16</v>
      </c>
      <c r="AS39">
        <v>37.890518999999998</v>
      </c>
      <c r="AT39">
        <v>14.99995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9.2748030000000004</v>
      </c>
      <c r="BA39">
        <v>6.7455160000000003</v>
      </c>
      <c r="BB39">
        <v>5.2212399999999999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2342.2087859999988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380</v>
      </c>
      <c r="L40">
        <v>120</v>
      </c>
      <c r="M40">
        <v>94.313000000000002</v>
      </c>
      <c r="N40">
        <v>57.982500000000002</v>
      </c>
      <c r="O40">
        <v>127.30249999999999</v>
      </c>
      <c r="P40">
        <v>144.59030000000001</v>
      </c>
      <c r="Q40">
        <v>16.968499999999999</v>
      </c>
      <c r="R40">
        <v>32.818800000000003</v>
      </c>
      <c r="S40">
        <v>23.186499999999999</v>
      </c>
      <c r="T40">
        <v>2</v>
      </c>
      <c r="U40">
        <v>399.375</v>
      </c>
      <c r="V40">
        <v>14.135400000000001</v>
      </c>
      <c r="W40">
        <v>32.460999999999999</v>
      </c>
      <c r="X40">
        <v>126.80159999999999</v>
      </c>
      <c r="Y40">
        <v>0</v>
      </c>
      <c r="Z40">
        <v>13.041600000000001</v>
      </c>
      <c r="AA40">
        <v>42.14808</v>
      </c>
      <c r="AB40">
        <v>48.499828000000001</v>
      </c>
      <c r="AC40">
        <v>34.831252999999997</v>
      </c>
      <c r="AD40">
        <v>43.536136999999997</v>
      </c>
      <c r="AE40">
        <v>59.175403000000003</v>
      </c>
      <c r="AF40">
        <v>0</v>
      </c>
      <c r="AG40">
        <v>47.667878000000002</v>
      </c>
      <c r="AH40">
        <v>179.96245400000001</v>
      </c>
      <c r="AI40">
        <v>19.529561000000001</v>
      </c>
      <c r="AJ40">
        <v>0</v>
      </c>
      <c r="AK40">
        <v>67.655124000000001</v>
      </c>
      <c r="AL40">
        <v>76.691999999999993</v>
      </c>
      <c r="AM40">
        <v>0</v>
      </c>
      <c r="AN40">
        <v>1.1261890000000001</v>
      </c>
      <c r="AO40">
        <v>5.2919999999999998</v>
      </c>
      <c r="AP40">
        <v>4.4835000000000003</v>
      </c>
      <c r="AQ40">
        <v>0</v>
      </c>
      <c r="AR40">
        <v>44.16</v>
      </c>
      <c r="AS40">
        <v>37.890518999999998</v>
      </c>
      <c r="AT40">
        <v>14.99995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9.2748030000000004</v>
      </c>
      <c r="BA40">
        <v>6.7455160000000003</v>
      </c>
      <c r="BB40">
        <v>5.2212399999999999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2342.2087859999988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380</v>
      </c>
      <c r="L41">
        <v>120</v>
      </c>
      <c r="M41">
        <v>94.313000000000002</v>
      </c>
      <c r="N41">
        <v>57.982500000000002</v>
      </c>
      <c r="O41">
        <v>127.30249999999999</v>
      </c>
      <c r="P41">
        <v>144.59030000000001</v>
      </c>
      <c r="Q41">
        <v>16.968499999999999</v>
      </c>
      <c r="R41">
        <v>32.818800000000003</v>
      </c>
      <c r="S41">
        <v>23.186499999999999</v>
      </c>
      <c r="T41">
        <v>2</v>
      </c>
      <c r="U41">
        <v>399.375</v>
      </c>
      <c r="V41">
        <v>14.135400000000001</v>
      </c>
      <c r="W41">
        <v>32.460999999999999</v>
      </c>
      <c r="X41">
        <v>126.80159999999999</v>
      </c>
      <c r="Y41">
        <v>0</v>
      </c>
      <c r="Z41">
        <v>13.041600000000001</v>
      </c>
      <c r="AA41">
        <v>42.14808</v>
      </c>
      <c r="AB41">
        <v>48.499828000000001</v>
      </c>
      <c r="AC41">
        <v>34.831252999999997</v>
      </c>
      <c r="AD41">
        <v>32.652102999999997</v>
      </c>
      <c r="AE41">
        <v>59.175403000000003</v>
      </c>
      <c r="AF41">
        <v>0</v>
      </c>
      <c r="AG41">
        <v>47.667878000000002</v>
      </c>
      <c r="AH41">
        <v>179.96245400000001</v>
      </c>
      <c r="AI41">
        <v>19.529561000000001</v>
      </c>
      <c r="AJ41">
        <v>0</v>
      </c>
      <c r="AK41">
        <v>67.655124000000001</v>
      </c>
      <c r="AL41">
        <v>77.853999999999999</v>
      </c>
      <c r="AM41">
        <v>0</v>
      </c>
      <c r="AN41">
        <v>1.1261890000000001</v>
      </c>
      <c r="AO41">
        <v>5.88</v>
      </c>
      <c r="AP41">
        <v>4.4835000000000003</v>
      </c>
      <c r="AQ41">
        <v>0</v>
      </c>
      <c r="AR41">
        <v>44.16</v>
      </c>
      <c r="AS41">
        <v>37.890518999999998</v>
      </c>
      <c r="AT41">
        <v>14.99995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9.2748030000000004</v>
      </c>
      <c r="BA41">
        <v>6.7455160000000003</v>
      </c>
      <c r="BB41">
        <v>5.2212399999999999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2333.0747519999986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380</v>
      </c>
      <c r="L42">
        <v>120</v>
      </c>
      <c r="M42">
        <v>94.313000000000002</v>
      </c>
      <c r="N42">
        <v>57.982500000000002</v>
      </c>
      <c r="O42">
        <v>127.30249999999999</v>
      </c>
      <c r="P42">
        <v>144.59030000000001</v>
      </c>
      <c r="Q42">
        <v>16.968499999999999</v>
      </c>
      <c r="R42">
        <v>32.818800000000003</v>
      </c>
      <c r="S42">
        <v>23.186499999999999</v>
      </c>
      <c r="T42">
        <v>2</v>
      </c>
      <c r="U42">
        <v>399.375</v>
      </c>
      <c r="V42">
        <v>14.135400000000001</v>
      </c>
      <c r="W42">
        <v>32.460999999999999</v>
      </c>
      <c r="X42">
        <v>126.80159999999999</v>
      </c>
      <c r="Y42">
        <v>0</v>
      </c>
      <c r="Z42">
        <v>13.041600000000001</v>
      </c>
      <c r="AA42">
        <v>42.14808</v>
      </c>
      <c r="AB42">
        <v>48.499828000000001</v>
      </c>
      <c r="AC42">
        <v>34.831252999999997</v>
      </c>
      <c r="AD42">
        <v>32.652102999999997</v>
      </c>
      <c r="AE42">
        <v>59.175403000000003</v>
      </c>
      <c r="AF42">
        <v>0</v>
      </c>
      <c r="AG42">
        <v>47.667878000000002</v>
      </c>
      <c r="AH42">
        <v>179.96245400000001</v>
      </c>
      <c r="AI42">
        <v>19.529561000000001</v>
      </c>
      <c r="AJ42">
        <v>0</v>
      </c>
      <c r="AK42">
        <v>67.655124000000001</v>
      </c>
      <c r="AL42">
        <v>77.853999999999999</v>
      </c>
      <c r="AM42">
        <v>0</v>
      </c>
      <c r="AN42">
        <v>1.1261890000000001</v>
      </c>
      <c r="AO42">
        <v>5.88</v>
      </c>
      <c r="AP42">
        <v>4.4835000000000003</v>
      </c>
      <c r="AQ42">
        <v>0</v>
      </c>
      <c r="AR42">
        <v>36.432000000000002</v>
      </c>
      <c r="AS42">
        <v>37.890518999999998</v>
      </c>
      <c r="AT42">
        <v>14.99995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9.2748030000000004</v>
      </c>
      <c r="BA42">
        <v>6.7455160000000003</v>
      </c>
      <c r="BB42">
        <v>5.2212399999999999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2325.3467519999986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380</v>
      </c>
      <c r="L43">
        <v>120</v>
      </c>
      <c r="M43">
        <v>94.313000000000002</v>
      </c>
      <c r="N43">
        <v>57.982500000000002</v>
      </c>
      <c r="O43">
        <v>127.30249999999999</v>
      </c>
      <c r="P43">
        <v>144.59030000000001</v>
      </c>
      <c r="Q43">
        <v>13</v>
      </c>
      <c r="R43">
        <v>26.298936999999999</v>
      </c>
      <c r="S43">
        <v>19.264303000000002</v>
      </c>
      <c r="T43">
        <v>2</v>
      </c>
      <c r="U43">
        <v>382.5</v>
      </c>
      <c r="V43">
        <v>14.135400000000001</v>
      </c>
      <c r="W43">
        <v>32.460999999999999</v>
      </c>
      <c r="X43">
        <v>108.13339999999999</v>
      </c>
      <c r="Y43">
        <v>0</v>
      </c>
      <c r="Z43">
        <v>13.041600000000001</v>
      </c>
      <c r="AA43">
        <v>42.14808</v>
      </c>
      <c r="AB43">
        <v>48.499828000000001</v>
      </c>
      <c r="AC43">
        <v>34.831252999999997</v>
      </c>
      <c r="AD43">
        <v>32.652102999999997</v>
      </c>
      <c r="AE43">
        <v>59.175403000000003</v>
      </c>
      <c r="AF43">
        <v>0</v>
      </c>
      <c r="AG43">
        <v>47.667878000000002</v>
      </c>
      <c r="AH43">
        <v>179.96245400000001</v>
      </c>
      <c r="AI43">
        <v>19.529561000000001</v>
      </c>
      <c r="AJ43">
        <v>0</v>
      </c>
      <c r="AK43">
        <v>67.655124000000001</v>
      </c>
      <c r="AL43">
        <v>77.853999999999999</v>
      </c>
      <c r="AM43">
        <v>0</v>
      </c>
      <c r="AN43">
        <v>1.1261890000000001</v>
      </c>
      <c r="AO43">
        <v>5.88</v>
      </c>
      <c r="AP43">
        <v>4.4835000000000003</v>
      </c>
      <c r="AQ43">
        <v>0</v>
      </c>
      <c r="AR43">
        <v>44.16</v>
      </c>
      <c r="AS43">
        <v>37.890518999999998</v>
      </c>
      <c r="AT43">
        <v>14.99995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6.9326809999999996</v>
      </c>
      <c r="BA43">
        <v>6.7455160000000003</v>
      </c>
      <c r="BB43">
        <v>5.2212399999999999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2280.7788699999992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380</v>
      </c>
      <c r="L44">
        <v>120</v>
      </c>
      <c r="M44">
        <v>94.313000000000002</v>
      </c>
      <c r="N44">
        <v>57.982500000000002</v>
      </c>
      <c r="O44">
        <v>127.30249999999999</v>
      </c>
      <c r="P44">
        <v>144.59030000000001</v>
      </c>
      <c r="Q44">
        <v>13</v>
      </c>
      <c r="R44">
        <v>25</v>
      </c>
      <c r="S44">
        <v>18</v>
      </c>
      <c r="T44">
        <v>2</v>
      </c>
      <c r="U44">
        <v>382.5</v>
      </c>
      <c r="V44">
        <v>14.135400000000001</v>
      </c>
      <c r="W44">
        <v>32.460999999999999</v>
      </c>
      <c r="X44">
        <v>108.13339999999999</v>
      </c>
      <c r="Y44">
        <v>0</v>
      </c>
      <c r="Z44">
        <v>13.041600000000001</v>
      </c>
      <c r="AA44">
        <v>42.14808</v>
      </c>
      <c r="AB44">
        <v>48.499828000000001</v>
      </c>
      <c r="AC44">
        <v>34.831252999999997</v>
      </c>
      <c r="AD44">
        <v>32.652102999999997</v>
      </c>
      <c r="AE44">
        <v>59.175403000000003</v>
      </c>
      <c r="AF44">
        <v>0</v>
      </c>
      <c r="AG44">
        <v>47.667878000000002</v>
      </c>
      <c r="AH44">
        <v>179.96245400000001</v>
      </c>
      <c r="AI44">
        <v>19.529561000000001</v>
      </c>
      <c r="AJ44">
        <v>0</v>
      </c>
      <c r="AK44">
        <v>67.655124000000001</v>
      </c>
      <c r="AL44">
        <v>77.853999999999999</v>
      </c>
      <c r="AM44">
        <v>0</v>
      </c>
      <c r="AN44">
        <v>1.1261890000000001</v>
      </c>
      <c r="AO44">
        <v>5.88</v>
      </c>
      <c r="AP44">
        <v>4.4835000000000003</v>
      </c>
      <c r="AQ44">
        <v>0</v>
      </c>
      <c r="AR44">
        <v>44.16</v>
      </c>
      <c r="AS44">
        <v>37.890518999999998</v>
      </c>
      <c r="AT44">
        <v>14.99995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3.747395</v>
      </c>
      <c r="BA44">
        <v>6.7455160000000003</v>
      </c>
      <c r="BB44">
        <v>5.2212399999999999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2275.0303439999989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380</v>
      </c>
      <c r="L45">
        <v>120</v>
      </c>
      <c r="M45">
        <v>94.313000000000002</v>
      </c>
      <c r="N45">
        <v>57.982500000000002</v>
      </c>
      <c r="O45">
        <v>127.30249999999999</v>
      </c>
      <c r="P45">
        <v>144.59030000000001</v>
      </c>
      <c r="Q45">
        <v>13</v>
      </c>
      <c r="R45">
        <v>25</v>
      </c>
      <c r="S45">
        <v>18</v>
      </c>
      <c r="T45">
        <v>2</v>
      </c>
      <c r="U45">
        <v>382.5</v>
      </c>
      <c r="V45">
        <v>14.135400000000001</v>
      </c>
      <c r="W45">
        <v>39.055300000000003</v>
      </c>
      <c r="X45">
        <v>129.6318</v>
      </c>
      <c r="Y45">
        <v>0</v>
      </c>
      <c r="Z45">
        <v>13.041600000000001</v>
      </c>
      <c r="AA45">
        <v>42.14808</v>
      </c>
      <c r="AB45">
        <v>48.499828000000001</v>
      </c>
      <c r="AC45">
        <v>34.831252999999997</v>
      </c>
      <c r="AD45">
        <v>32.652102999999997</v>
      </c>
      <c r="AE45">
        <v>59.175403000000003</v>
      </c>
      <c r="AF45">
        <v>0</v>
      </c>
      <c r="AG45">
        <v>47.667878000000002</v>
      </c>
      <c r="AH45">
        <v>179.96245400000001</v>
      </c>
      <c r="AI45">
        <v>19.529561000000001</v>
      </c>
      <c r="AJ45">
        <v>0</v>
      </c>
      <c r="AK45">
        <v>67.655124000000001</v>
      </c>
      <c r="AL45">
        <v>77.853999999999999</v>
      </c>
      <c r="AM45">
        <v>0</v>
      </c>
      <c r="AN45">
        <v>1.1261890000000001</v>
      </c>
      <c r="AO45">
        <v>5.88</v>
      </c>
      <c r="AP45">
        <v>4.4835000000000003</v>
      </c>
      <c r="AQ45">
        <v>0</v>
      </c>
      <c r="AR45">
        <v>44.16</v>
      </c>
      <c r="AS45">
        <v>37.890518999999998</v>
      </c>
      <c r="AT45">
        <v>14.99995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3.747395</v>
      </c>
      <c r="BA45">
        <v>6.7455160000000003</v>
      </c>
      <c r="BB45">
        <v>5.2212399999999999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2303.123043999999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380</v>
      </c>
      <c r="L46">
        <v>120</v>
      </c>
      <c r="M46">
        <v>94.313000000000002</v>
      </c>
      <c r="N46">
        <v>57.982500000000002</v>
      </c>
      <c r="O46">
        <v>127.30249999999999</v>
      </c>
      <c r="P46">
        <v>144.59030000000001</v>
      </c>
      <c r="Q46">
        <v>13</v>
      </c>
      <c r="R46">
        <v>25</v>
      </c>
      <c r="S46">
        <v>18</v>
      </c>
      <c r="T46">
        <v>2</v>
      </c>
      <c r="U46">
        <v>382.5</v>
      </c>
      <c r="V46">
        <v>14.135400000000001</v>
      </c>
      <c r="W46">
        <v>39.055300000000003</v>
      </c>
      <c r="X46">
        <v>129.6318</v>
      </c>
      <c r="Y46">
        <v>0</v>
      </c>
      <c r="Z46">
        <v>13.041600000000001</v>
      </c>
      <c r="AA46">
        <v>42.14808</v>
      </c>
      <c r="AB46">
        <v>48.499828000000001</v>
      </c>
      <c r="AC46">
        <v>34.831252999999997</v>
      </c>
      <c r="AD46">
        <v>32.652102999999997</v>
      </c>
      <c r="AE46">
        <v>59.175403000000003</v>
      </c>
      <c r="AF46">
        <v>0</v>
      </c>
      <c r="AG46">
        <v>47.667878000000002</v>
      </c>
      <c r="AH46">
        <v>179.96245400000001</v>
      </c>
      <c r="AI46">
        <v>19.529561000000001</v>
      </c>
      <c r="AJ46">
        <v>0</v>
      </c>
      <c r="AK46">
        <v>67.655124000000001</v>
      </c>
      <c r="AL46">
        <v>77.853999999999999</v>
      </c>
      <c r="AM46">
        <v>0</v>
      </c>
      <c r="AN46">
        <v>1.1261890000000001</v>
      </c>
      <c r="AO46">
        <v>5.88</v>
      </c>
      <c r="AP46">
        <v>4.4835000000000003</v>
      </c>
      <c r="AQ46">
        <v>0</v>
      </c>
      <c r="AR46">
        <v>44.16</v>
      </c>
      <c r="AS46">
        <v>37.890518999999998</v>
      </c>
      <c r="AT46">
        <v>14.99995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3.747395</v>
      </c>
      <c r="BA46">
        <v>6.7455160000000003</v>
      </c>
      <c r="BB46">
        <v>5.2212399999999999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2303.123043999999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374.76</v>
      </c>
      <c r="L47">
        <v>120</v>
      </c>
      <c r="M47">
        <v>94.313000000000002</v>
      </c>
      <c r="N47">
        <v>57.982500000000002</v>
      </c>
      <c r="O47">
        <v>127.30249999999999</v>
      </c>
      <c r="P47">
        <v>144.59030000000001</v>
      </c>
      <c r="Q47">
        <v>12.69</v>
      </c>
      <c r="R47">
        <v>24.7</v>
      </c>
      <c r="S47">
        <v>15.46</v>
      </c>
      <c r="T47">
        <v>1.71</v>
      </c>
      <c r="U47">
        <v>382.5</v>
      </c>
      <c r="V47">
        <v>20.8</v>
      </c>
      <c r="W47">
        <v>44.31</v>
      </c>
      <c r="X47">
        <v>148.30000000000001</v>
      </c>
      <c r="Y47">
        <v>0</v>
      </c>
      <c r="Z47">
        <v>13.041600000000001</v>
      </c>
      <c r="AA47">
        <v>42.14808</v>
      </c>
      <c r="AB47">
        <v>48.499828000000001</v>
      </c>
      <c r="AC47">
        <v>34.831252999999997</v>
      </c>
      <c r="AD47">
        <v>32.652102999999997</v>
      </c>
      <c r="AE47">
        <v>59.175403000000003</v>
      </c>
      <c r="AF47">
        <v>0</v>
      </c>
      <c r="AG47">
        <v>47.667878000000002</v>
      </c>
      <c r="AH47">
        <v>179.96245400000001</v>
      </c>
      <c r="AI47">
        <v>19.529561000000001</v>
      </c>
      <c r="AJ47">
        <v>0</v>
      </c>
      <c r="AK47">
        <v>67.655124000000001</v>
      </c>
      <c r="AL47">
        <v>77.853999999999999</v>
      </c>
      <c r="AM47">
        <v>0</v>
      </c>
      <c r="AN47">
        <v>1.1261890000000001</v>
      </c>
      <c r="AO47">
        <v>4.9980000000000002</v>
      </c>
      <c r="AP47">
        <v>4.4835000000000003</v>
      </c>
      <c r="AQ47">
        <v>0</v>
      </c>
      <c r="AR47">
        <v>44.16</v>
      </c>
      <c r="AS47">
        <v>37.890518999999998</v>
      </c>
      <c r="AT47">
        <v>14.99995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3.747395</v>
      </c>
      <c r="BA47">
        <v>6.7455160000000003</v>
      </c>
      <c r="BB47">
        <v>5.2212399999999999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2324.1485439999992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374.76</v>
      </c>
      <c r="L48">
        <v>120</v>
      </c>
      <c r="M48">
        <v>94.313000000000002</v>
      </c>
      <c r="N48">
        <v>57.982500000000002</v>
      </c>
      <c r="O48">
        <v>127.30249999999999</v>
      </c>
      <c r="P48">
        <v>144.59030000000001</v>
      </c>
      <c r="Q48">
        <v>12.69</v>
      </c>
      <c r="R48">
        <v>24.7</v>
      </c>
      <c r="S48">
        <v>15.46</v>
      </c>
      <c r="T48">
        <v>1.71</v>
      </c>
      <c r="U48">
        <v>382.5</v>
      </c>
      <c r="V48">
        <v>20.8</v>
      </c>
      <c r="W48">
        <v>44.31</v>
      </c>
      <c r="X48">
        <v>148.30000000000001</v>
      </c>
      <c r="Y48">
        <v>0</v>
      </c>
      <c r="Z48">
        <v>13.041600000000001</v>
      </c>
      <c r="AA48">
        <v>42.14808</v>
      </c>
      <c r="AB48">
        <v>48.499828000000001</v>
      </c>
      <c r="AC48">
        <v>34.831252999999997</v>
      </c>
      <c r="AD48">
        <v>32.652102999999997</v>
      </c>
      <c r="AE48">
        <v>59.175403000000003</v>
      </c>
      <c r="AF48">
        <v>0</v>
      </c>
      <c r="AG48">
        <v>47.667878000000002</v>
      </c>
      <c r="AH48">
        <v>179.96245400000001</v>
      </c>
      <c r="AI48">
        <v>19.529561000000001</v>
      </c>
      <c r="AJ48">
        <v>0</v>
      </c>
      <c r="AK48">
        <v>67.655124000000001</v>
      </c>
      <c r="AL48">
        <v>77.853999999999999</v>
      </c>
      <c r="AM48">
        <v>0</v>
      </c>
      <c r="AN48">
        <v>1.1261890000000001</v>
      </c>
      <c r="AO48">
        <v>4.9980000000000002</v>
      </c>
      <c r="AP48">
        <v>4.4835000000000003</v>
      </c>
      <c r="AQ48">
        <v>0</v>
      </c>
      <c r="AR48">
        <v>44.16</v>
      </c>
      <c r="AS48">
        <v>37.890518999999998</v>
      </c>
      <c r="AT48">
        <v>14.99995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3.747395</v>
      </c>
      <c r="BA48">
        <v>6.7455160000000003</v>
      </c>
      <c r="BB48">
        <v>5.2212399999999999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2324.1485439999992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374.76</v>
      </c>
      <c r="L49">
        <v>120</v>
      </c>
      <c r="M49">
        <v>94.313000000000002</v>
      </c>
      <c r="N49">
        <v>57.982500000000002</v>
      </c>
      <c r="O49">
        <v>127.30249999999999</v>
      </c>
      <c r="P49">
        <v>144.59030000000001</v>
      </c>
      <c r="Q49">
        <v>15.696199999999999</v>
      </c>
      <c r="R49">
        <v>30.0059</v>
      </c>
      <c r="S49">
        <v>19.095800000000001</v>
      </c>
      <c r="T49">
        <v>1.71</v>
      </c>
      <c r="U49">
        <v>382.5</v>
      </c>
      <c r="V49">
        <v>20.8</v>
      </c>
      <c r="W49">
        <v>44.31</v>
      </c>
      <c r="X49">
        <v>148.30000000000001</v>
      </c>
      <c r="Y49">
        <v>0</v>
      </c>
      <c r="Z49">
        <v>13.041600000000001</v>
      </c>
      <c r="AA49">
        <v>42.14808</v>
      </c>
      <c r="AB49">
        <v>48.499828000000001</v>
      </c>
      <c r="AC49">
        <v>34.831252999999997</v>
      </c>
      <c r="AD49">
        <v>32.652102999999997</v>
      </c>
      <c r="AE49">
        <v>59.175403000000003</v>
      </c>
      <c r="AF49">
        <v>0</v>
      </c>
      <c r="AG49">
        <v>47.667878000000002</v>
      </c>
      <c r="AH49">
        <v>179.96245400000001</v>
      </c>
      <c r="AI49">
        <v>19.529561000000001</v>
      </c>
      <c r="AJ49">
        <v>0</v>
      </c>
      <c r="AK49">
        <v>67.655124000000001</v>
      </c>
      <c r="AL49">
        <v>77.853999999999999</v>
      </c>
      <c r="AM49">
        <v>0</v>
      </c>
      <c r="AN49">
        <v>1.1261890000000001</v>
      </c>
      <c r="AO49">
        <v>2.94</v>
      </c>
      <c r="AP49">
        <v>12.169499999999999</v>
      </c>
      <c r="AQ49">
        <v>0</v>
      </c>
      <c r="AR49">
        <v>44.16</v>
      </c>
      <c r="AS49">
        <v>37.890518999999998</v>
      </c>
      <c r="AT49">
        <v>14.99995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3.747395</v>
      </c>
      <c r="BA49">
        <v>6.7455160000000003</v>
      </c>
      <c r="BB49">
        <v>5.2212399999999999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2341.724443999999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374.76</v>
      </c>
      <c r="L50">
        <v>120</v>
      </c>
      <c r="M50">
        <v>94.313000000000002</v>
      </c>
      <c r="N50">
        <v>57.982500000000002</v>
      </c>
      <c r="O50">
        <v>127.30249999999999</v>
      </c>
      <c r="P50">
        <v>144.59030000000001</v>
      </c>
      <c r="Q50">
        <v>15.696199999999999</v>
      </c>
      <c r="R50">
        <v>30.0059</v>
      </c>
      <c r="S50">
        <v>19.095800000000001</v>
      </c>
      <c r="T50">
        <v>1.71</v>
      </c>
      <c r="U50">
        <v>382.5</v>
      </c>
      <c r="V50">
        <v>20.8</v>
      </c>
      <c r="W50">
        <v>44.31</v>
      </c>
      <c r="X50">
        <v>148.30000000000001</v>
      </c>
      <c r="Y50">
        <v>0</v>
      </c>
      <c r="Z50">
        <v>13.041600000000001</v>
      </c>
      <c r="AA50">
        <v>42.14808</v>
      </c>
      <c r="AB50">
        <v>48.499828000000001</v>
      </c>
      <c r="AC50">
        <v>34.831252999999997</v>
      </c>
      <c r="AD50">
        <v>32.652102999999997</v>
      </c>
      <c r="AE50">
        <v>59.175403000000003</v>
      </c>
      <c r="AF50">
        <v>0</v>
      </c>
      <c r="AG50">
        <v>47.667878000000002</v>
      </c>
      <c r="AH50">
        <v>179.96245400000001</v>
      </c>
      <c r="AI50">
        <v>19.529561000000001</v>
      </c>
      <c r="AJ50">
        <v>0</v>
      </c>
      <c r="AK50">
        <v>67.655124000000001</v>
      </c>
      <c r="AL50">
        <v>77.853999999999999</v>
      </c>
      <c r="AM50">
        <v>0</v>
      </c>
      <c r="AN50">
        <v>1.1261890000000001</v>
      </c>
      <c r="AO50">
        <v>2.94</v>
      </c>
      <c r="AP50">
        <v>12.169499999999999</v>
      </c>
      <c r="AQ50">
        <v>0</v>
      </c>
      <c r="AR50">
        <v>36.432000000000002</v>
      </c>
      <c r="AS50">
        <v>37.890518999999998</v>
      </c>
      <c r="AT50">
        <v>14.99995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3.747395</v>
      </c>
      <c r="BA50">
        <v>6.7455160000000003</v>
      </c>
      <c r="BB50">
        <v>5.2212399999999999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2333.996443999999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377.0326</v>
      </c>
      <c r="L51">
        <v>121.6114</v>
      </c>
      <c r="M51">
        <v>96.955943000000005</v>
      </c>
      <c r="N51">
        <v>60.707796000000002</v>
      </c>
      <c r="O51">
        <v>130.58009999999999</v>
      </c>
      <c r="P51">
        <v>149.9803</v>
      </c>
      <c r="Q51">
        <v>16.116199999999999</v>
      </c>
      <c r="R51">
        <v>30.665900000000001</v>
      </c>
      <c r="S51">
        <v>19.748100000000001</v>
      </c>
      <c r="T51">
        <v>2.2151999999999998</v>
      </c>
      <c r="U51">
        <v>382.5</v>
      </c>
      <c r="V51">
        <v>20.8</v>
      </c>
      <c r="W51">
        <v>44.31</v>
      </c>
      <c r="X51">
        <v>148.30000000000001</v>
      </c>
      <c r="Y51">
        <v>0</v>
      </c>
      <c r="Z51">
        <v>13.041600000000001</v>
      </c>
      <c r="AA51">
        <v>42.14808</v>
      </c>
      <c r="AB51">
        <v>48.499828000000001</v>
      </c>
      <c r="AC51">
        <v>34.831252999999997</v>
      </c>
      <c r="AD51">
        <v>32.652102999999997</v>
      </c>
      <c r="AE51">
        <v>59.175403000000003</v>
      </c>
      <c r="AF51">
        <v>0</v>
      </c>
      <c r="AG51">
        <v>47.667878000000002</v>
      </c>
      <c r="AH51">
        <v>179.96245400000001</v>
      </c>
      <c r="AI51">
        <v>4.2720909999999996</v>
      </c>
      <c r="AJ51">
        <v>0</v>
      </c>
      <c r="AK51">
        <v>67.655124000000001</v>
      </c>
      <c r="AL51">
        <v>77.853999999999999</v>
      </c>
      <c r="AM51">
        <v>0</v>
      </c>
      <c r="AN51">
        <v>1.1261890000000001</v>
      </c>
      <c r="AO51">
        <v>2.94</v>
      </c>
      <c r="AP51">
        <v>12.169499999999999</v>
      </c>
      <c r="AQ51">
        <v>0</v>
      </c>
      <c r="AR51">
        <v>36.432000000000002</v>
      </c>
      <c r="AS51">
        <v>37.890518999999998</v>
      </c>
      <c r="AT51">
        <v>14.99995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3.747395</v>
      </c>
      <c r="BA51">
        <v>6.7455160000000003</v>
      </c>
      <c r="BB51">
        <v>5.2212399999999999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2338.8963129999988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377.0326</v>
      </c>
      <c r="L52">
        <v>121.6114</v>
      </c>
      <c r="M52">
        <v>96.955943000000005</v>
      </c>
      <c r="N52">
        <v>60.707796000000002</v>
      </c>
      <c r="O52">
        <v>130.58009999999999</v>
      </c>
      <c r="P52">
        <v>149.9803</v>
      </c>
      <c r="Q52">
        <v>16.116199999999999</v>
      </c>
      <c r="R52">
        <v>30.665900000000001</v>
      </c>
      <c r="S52">
        <v>19.748100000000001</v>
      </c>
      <c r="T52">
        <v>2.2151999999999998</v>
      </c>
      <c r="U52">
        <v>382.5</v>
      </c>
      <c r="V52">
        <v>20.8</v>
      </c>
      <c r="W52">
        <v>44.31</v>
      </c>
      <c r="X52">
        <v>148.30000000000001</v>
      </c>
      <c r="Y52">
        <v>0</v>
      </c>
      <c r="Z52">
        <v>13.041600000000001</v>
      </c>
      <c r="AA52">
        <v>42.14808</v>
      </c>
      <c r="AB52">
        <v>48.499828000000001</v>
      </c>
      <c r="AC52">
        <v>34.831252999999997</v>
      </c>
      <c r="AD52">
        <v>32.652102999999997</v>
      </c>
      <c r="AE52">
        <v>59.175403000000003</v>
      </c>
      <c r="AF52">
        <v>0</v>
      </c>
      <c r="AG52">
        <v>47.667878000000002</v>
      </c>
      <c r="AH52">
        <v>179.96245400000001</v>
      </c>
      <c r="AI52">
        <v>0</v>
      </c>
      <c r="AJ52">
        <v>0</v>
      </c>
      <c r="AK52">
        <v>67.655124000000001</v>
      </c>
      <c r="AL52">
        <v>77.853999999999999</v>
      </c>
      <c r="AM52">
        <v>0</v>
      </c>
      <c r="AN52">
        <v>1.1261890000000001</v>
      </c>
      <c r="AO52">
        <v>2.94</v>
      </c>
      <c r="AP52">
        <v>12.169499999999999</v>
      </c>
      <c r="AQ52">
        <v>0</v>
      </c>
      <c r="AR52">
        <v>36.432000000000002</v>
      </c>
      <c r="AS52">
        <v>37.890518999999998</v>
      </c>
      <c r="AT52">
        <v>14.99995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3.747395</v>
      </c>
      <c r="BA52">
        <v>6.7455160000000003</v>
      </c>
      <c r="BB52">
        <v>5.2212399999999999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2334.624221999999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377.0326</v>
      </c>
      <c r="L53">
        <v>121.6114</v>
      </c>
      <c r="M53">
        <v>96.955943000000005</v>
      </c>
      <c r="N53">
        <v>60.707796000000002</v>
      </c>
      <c r="O53">
        <v>130.58009999999999</v>
      </c>
      <c r="P53">
        <v>149.9803</v>
      </c>
      <c r="Q53">
        <v>20.080338000000001</v>
      </c>
      <c r="R53">
        <v>36.542296</v>
      </c>
      <c r="S53">
        <v>24.9346</v>
      </c>
      <c r="T53">
        <v>2.3199999999999998</v>
      </c>
      <c r="U53">
        <v>382.5</v>
      </c>
      <c r="V53">
        <v>20.8</v>
      </c>
      <c r="W53">
        <v>44.31</v>
      </c>
      <c r="X53">
        <v>148.30000000000001</v>
      </c>
      <c r="Y53">
        <v>0</v>
      </c>
      <c r="Z53">
        <v>6.5208000000000004</v>
      </c>
      <c r="AA53">
        <v>42.14808</v>
      </c>
      <c r="AB53">
        <v>48.499828000000001</v>
      </c>
      <c r="AC53">
        <v>34.831252999999997</v>
      </c>
      <c r="AD53">
        <v>32.652102999999997</v>
      </c>
      <c r="AE53">
        <v>59.175403000000003</v>
      </c>
      <c r="AF53">
        <v>0</v>
      </c>
      <c r="AG53">
        <v>47.667878000000002</v>
      </c>
      <c r="AH53">
        <v>179.96245400000001</v>
      </c>
      <c r="AI53">
        <v>0</v>
      </c>
      <c r="AJ53">
        <v>0</v>
      </c>
      <c r="AK53">
        <v>67.655124000000001</v>
      </c>
      <c r="AL53">
        <v>77.853999999999999</v>
      </c>
      <c r="AM53">
        <v>0</v>
      </c>
      <c r="AN53">
        <v>1.1261890000000001</v>
      </c>
      <c r="AO53">
        <v>2.94</v>
      </c>
      <c r="AP53">
        <v>7.0454999999999997</v>
      </c>
      <c r="AQ53">
        <v>0</v>
      </c>
      <c r="AR53">
        <v>36.432000000000002</v>
      </c>
      <c r="AS53">
        <v>37.890518999999998</v>
      </c>
      <c r="AT53">
        <v>14.99995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3.747395</v>
      </c>
      <c r="BA53">
        <v>6.7455160000000003</v>
      </c>
      <c r="BB53">
        <v>5.2212399999999999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2338.1112559999992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449.5326</v>
      </c>
      <c r="L54">
        <v>121.6114</v>
      </c>
      <c r="M54">
        <v>96.955943000000005</v>
      </c>
      <c r="N54">
        <v>60.707796000000002</v>
      </c>
      <c r="O54">
        <v>130.58009999999999</v>
      </c>
      <c r="P54">
        <v>149.9803</v>
      </c>
      <c r="Q54">
        <v>22.626799999999999</v>
      </c>
      <c r="R54">
        <v>44.253230000000002</v>
      </c>
      <c r="S54">
        <v>27.638981000000001</v>
      </c>
      <c r="T54">
        <v>2.3199999999999998</v>
      </c>
      <c r="U54">
        <v>382.5</v>
      </c>
      <c r="V54">
        <v>20.8</v>
      </c>
      <c r="W54">
        <v>44.31</v>
      </c>
      <c r="X54">
        <v>148.30000000000001</v>
      </c>
      <c r="Y54">
        <v>0</v>
      </c>
      <c r="Z54">
        <v>6.5208000000000004</v>
      </c>
      <c r="AA54">
        <v>42.14808</v>
      </c>
      <c r="AB54">
        <v>48.499828000000001</v>
      </c>
      <c r="AC54">
        <v>34.831252999999997</v>
      </c>
      <c r="AD54">
        <v>32.652102999999997</v>
      </c>
      <c r="AE54">
        <v>59.175403000000003</v>
      </c>
      <c r="AF54">
        <v>0</v>
      </c>
      <c r="AG54">
        <v>47.667878000000002</v>
      </c>
      <c r="AH54">
        <v>179.96245400000001</v>
      </c>
      <c r="AI54">
        <v>0</v>
      </c>
      <c r="AJ54">
        <v>0</v>
      </c>
      <c r="AK54">
        <v>67.655124000000001</v>
      </c>
      <c r="AL54">
        <v>77.853999999999999</v>
      </c>
      <c r="AM54">
        <v>0</v>
      </c>
      <c r="AN54">
        <v>1.1261890000000001</v>
      </c>
      <c r="AO54">
        <v>2.94</v>
      </c>
      <c r="AP54">
        <v>7.0454999999999997</v>
      </c>
      <c r="AQ54">
        <v>0</v>
      </c>
      <c r="AR54">
        <v>36.432000000000002</v>
      </c>
      <c r="AS54">
        <v>37.890518999999998</v>
      </c>
      <c r="AT54">
        <v>14.99995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3.747395</v>
      </c>
      <c r="BA54">
        <v>6.7455160000000003</v>
      </c>
      <c r="BB54">
        <v>5.2212399999999999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2423.5730329999992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447.38339999999999</v>
      </c>
      <c r="L55">
        <v>121.6114</v>
      </c>
      <c r="M55">
        <v>96.955943000000005</v>
      </c>
      <c r="N55">
        <v>60.707796000000002</v>
      </c>
      <c r="O55">
        <v>130.58009999999999</v>
      </c>
      <c r="P55">
        <v>149.9803</v>
      </c>
      <c r="Q55">
        <v>22.626799999999999</v>
      </c>
      <c r="R55">
        <v>44.254100000000001</v>
      </c>
      <c r="S55">
        <v>27.638981000000001</v>
      </c>
      <c r="T55">
        <v>2.3199999999999998</v>
      </c>
      <c r="U55">
        <v>382.5</v>
      </c>
      <c r="V55">
        <v>20.8</v>
      </c>
      <c r="W55">
        <v>44.31</v>
      </c>
      <c r="X55">
        <v>148.30000000000001</v>
      </c>
      <c r="Y55">
        <v>0</v>
      </c>
      <c r="Z55">
        <v>6.5208000000000004</v>
      </c>
      <c r="AA55">
        <v>42.14808</v>
      </c>
      <c r="AB55">
        <v>48.499828000000001</v>
      </c>
      <c r="AC55">
        <v>34.831252999999997</v>
      </c>
      <c r="AD55">
        <v>21.717708999999999</v>
      </c>
      <c r="AE55">
        <v>59.175403000000003</v>
      </c>
      <c r="AF55">
        <v>0</v>
      </c>
      <c r="AG55">
        <v>47.667878000000002</v>
      </c>
      <c r="AH55">
        <v>179.96245400000001</v>
      </c>
      <c r="AI55">
        <v>0</v>
      </c>
      <c r="AJ55">
        <v>0</v>
      </c>
      <c r="AK55">
        <v>67.655124000000001</v>
      </c>
      <c r="AL55">
        <v>77.853999999999999</v>
      </c>
      <c r="AM55">
        <v>0</v>
      </c>
      <c r="AN55">
        <v>1.1261890000000001</v>
      </c>
      <c r="AO55">
        <v>2.94</v>
      </c>
      <c r="AP55">
        <v>12.169499999999999</v>
      </c>
      <c r="AQ55">
        <v>0</v>
      </c>
      <c r="AR55">
        <v>44.16</v>
      </c>
      <c r="AS55">
        <v>37.890518999999998</v>
      </c>
      <c r="AT55">
        <v>14.99995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3.747395</v>
      </c>
      <c r="BA55">
        <v>6.7455160000000003</v>
      </c>
      <c r="BB55">
        <v>5.2212399999999999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2423.3423089999992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459.38339999999999</v>
      </c>
      <c r="L56">
        <v>121.6114</v>
      </c>
      <c r="M56">
        <v>96.955943000000005</v>
      </c>
      <c r="N56">
        <v>60.707796000000002</v>
      </c>
      <c r="O56">
        <v>130.58009999999999</v>
      </c>
      <c r="P56">
        <v>149.9803</v>
      </c>
      <c r="Q56">
        <v>22.626799999999999</v>
      </c>
      <c r="R56">
        <v>44.254100000000001</v>
      </c>
      <c r="S56">
        <v>27.638981000000001</v>
      </c>
      <c r="T56">
        <v>2.3199999999999998</v>
      </c>
      <c r="U56">
        <v>382.5</v>
      </c>
      <c r="V56">
        <v>20.8</v>
      </c>
      <c r="W56">
        <v>44.31</v>
      </c>
      <c r="X56">
        <v>148.30000000000001</v>
      </c>
      <c r="Y56">
        <v>0</v>
      </c>
      <c r="Z56">
        <v>6.5208000000000004</v>
      </c>
      <c r="AA56">
        <v>42.14808</v>
      </c>
      <c r="AB56">
        <v>48.499828000000001</v>
      </c>
      <c r="AC56">
        <v>34.831252999999997</v>
      </c>
      <c r="AD56">
        <v>21.717708999999999</v>
      </c>
      <c r="AE56">
        <v>59.175403000000003</v>
      </c>
      <c r="AF56">
        <v>0</v>
      </c>
      <c r="AG56">
        <v>47.667878000000002</v>
      </c>
      <c r="AH56">
        <v>179.96245400000001</v>
      </c>
      <c r="AI56">
        <v>0</v>
      </c>
      <c r="AJ56">
        <v>0</v>
      </c>
      <c r="AK56">
        <v>67.655124000000001</v>
      </c>
      <c r="AL56">
        <v>77.853999999999999</v>
      </c>
      <c r="AM56">
        <v>0</v>
      </c>
      <c r="AN56">
        <v>1.1261890000000001</v>
      </c>
      <c r="AO56">
        <v>2.94</v>
      </c>
      <c r="AP56">
        <v>12.169499999999999</v>
      </c>
      <c r="AQ56">
        <v>0</v>
      </c>
      <c r="AR56">
        <v>44.16</v>
      </c>
      <c r="AS56">
        <v>37.890518999999998</v>
      </c>
      <c r="AT56">
        <v>14.99995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3.747395</v>
      </c>
      <c r="BA56">
        <v>6.7455160000000003</v>
      </c>
      <c r="BB56">
        <v>5.2212399999999999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2435.3423089999992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446.98259999999999</v>
      </c>
      <c r="L57">
        <v>121.6114</v>
      </c>
      <c r="M57">
        <v>96.955943000000005</v>
      </c>
      <c r="N57">
        <v>60.707796000000002</v>
      </c>
      <c r="O57">
        <v>130.58009999999999</v>
      </c>
      <c r="P57">
        <v>149.9803</v>
      </c>
      <c r="Q57">
        <v>20.084700000000002</v>
      </c>
      <c r="R57">
        <v>39.484699999999997</v>
      </c>
      <c r="S57">
        <v>24.9346</v>
      </c>
      <c r="T57">
        <v>2.3199999999999998</v>
      </c>
      <c r="U57">
        <v>382.5</v>
      </c>
      <c r="V57">
        <v>20.8</v>
      </c>
      <c r="W57">
        <v>44.31</v>
      </c>
      <c r="X57">
        <v>148.30000000000001</v>
      </c>
      <c r="Y57">
        <v>0</v>
      </c>
      <c r="Z57">
        <v>6.5208000000000004</v>
      </c>
      <c r="AA57">
        <v>42.14808</v>
      </c>
      <c r="AB57">
        <v>48.499828000000001</v>
      </c>
      <c r="AC57">
        <v>34.831252999999997</v>
      </c>
      <c r="AD57">
        <v>21.717708999999999</v>
      </c>
      <c r="AE57">
        <v>59.175403000000003</v>
      </c>
      <c r="AF57">
        <v>0</v>
      </c>
      <c r="AG57">
        <v>47.667878000000002</v>
      </c>
      <c r="AH57">
        <v>179.96245400000001</v>
      </c>
      <c r="AI57">
        <v>0</v>
      </c>
      <c r="AJ57">
        <v>0</v>
      </c>
      <c r="AK57">
        <v>67.655124000000001</v>
      </c>
      <c r="AL57">
        <v>77.853999999999999</v>
      </c>
      <c r="AM57">
        <v>0</v>
      </c>
      <c r="AN57">
        <v>1.1261890000000001</v>
      </c>
      <c r="AO57">
        <v>4.41</v>
      </c>
      <c r="AP57">
        <v>12.169499999999999</v>
      </c>
      <c r="AQ57">
        <v>0</v>
      </c>
      <c r="AR57">
        <v>36.432000000000002</v>
      </c>
      <c r="AS57">
        <v>37.890518999999998</v>
      </c>
      <c r="AT57">
        <v>14.99995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3.747395</v>
      </c>
      <c r="BA57">
        <v>6.7455160000000003</v>
      </c>
      <c r="BB57">
        <v>5.2212399999999999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2406.6676279999992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500.04919999999998</v>
      </c>
      <c r="L58">
        <v>121.6114</v>
      </c>
      <c r="M58">
        <v>96.955943000000005</v>
      </c>
      <c r="N58">
        <v>60.707796000000002</v>
      </c>
      <c r="O58">
        <v>130.58009999999999</v>
      </c>
      <c r="P58">
        <v>149.9803</v>
      </c>
      <c r="Q58">
        <v>20.084700000000002</v>
      </c>
      <c r="R58">
        <v>39.484699999999997</v>
      </c>
      <c r="S58">
        <v>24.9346</v>
      </c>
      <c r="T58">
        <v>2.3199999999999998</v>
      </c>
      <c r="U58">
        <v>382.5</v>
      </c>
      <c r="V58">
        <v>20.8</v>
      </c>
      <c r="W58">
        <v>44.31</v>
      </c>
      <c r="X58">
        <v>148.30000000000001</v>
      </c>
      <c r="Y58">
        <v>0</v>
      </c>
      <c r="Z58">
        <v>6.5208000000000004</v>
      </c>
      <c r="AA58">
        <v>42.14808</v>
      </c>
      <c r="AB58">
        <v>48.499828000000001</v>
      </c>
      <c r="AC58">
        <v>34.831252999999997</v>
      </c>
      <c r="AD58">
        <v>21.717708999999999</v>
      </c>
      <c r="AE58">
        <v>59.175403000000003</v>
      </c>
      <c r="AF58">
        <v>0</v>
      </c>
      <c r="AG58">
        <v>47.667878000000002</v>
      </c>
      <c r="AH58">
        <v>179.96245400000001</v>
      </c>
      <c r="AI58">
        <v>0</v>
      </c>
      <c r="AJ58">
        <v>0</v>
      </c>
      <c r="AK58">
        <v>67.655124000000001</v>
      </c>
      <c r="AL58">
        <v>77.853999999999999</v>
      </c>
      <c r="AM58">
        <v>0</v>
      </c>
      <c r="AN58">
        <v>1.1261890000000001</v>
      </c>
      <c r="AO58">
        <v>4.41</v>
      </c>
      <c r="AP58">
        <v>6.4050000000000002</v>
      </c>
      <c r="AQ58">
        <v>0</v>
      </c>
      <c r="AR58">
        <v>36.432000000000002</v>
      </c>
      <c r="AS58">
        <v>37.890518999999998</v>
      </c>
      <c r="AT58">
        <v>14.99995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3.747395</v>
      </c>
      <c r="BA58">
        <v>6.7455160000000003</v>
      </c>
      <c r="BB58">
        <v>5.2212399999999999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2453.9697279999991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609.09384399999999</v>
      </c>
      <c r="L59">
        <v>182.57</v>
      </c>
      <c r="M59">
        <v>96.955943000000005</v>
      </c>
      <c r="N59">
        <v>60.707796000000002</v>
      </c>
      <c r="O59">
        <v>130.58009999999999</v>
      </c>
      <c r="P59">
        <v>149.9803</v>
      </c>
      <c r="Q59">
        <v>20.084700000000002</v>
      </c>
      <c r="R59">
        <v>39.484699999999997</v>
      </c>
      <c r="S59">
        <v>24.9346</v>
      </c>
      <c r="T59">
        <v>2.3199999999999998</v>
      </c>
      <c r="U59">
        <v>390.625</v>
      </c>
      <c r="V59">
        <v>20.8</v>
      </c>
      <c r="W59">
        <v>44.31</v>
      </c>
      <c r="X59">
        <v>148.30000000000001</v>
      </c>
      <c r="Y59">
        <v>0</v>
      </c>
      <c r="Z59">
        <v>6.5208000000000004</v>
      </c>
      <c r="AA59">
        <v>42.14808</v>
      </c>
      <c r="AB59">
        <v>48.499828000000001</v>
      </c>
      <c r="AC59">
        <v>34.831252999999997</v>
      </c>
      <c r="AD59">
        <v>21.717708999999999</v>
      </c>
      <c r="AE59">
        <v>59.175403000000003</v>
      </c>
      <c r="AF59">
        <v>0</v>
      </c>
      <c r="AG59">
        <v>47.667878000000002</v>
      </c>
      <c r="AH59">
        <v>179.96245400000001</v>
      </c>
      <c r="AI59">
        <v>0</v>
      </c>
      <c r="AJ59">
        <v>0</v>
      </c>
      <c r="AK59">
        <v>67.655124000000001</v>
      </c>
      <c r="AL59">
        <v>77.853999999999999</v>
      </c>
      <c r="AM59">
        <v>0</v>
      </c>
      <c r="AN59">
        <v>1.1261890000000001</v>
      </c>
      <c r="AO59">
        <v>4.9980000000000002</v>
      </c>
      <c r="AP59">
        <v>7.6859999999999999</v>
      </c>
      <c r="AQ59">
        <v>0</v>
      </c>
      <c r="AR59">
        <v>36.432000000000002</v>
      </c>
      <c r="AS59">
        <v>37.890518999999998</v>
      </c>
      <c r="AT59">
        <v>14.99995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3.747395</v>
      </c>
      <c r="BA59">
        <v>6.7455160000000003</v>
      </c>
      <c r="BB59">
        <v>5.2212399999999999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2633.9669719999993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612.31910000000005</v>
      </c>
      <c r="L60">
        <v>222.57</v>
      </c>
      <c r="M60">
        <v>96.955943000000005</v>
      </c>
      <c r="N60">
        <v>60.707796000000002</v>
      </c>
      <c r="O60">
        <v>130.58009999999999</v>
      </c>
      <c r="P60">
        <v>149.9803</v>
      </c>
      <c r="Q60">
        <v>20.084700000000002</v>
      </c>
      <c r="R60">
        <v>39.484699999999997</v>
      </c>
      <c r="S60">
        <v>24.9346</v>
      </c>
      <c r="T60">
        <v>2.3199999999999998</v>
      </c>
      <c r="U60">
        <v>393.75</v>
      </c>
      <c r="V60">
        <v>20.8</v>
      </c>
      <c r="W60">
        <v>44.31</v>
      </c>
      <c r="X60">
        <v>148.30000000000001</v>
      </c>
      <c r="Y60">
        <v>0</v>
      </c>
      <c r="Z60">
        <v>6.5208000000000004</v>
      </c>
      <c r="AA60">
        <v>42.14808</v>
      </c>
      <c r="AB60">
        <v>48.499828000000001</v>
      </c>
      <c r="AC60">
        <v>34.831252999999997</v>
      </c>
      <c r="AD60">
        <v>21.717708999999999</v>
      </c>
      <c r="AE60">
        <v>59.175403000000003</v>
      </c>
      <c r="AF60">
        <v>0</v>
      </c>
      <c r="AG60">
        <v>47.667878000000002</v>
      </c>
      <c r="AH60">
        <v>179.96245400000001</v>
      </c>
      <c r="AI60">
        <v>0</v>
      </c>
      <c r="AJ60">
        <v>0</v>
      </c>
      <c r="AK60">
        <v>67.655124000000001</v>
      </c>
      <c r="AL60">
        <v>77.853999999999999</v>
      </c>
      <c r="AM60">
        <v>0</v>
      </c>
      <c r="AN60">
        <v>1.1261890000000001</v>
      </c>
      <c r="AO60">
        <v>4.9980000000000002</v>
      </c>
      <c r="AP60">
        <v>7.6859999999999999</v>
      </c>
      <c r="AQ60">
        <v>0</v>
      </c>
      <c r="AR60">
        <v>36.432000000000002</v>
      </c>
      <c r="AS60">
        <v>37.890518999999998</v>
      </c>
      <c r="AT60">
        <v>14.99995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3.747395</v>
      </c>
      <c r="BA60">
        <v>6.7455160000000003</v>
      </c>
      <c r="BB60">
        <v>5.2212399999999999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2680.3172279999994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609.21910000000003</v>
      </c>
      <c r="L61">
        <v>242.57</v>
      </c>
      <c r="M61">
        <v>96.955943000000005</v>
      </c>
      <c r="N61">
        <v>60.358600000000003</v>
      </c>
      <c r="O61">
        <v>130.58009999999999</v>
      </c>
      <c r="P61">
        <v>149.9803</v>
      </c>
      <c r="Q61">
        <v>22.626799999999999</v>
      </c>
      <c r="R61">
        <v>44.254100000000001</v>
      </c>
      <c r="S61">
        <v>27.638981000000001</v>
      </c>
      <c r="T61">
        <v>2.3199999999999998</v>
      </c>
      <c r="U61">
        <v>393.75</v>
      </c>
      <c r="V61">
        <v>20.8</v>
      </c>
      <c r="W61">
        <v>44.31</v>
      </c>
      <c r="X61">
        <v>148.30000000000001</v>
      </c>
      <c r="Y61">
        <v>0</v>
      </c>
      <c r="Z61">
        <v>6.5208000000000004</v>
      </c>
      <c r="AA61">
        <v>42.14808</v>
      </c>
      <c r="AB61">
        <v>48.499828000000001</v>
      </c>
      <c r="AC61">
        <v>34.831252999999997</v>
      </c>
      <c r="AD61">
        <v>21.717708999999999</v>
      </c>
      <c r="AE61">
        <v>59.175403000000003</v>
      </c>
      <c r="AF61">
        <v>0</v>
      </c>
      <c r="AG61">
        <v>47.667878000000002</v>
      </c>
      <c r="AH61">
        <v>179.96245400000001</v>
      </c>
      <c r="AI61">
        <v>0</v>
      </c>
      <c r="AJ61">
        <v>0</v>
      </c>
      <c r="AK61">
        <v>67.655124000000001</v>
      </c>
      <c r="AL61">
        <v>77.853999999999999</v>
      </c>
      <c r="AM61">
        <v>0</v>
      </c>
      <c r="AN61">
        <v>1.1261890000000001</v>
      </c>
      <c r="AO61">
        <v>4.9980000000000002</v>
      </c>
      <c r="AP61">
        <v>12.169499999999999</v>
      </c>
      <c r="AQ61">
        <v>0</v>
      </c>
      <c r="AR61">
        <v>36.432000000000002</v>
      </c>
      <c r="AS61">
        <v>37.890518999999998</v>
      </c>
      <c r="AT61">
        <v>14.99995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3.747395</v>
      </c>
      <c r="BA61">
        <v>6.7455160000000003</v>
      </c>
      <c r="BB61">
        <v>5.2212399999999999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2711.3674129999995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609.21910000000003</v>
      </c>
      <c r="L62">
        <v>242.57</v>
      </c>
      <c r="M62">
        <v>96.955943000000005</v>
      </c>
      <c r="N62">
        <v>60.358600000000003</v>
      </c>
      <c r="O62">
        <v>130.58009999999999</v>
      </c>
      <c r="P62">
        <v>149.9803</v>
      </c>
      <c r="Q62">
        <v>22.626799999999999</v>
      </c>
      <c r="R62">
        <v>44.254100000000001</v>
      </c>
      <c r="S62">
        <v>27.638981000000001</v>
      </c>
      <c r="T62">
        <v>2.3199999999999998</v>
      </c>
      <c r="U62">
        <v>393.75</v>
      </c>
      <c r="V62">
        <v>20.8</v>
      </c>
      <c r="W62">
        <v>44.31</v>
      </c>
      <c r="X62">
        <v>148.30000000000001</v>
      </c>
      <c r="Y62">
        <v>0</v>
      </c>
      <c r="Z62">
        <v>6.5208000000000004</v>
      </c>
      <c r="AA62">
        <v>42.14808</v>
      </c>
      <c r="AB62">
        <v>48.499828000000001</v>
      </c>
      <c r="AC62">
        <v>34.831252999999997</v>
      </c>
      <c r="AD62">
        <v>21.717708999999999</v>
      </c>
      <c r="AE62">
        <v>59.175403000000003</v>
      </c>
      <c r="AF62">
        <v>0</v>
      </c>
      <c r="AG62">
        <v>47.667878000000002</v>
      </c>
      <c r="AH62">
        <v>179.96245400000001</v>
      </c>
      <c r="AI62">
        <v>0</v>
      </c>
      <c r="AJ62">
        <v>0</v>
      </c>
      <c r="AK62">
        <v>67.655124000000001</v>
      </c>
      <c r="AL62">
        <v>77.853999999999999</v>
      </c>
      <c r="AM62">
        <v>0</v>
      </c>
      <c r="AN62">
        <v>1.1261890000000001</v>
      </c>
      <c r="AO62">
        <v>3.9102000000000001</v>
      </c>
      <c r="AP62">
        <v>12.169499999999999</v>
      </c>
      <c r="AQ62">
        <v>0</v>
      </c>
      <c r="AR62">
        <v>36.432000000000002</v>
      </c>
      <c r="AS62">
        <v>37.890518999999998</v>
      </c>
      <c r="AT62">
        <v>14.99995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3.747395</v>
      </c>
      <c r="BA62">
        <v>6.7455160000000003</v>
      </c>
      <c r="BB62">
        <v>5.2212399999999999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2710.2796129999992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609.21910000000003</v>
      </c>
      <c r="L63">
        <v>313.08859999999999</v>
      </c>
      <c r="M63">
        <v>96.955943000000005</v>
      </c>
      <c r="N63">
        <v>60.389899999999997</v>
      </c>
      <c r="O63">
        <v>130.58009999999999</v>
      </c>
      <c r="P63">
        <v>149.9803</v>
      </c>
      <c r="Q63">
        <v>22.626799999999999</v>
      </c>
      <c r="R63">
        <v>44.254100000000001</v>
      </c>
      <c r="S63">
        <v>27.638981000000001</v>
      </c>
      <c r="T63">
        <v>2.3199999999999998</v>
      </c>
      <c r="U63">
        <v>393.75</v>
      </c>
      <c r="V63">
        <v>20.8</v>
      </c>
      <c r="W63">
        <v>44.31</v>
      </c>
      <c r="X63">
        <v>148.30000000000001</v>
      </c>
      <c r="Y63">
        <v>0</v>
      </c>
      <c r="Z63">
        <v>6.5208000000000004</v>
      </c>
      <c r="AA63">
        <v>42.14808</v>
      </c>
      <c r="AB63">
        <v>48.499828000000001</v>
      </c>
      <c r="AC63">
        <v>34.831252999999997</v>
      </c>
      <c r="AD63">
        <v>21.717708999999999</v>
      </c>
      <c r="AE63">
        <v>59.175403000000003</v>
      </c>
      <c r="AF63">
        <v>0</v>
      </c>
      <c r="AG63">
        <v>47.667878000000002</v>
      </c>
      <c r="AH63">
        <v>179.96245400000001</v>
      </c>
      <c r="AI63">
        <v>0</v>
      </c>
      <c r="AJ63">
        <v>0</v>
      </c>
      <c r="AK63">
        <v>67.655124000000001</v>
      </c>
      <c r="AL63">
        <v>77.853999999999999</v>
      </c>
      <c r="AM63">
        <v>0</v>
      </c>
      <c r="AN63">
        <v>1.1261890000000001</v>
      </c>
      <c r="AO63">
        <v>4.5570000000000004</v>
      </c>
      <c r="AP63">
        <v>12.169499999999999</v>
      </c>
      <c r="AQ63">
        <v>0</v>
      </c>
      <c r="AR63">
        <v>36.432000000000002</v>
      </c>
      <c r="AS63">
        <v>37.890518999999998</v>
      </c>
      <c r="AT63">
        <v>14.99995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3.747395</v>
      </c>
      <c r="BA63">
        <v>6.7455160000000003</v>
      </c>
      <c r="BB63">
        <v>5.2212399999999999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2781.4763129999988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609.21910000000003</v>
      </c>
      <c r="L64">
        <v>363.08859999999999</v>
      </c>
      <c r="M64">
        <v>96.955943000000005</v>
      </c>
      <c r="N64">
        <v>60.389899999999997</v>
      </c>
      <c r="O64">
        <v>130.58009999999999</v>
      </c>
      <c r="P64">
        <v>149.9803</v>
      </c>
      <c r="Q64">
        <v>22.626799999999999</v>
      </c>
      <c r="R64">
        <v>44.254100000000001</v>
      </c>
      <c r="S64">
        <v>27.638981000000001</v>
      </c>
      <c r="T64">
        <v>2.3199999999999998</v>
      </c>
      <c r="U64">
        <v>393.75</v>
      </c>
      <c r="V64">
        <v>20.8</v>
      </c>
      <c r="W64">
        <v>44.31</v>
      </c>
      <c r="X64">
        <v>148.30000000000001</v>
      </c>
      <c r="Y64">
        <v>0</v>
      </c>
      <c r="Z64">
        <v>6.5208000000000004</v>
      </c>
      <c r="AA64">
        <v>42.14808</v>
      </c>
      <c r="AB64">
        <v>48.499828000000001</v>
      </c>
      <c r="AC64">
        <v>34.831252999999997</v>
      </c>
      <c r="AD64">
        <v>21.717708999999999</v>
      </c>
      <c r="AE64">
        <v>59.175403000000003</v>
      </c>
      <c r="AF64">
        <v>0</v>
      </c>
      <c r="AG64">
        <v>47.667878000000002</v>
      </c>
      <c r="AH64">
        <v>179.96245400000001</v>
      </c>
      <c r="AI64">
        <v>0</v>
      </c>
      <c r="AJ64">
        <v>0</v>
      </c>
      <c r="AK64">
        <v>67.655124000000001</v>
      </c>
      <c r="AL64">
        <v>77.853999999999999</v>
      </c>
      <c r="AM64">
        <v>0</v>
      </c>
      <c r="AN64">
        <v>1.1261890000000001</v>
      </c>
      <c r="AO64">
        <v>4.5570000000000004</v>
      </c>
      <c r="AP64">
        <v>12.169499999999999</v>
      </c>
      <c r="AQ64">
        <v>0</v>
      </c>
      <c r="AR64">
        <v>36.432000000000002</v>
      </c>
      <c r="AS64">
        <v>37.890518999999998</v>
      </c>
      <c r="AT64">
        <v>14.99995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3.9816069999999999</v>
      </c>
      <c r="BA64">
        <v>6.7455160000000003</v>
      </c>
      <c r="BB64">
        <v>5.2212399999999999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2831.7105249999991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635.46910000000003</v>
      </c>
      <c r="L65">
        <v>363.08859999999999</v>
      </c>
      <c r="M65">
        <v>96.955943000000005</v>
      </c>
      <c r="N65">
        <v>60.389899999999997</v>
      </c>
      <c r="O65">
        <v>130.58009999999999</v>
      </c>
      <c r="P65">
        <v>149.9803</v>
      </c>
      <c r="Q65">
        <v>22.626799999999999</v>
      </c>
      <c r="R65">
        <v>44.254100000000001</v>
      </c>
      <c r="S65">
        <v>27.638981000000001</v>
      </c>
      <c r="T65">
        <v>2.3199999999999998</v>
      </c>
      <c r="U65">
        <v>393.75</v>
      </c>
      <c r="V65">
        <v>20.8</v>
      </c>
      <c r="W65">
        <v>44.31</v>
      </c>
      <c r="X65">
        <v>148.30000000000001</v>
      </c>
      <c r="Y65">
        <v>0</v>
      </c>
      <c r="Z65">
        <v>6.5208000000000004</v>
      </c>
      <c r="AA65">
        <v>42.14808</v>
      </c>
      <c r="AB65">
        <v>48.499828000000001</v>
      </c>
      <c r="AC65">
        <v>34.831252999999997</v>
      </c>
      <c r="AD65">
        <v>32.652102999999997</v>
      </c>
      <c r="AE65">
        <v>59.175403000000003</v>
      </c>
      <c r="AF65">
        <v>0</v>
      </c>
      <c r="AG65">
        <v>47.667878000000002</v>
      </c>
      <c r="AH65">
        <v>179.96245400000001</v>
      </c>
      <c r="AI65">
        <v>0</v>
      </c>
      <c r="AJ65">
        <v>0</v>
      </c>
      <c r="AK65">
        <v>67.655124000000001</v>
      </c>
      <c r="AL65">
        <v>77.853999999999999</v>
      </c>
      <c r="AM65">
        <v>0</v>
      </c>
      <c r="AN65">
        <v>1.1261890000000001</v>
      </c>
      <c r="AO65">
        <v>3.0870000000000002</v>
      </c>
      <c r="AP65">
        <v>9.6074999999999999</v>
      </c>
      <c r="AQ65">
        <v>0</v>
      </c>
      <c r="AR65">
        <v>36.432000000000002</v>
      </c>
      <c r="AS65">
        <v>37.890518999999998</v>
      </c>
      <c r="AT65">
        <v>14.99995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6.9561019999999996</v>
      </c>
      <c r="BA65">
        <v>6.7455160000000003</v>
      </c>
      <c r="BB65">
        <v>4.6460189999999999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2867.2621929999991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462.11901499999999</v>
      </c>
      <c r="L66">
        <v>363.08859999999999</v>
      </c>
      <c r="M66">
        <v>96.955943000000005</v>
      </c>
      <c r="N66">
        <v>60.389899999999997</v>
      </c>
      <c r="O66">
        <v>130.58009999999999</v>
      </c>
      <c r="P66">
        <v>149.9803</v>
      </c>
      <c r="Q66">
        <v>22.626799999999999</v>
      </c>
      <c r="R66">
        <v>44.254100000000001</v>
      </c>
      <c r="S66">
        <v>27.638981000000001</v>
      </c>
      <c r="T66">
        <v>2.3199999999999998</v>
      </c>
      <c r="U66">
        <v>393.75</v>
      </c>
      <c r="V66">
        <v>20.8</v>
      </c>
      <c r="W66">
        <v>44.31</v>
      </c>
      <c r="X66">
        <v>148.30000000000001</v>
      </c>
      <c r="Y66">
        <v>0</v>
      </c>
      <c r="Z66">
        <v>6.5208000000000004</v>
      </c>
      <c r="AA66">
        <v>42.14808</v>
      </c>
      <c r="AB66">
        <v>48.499828000000001</v>
      </c>
      <c r="AC66">
        <v>34.831252999999997</v>
      </c>
      <c r="AD66">
        <v>32.652102999999997</v>
      </c>
      <c r="AE66">
        <v>59.175403000000003</v>
      </c>
      <c r="AF66">
        <v>0</v>
      </c>
      <c r="AG66">
        <v>47.667878000000002</v>
      </c>
      <c r="AH66">
        <v>179.96245400000001</v>
      </c>
      <c r="AI66">
        <v>0</v>
      </c>
      <c r="AJ66">
        <v>0</v>
      </c>
      <c r="AK66">
        <v>67.655124000000001</v>
      </c>
      <c r="AL66">
        <v>77.853999999999999</v>
      </c>
      <c r="AM66">
        <v>0</v>
      </c>
      <c r="AN66">
        <v>1.1261890000000001</v>
      </c>
      <c r="AO66">
        <v>3.6749999999999998</v>
      </c>
      <c r="AP66">
        <v>9.6074999999999999</v>
      </c>
      <c r="AQ66">
        <v>0</v>
      </c>
      <c r="AR66">
        <v>36.432000000000002</v>
      </c>
      <c r="AS66">
        <v>37.890518999999998</v>
      </c>
      <c r="AT66">
        <v>14.99995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9.2748030000000004</v>
      </c>
      <c r="BA66">
        <v>6.7455160000000003</v>
      </c>
      <c r="BB66">
        <v>4.0707979999999999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2696.2435879999998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645.58369200000004</v>
      </c>
      <c r="L67">
        <v>382.59739999999999</v>
      </c>
      <c r="M67">
        <v>94.313000000000002</v>
      </c>
      <c r="N67">
        <v>58.951099999999997</v>
      </c>
      <c r="O67">
        <v>127.30249999999999</v>
      </c>
      <c r="P67">
        <v>144.59030000000001</v>
      </c>
      <c r="Q67">
        <v>22.206800000000001</v>
      </c>
      <c r="R67">
        <v>43.594099999999997</v>
      </c>
      <c r="S67">
        <v>26.9878</v>
      </c>
      <c r="T67">
        <v>1.71</v>
      </c>
      <c r="U67">
        <v>393.75</v>
      </c>
      <c r="V67">
        <v>20.8</v>
      </c>
      <c r="W67">
        <v>44.31</v>
      </c>
      <c r="X67">
        <v>148.30000000000001</v>
      </c>
      <c r="Y67">
        <v>0</v>
      </c>
      <c r="Z67">
        <v>6.5208000000000004</v>
      </c>
      <c r="AA67">
        <v>42.14808</v>
      </c>
      <c r="AB67">
        <v>48.499828000000001</v>
      </c>
      <c r="AC67">
        <v>34.831252999999997</v>
      </c>
      <c r="AD67">
        <v>32.652102999999997</v>
      </c>
      <c r="AE67">
        <v>59.175403000000003</v>
      </c>
      <c r="AF67">
        <v>0</v>
      </c>
      <c r="AG67">
        <v>47.667878000000002</v>
      </c>
      <c r="AH67">
        <v>179.96245400000001</v>
      </c>
      <c r="AI67">
        <v>0</v>
      </c>
      <c r="AJ67">
        <v>0</v>
      </c>
      <c r="AK67">
        <v>67.655124000000001</v>
      </c>
      <c r="AL67">
        <v>77.853999999999999</v>
      </c>
      <c r="AM67">
        <v>0</v>
      </c>
      <c r="AN67">
        <v>1.1261890000000001</v>
      </c>
      <c r="AO67">
        <v>2.94</v>
      </c>
      <c r="AP67">
        <v>9.6074999999999999</v>
      </c>
      <c r="AQ67">
        <v>0</v>
      </c>
      <c r="AR67">
        <v>36.432000000000002</v>
      </c>
      <c r="AS67">
        <v>37.890518999999998</v>
      </c>
      <c r="AT67">
        <v>14.99995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9.2748030000000004</v>
      </c>
      <c r="BA67">
        <v>6.7455160000000003</v>
      </c>
      <c r="BB67">
        <v>3.5398239999999999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2882.8605669999993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625.63649999999996</v>
      </c>
      <c r="L68">
        <v>382.59739999999999</v>
      </c>
      <c r="M68">
        <v>94.313000000000002</v>
      </c>
      <c r="N68">
        <v>58.951099999999997</v>
      </c>
      <c r="O68">
        <v>127.30249999999999</v>
      </c>
      <c r="P68">
        <v>144.59030000000001</v>
      </c>
      <c r="Q68">
        <v>22.206800000000001</v>
      </c>
      <c r="R68">
        <v>43.594099999999997</v>
      </c>
      <c r="S68">
        <v>26.9878</v>
      </c>
      <c r="T68">
        <v>1.71</v>
      </c>
      <c r="U68">
        <v>393.75</v>
      </c>
      <c r="V68">
        <v>20.8</v>
      </c>
      <c r="W68">
        <v>44.31</v>
      </c>
      <c r="X68">
        <v>148.30000000000001</v>
      </c>
      <c r="Y68">
        <v>0</v>
      </c>
      <c r="Z68">
        <v>6.5208000000000004</v>
      </c>
      <c r="AA68">
        <v>42.14808</v>
      </c>
      <c r="AB68">
        <v>48.499828000000001</v>
      </c>
      <c r="AC68">
        <v>34.831252999999997</v>
      </c>
      <c r="AD68">
        <v>32.652102999999997</v>
      </c>
      <c r="AE68">
        <v>59.175403000000003</v>
      </c>
      <c r="AF68">
        <v>0</v>
      </c>
      <c r="AG68">
        <v>47.667878000000002</v>
      </c>
      <c r="AH68">
        <v>179.96245400000001</v>
      </c>
      <c r="AI68">
        <v>0</v>
      </c>
      <c r="AJ68">
        <v>0</v>
      </c>
      <c r="AK68">
        <v>67.655124000000001</v>
      </c>
      <c r="AL68">
        <v>77.853999999999999</v>
      </c>
      <c r="AM68">
        <v>0</v>
      </c>
      <c r="AN68">
        <v>1.1261890000000001</v>
      </c>
      <c r="AO68">
        <v>2.94</v>
      </c>
      <c r="AP68">
        <v>9.6074999999999999</v>
      </c>
      <c r="AQ68">
        <v>0</v>
      </c>
      <c r="AR68">
        <v>36.432000000000002</v>
      </c>
      <c r="AS68">
        <v>37.890518999999998</v>
      </c>
      <c r="AT68">
        <v>14.99995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9.2748030000000004</v>
      </c>
      <c r="BA68">
        <v>6.7455160000000003</v>
      </c>
      <c r="BB68">
        <v>3.5398239999999999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2862.9133749999992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625.63649999999996</v>
      </c>
      <c r="L69">
        <v>328.08859999999999</v>
      </c>
      <c r="M69">
        <v>94.313000000000002</v>
      </c>
      <c r="N69">
        <v>58.951099999999997</v>
      </c>
      <c r="O69">
        <v>127.30249999999999</v>
      </c>
      <c r="P69">
        <v>144.59030000000001</v>
      </c>
      <c r="Q69">
        <v>22.206800000000001</v>
      </c>
      <c r="R69">
        <v>43.594099999999997</v>
      </c>
      <c r="S69">
        <v>26.9878</v>
      </c>
      <c r="T69">
        <v>1.71</v>
      </c>
      <c r="U69">
        <v>393.75</v>
      </c>
      <c r="V69">
        <v>20.8</v>
      </c>
      <c r="W69">
        <v>44.31</v>
      </c>
      <c r="X69">
        <v>148.30000000000001</v>
      </c>
      <c r="Y69">
        <v>0</v>
      </c>
      <c r="Z69">
        <v>6.5208000000000004</v>
      </c>
      <c r="AA69">
        <v>42.14808</v>
      </c>
      <c r="AB69">
        <v>48.499828000000001</v>
      </c>
      <c r="AC69">
        <v>34.831252999999997</v>
      </c>
      <c r="AD69">
        <v>32.652102999999997</v>
      </c>
      <c r="AE69">
        <v>59.175403000000003</v>
      </c>
      <c r="AF69">
        <v>0</v>
      </c>
      <c r="AG69">
        <v>47.667878000000002</v>
      </c>
      <c r="AH69">
        <v>179.96245400000001</v>
      </c>
      <c r="AI69">
        <v>0</v>
      </c>
      <c r="AJ69">
        <v>0</v>
      </c>
      <c r="AK69">
        <v>67.655124000000001</v>
      </c>
      <c r="AL69">
        <v>77.853999999999999</v>
      </c>
      <c r="AM69">
        <v>0</v>
      </c>
      <c r="AN69">
        <v>1.1261890000000001</v>
      </c>
      <c r="AO69">
        <v>2.7930000000000001</v>
      </c>
      <c r="AP69">
        <v>9.6074999999999999</v>
      </c>
      <c r="AQ69">
        <v>0</v>
      </c>
      <c r="AR69">
        <v>36.432000000000002</v>
      </c>
      <c r="AS69">
        <v>37.890518999999998</v>
      </c>
      <c r="AT69">
        <v>14.99995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9.2748030000000004</v>
      </c>
      <c r="BA69">
        <v>6.7455160000000003</v>
      </c>
      <c r="BB69">
        <v>3.5398239999999999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2808.2575749999992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625.63649999999996</v>
      </c>
      <c r="L70">
        <v>313.08859999999999</v>
      </c>
      <c r="M70">
        <v>94.313000000000002</v>
      </c>
      <c r="N70">
        <v>58.951099999999997</v>
      </c>
      <c r="O70">
        <v>127.30249999999999</v>
      </c>
      <c r="P70">
        <v>144.59030000000001</v>
      </c>
      <c r="Q70">
        <v>22.206800000000001</v>
      </c>
      <c r="R70">
        <v>43.594099999999997</v>
      </c>
      <c r="S70">
        <v>26.9878</v>
      </c>
      <c r="T70">
        <v>1.71</v>
      </c>
      <c r="U70">
        <v>393.75</v>
      </c>
      <c r="V70">
        <v>20.8</v>
      </c>
      <c r="W70">
        <v>44.31</v>
      </c>
      <c r="X70">
        <v>148.30000000000001</v>
      </c>
      <c r="Y70">
        <v>0</v>
      </c>
      <c r="Z70">
        <v>6.5208000000000004</v>
      </c>
      <c r="AA70">
        <v>42.14808</v>
      </c>
      <c r="AB70">
        <v>48.499828000000001</v>
      </c>
      <c r="AC70">
        <v>34.831252999999997</v>
      </c>
      <c r="AD70">
        <v>32.652102999999997</v>
      </c>
      <c r="AE70">
        <v>59.175403000000003</v>
      </c>
      <c r="AF70">
        <v>0</v>
      </c>
      <c r="AG70">
        <v>47.667878000000002</v>
      </c>
      <c r="AH70">
        <v>179.96245400000001</v>
      </c>
      <c r="AI70">
        <v>0</v>
      </c>
      <c r="AJ70">
        <v>0</v>
      </c>
      <c r="AK70">
        <v>67.655124000000001</v>
      </c>
      <c r="AL70">
        <v>77.853999999999999</v>
      </c>
      <c r="AM70">
        <v>0</v>
      </c>
      <c r="AN70">
        <v>1.1261890000000001</v>
      </c>
      <c r="AO70">
        <v>3.9689999999999999</v>
      </c>
      <c r="AP70">
        <v>9.6074999999999999</v>
      </c>
      <c r="AQ70">
        <v>0</v>
      </c>
      <c r="AR70">
        <v>36.432000000000002</v>
      </c>
      <c r="AS70">
        <v>37.890518999999998</v>
      </c>
      <c r="AT70">
        <v>14.99995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9.2748030000000004</v>
      </c>
      <c r="BA70">
        <v>6.7455160000000003</v>
      </c>
      <c r="BB70">
        <v>3.5398239999999999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2794.4335749999991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600.63649999999996</v>
      </c>
      <c r="L71">
        <v>263.08859999999999</v>
      </c>
      <c r="M71">
        <v>96.955943000000005</v>
      </c>
      <c r="N71">
        <v>60.389899999999997</v>
      </c>
      <c r="O71">
        <v>130.58009999999999</v>
      </c>
      <c r="P71">
        <v>149.9803</v>
      </c>
      <c r="Q71">
        <v>22.206800000000001</v>
      </c>
      <c r="R71">
        <v>43.594099999999997</v>
      </c>
      <c r="S71">
        <v>26.9878</v>
      </c>
      <c r="T71">
        <v>1.71</v>
      </c>
      <c r="U71">
        <v>398.59375</v>
      </c>
      <c r="V71">
        <v>20.8</v>
      </c>
      <c r="W71">
        <v>44.31</v>
      </c>
      <c r="X71">
        <v>148.30000000000001</v>
      </c>
      <c r="Y71">
        <v>0</v>
      </c>
      <c r="Z71">
        <v>6.5208000000000004</v>
      </c>
      <c r="AA71">
        <v>42.14808</v>
      </c>
      <c r="AB71">
        <v>48.499828000000001</v>
      </c>
      <c r="AC71">
        <v>34.831252999999997</v>
      </c>
      <c r="AD71">
        <v>43.536136999999997</v>
      </c>
      <c r="AE71">
        <v>59.175403000000003</v>
      </c>
      <c r="AF71">
        <v>0</v>
      </c>
      <c r="AG71">
        <v>47.667878000000002</v>
      </c>
      <c r="AH71">
        <v>179.96245400000001</v>
      </c>
      <c r="AI71">
        <v>3.814368</v>
      </c>
      <c r="AJ71">
        <v>0</v>
      </c>
      <c r="AK71">
        <v>67.655124000000001</v>
      </c>
      <c r="AL71">
        <v>77.853999999999999</v>
      </c>
      <c r="AM71">
        <v>0</v>
      </c>
      <c r="AN71">
        <v>1.1261890000000001</v>
      </c>
      <c r="AO71">
        <v>3.0870000000000002</v>
      </c>
      <c r="AP71">
        <v>9.6074999999999999</v>
      </c>
      <c r="AQ71">
        <v>0</v>
      </c>
      <c r="AR71">
        <v>36.432000000000002</v>
      </c>
      <c r="AS71">
        <v>37.890518999999998</v>
      </c>
      <c r="AT71">
        <v>14.99995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9.2748030000000004</v>
      </c>
      <c r="BA71">
        <v>6.7455160000000003</v>
      </c>
      <c r="BB71">
        <v>3.5398239999999999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2750.843069999999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600.63649999999996</v>
      </c>
      <c r="L72">
        <v>263.08859999999999</v>
      </c>
      <c r="M72">
        <v>96.955943000000005</v>
      </c>
      <c r="N72">
        <v>60.389899999999997</v>
      </c>
      <c r="O72">
        <v>130.58009999999999</v>
      </c>
      <c r="P72">
        <v>149.9803</v>
      </c>
      <c r="Q72">
        <v>22.206800000000001</v>
      </c>
      <c r="R72">
        <v>43.594099999999997</v>
      </c>
      <c r="S72">
        <v>26.9878</v>
      </c>
      <c r="T72">
        <v>1.71</v>
      </c>
      <c r="U72">
        <v>399.375</v>
      </c>
      <c r="V72">
        <v>20.8</v>
      </c>
      <c r="W72">
        <v>44.31</v>
      </c>
      <c r="X72">
        <v>148.30000000000001</v>
      </c>
      <c r="Y72">
        <v>0</v>
      </c>
      <c r="Z72">
        <v>6.5208000000000004</v>
      </c>
      <c r="AA72">
        <v>42.14808</v>
      </c>
      <c r="AB72">
        <v>48.499828000000001</v>
      </c>
      <c r="AC72">
        <v>34.831252999999997</v>
      </c>
      <c r="AD72">
        <v>43.536136999999997</v>
      </c>
      <c r="AE72">
        <v>59.175403000000003</v>
      </c>
      <c r="AF72">
        <v>0</v>
      </c>
      <c r="AG72">
        <v>47.667878000000002</v>
      </c>
      <c r="AH72">
        <v>179.96245400000001</v>
      </c>
      <c r="AI72">
        <v>3.814368</v>
      </c>
      <c r="AJ72">
        <v>0</v>
      </c>
      <c r="AK72">
        <v>67.655124000000001</v>
      </c>
      <c r="AL72">
        <v>77.853999999999999</v>
      </c>
      <c r="AM72">
        <v>6.1844130000000002</v>
      </c>
      <c r="AN72">
        <v>1.1261890000000001</v>
      </c>
      <c r="AO72">
        <v>3.0870000000000002</v>
      </c>
      <c r="AP72">
        <v>9.6074999999999999</v>
      </c>
      <c r="AQ72">
        <v>0</v>
      </c>
      <c r="AR72">
        <v>36.432000000000002</v>
      </c>
      <c r="AS72">
        <v>37.890518999999998</v>
      </c>
      <c r="AT72">
        <v>14.99995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9.2748030000000004</v>
      </c>
      <c r="BA72">
        <v>6.7455160000000003</v>
      </c>
      <c r="BB72">
        <v>3.5398239999999999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2757.8087329999989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612.63649999999996</v>
      </c>
      <c r="L73">
        <v>208.08860000000001</v>
      </c>
      <c r="M73">
        <v>96.955943000000005</v>
      </c>
      <c r="N73">
        <v>60.389899999999997</v>
      </c>
      <c r="O73">
        <v>130.58009999999999</v>
      </c>
      <c r="P73">
        <v>149.9803</v>
      </c>
      <c r="Q73">
        <v>22.206800000000001</v>
      </c>
      <c r="R73">
        <v>43.594099999999997</v>
      </c>
      <c r="S73">
        <v>26.9878</v>
      </c>
      <c r="T73">
        <v>1.71</v>
      </c>
      <c r="U73">
        <v>399.375</v>
      </c>
      <c r="V73">
        <v>20.8</v>
      </c>
      <c r="W73">
        <v>44.31</v>
      </c>
      <c r="X73">
        <v>148.30000000000001</v>
      </c>
      <c r="Y73">
        <v>0</v>
      </c>
      <c r="Z73">
        <v>6.5208000000000004</v>
      </c>
      <c r="AA73">
        <v>42.14808</v>
      </c>
      <c r="AB73">
        <v>48.499828000000001</v>
      </c>
      <c r="AC73">
        <v>34.831252999999997</v>
      </c>
      <c r="AD73">
        <v>43.536136999999997</v>
      </c>
      <c r="AE73">
        <v>59.175403000000003</v>
      </c>
      <c r="AF73">
        <v>0</v>
      </c>
      <c r="AG73">
        <v>47.667878000000002</v>
      </c>
      <c r="AH73">
        <v>179.96245400000001</v>
      </c>
      <c r="AI73">
        <v>4.2720909999999996</v>
      </c>
      <c r="AJ73">
        <v>0</v>
      </c>
      <c r="AK73">
        <v>67.655124000000001</v>
      </c>
      <c r="AL73">
        <v>77.853999999999999</v>
      </c>
      <c r="AM73">
        <v>6.1844130000000002</v>
      </c>
      <c r="AN73">
        <v>1.1261890000000001</v>
      </c>
      <c r="AO73">
        <v>2.94</v>
      </c>
      <c r="AP73">
        <v>9.6074999999999999</v>
      </c>
      <c r="AQ73">
        <v>0</v>
      </c>
      <c r="AR73">
        <v>36.432000000000002</v>
      </c>
      <c r="AS73">
        <v>37.890518999999998</v>
      </c>
      <c r="AT73">
        <v>14.99995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9.2748030000000004</v>
      </c>
      <c r="BA73">
        <v>6.7455160000000003</v>
      </c>
      <c r="BB73">
        <v>3.5398239999999999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2715.1194559999994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612.63649999999996</v>
      </c>
      <c r="L74">
        <v>178.08860000000001</v>
      </c>
      <c r="M74">
        <v>96.955943000000005</v>
      </c>
      <c r="N74">
        <v>60.389899999999997</v>
      </c>
      <c r="O74">
        <v>130.58009999999999</v>
      </c>
      <c r="P74">
        <v>149.9803</v>
      </c>
      <c r="Q74">
        <v>22.206800000000001</v>
      </c>
      <c r="R74">
        <v>43.594099999999997</v>
      </c>
      <c r="S74">
        <v>26.9878</v>
      </c>
      <c r="T74">
        <v>1.71</v>
      </c>
      <c r="U74">
        <v>399.375</v>
      </c>
      <c r="V74">
        <v>20.8</v>
      </c>
      <c r="W74">
        <v>44.31</v>
      </c>
      <c r="X74">
        <v>148.30000000000001</v>
      </c>
      <c r="Y74">
        <v>0</v>
      </c>
      <c r="Z74">
        <v>6.5208000000000004</v>
      </c>
      <c r="AA74">
        <v>42.14808</v>
      </c>
      <c r="AB74">
        <v>48.499828000000001</v>
      </c>
      <c r="AC74">
        <v>34.831252999999997</v>
      </c>
      <c r="AD74">
        <v>43.536136999999997</v>
      </c>
      <c r="AE74">
        <v>59.175403000000003</v>
      </c>
      <c r="AF74">
        <v>0</v>
      </c>
      <c r="AG74">
        <v>47.667878000000002</v>
      </c>
      <c r="AH74">
        <v>179.96245400000001</v>
      </c>
      <c r="AI74">
        <v>6.1029879999999999</v>
      </c>
      <c r="AJ74">
        <v>0</v>
      </c>
      <c r="AK74">
        <v>67.655124000000001</v>
      </c>
      <c r="AL74">
        <v>77.853999999999999</v>
      </c>
      <c r="AM74">
        <v>11.220746</v>
      </c>
      <c r="AN74">
        <v>1.1261890000000001</v>
      </c>
      <c r="AO74">
        <v>2.94</v>
      </c>
      <c r="AP74">
        <v>9.6074999999999999</v>
      </c>
      <c r="AQ74">
        <v>0</v>
      </c>
      <c r="AR74">
        <v>36.432000000000002</v>
      </c>
      <c r="AS74">
        <v>37.890518999999998</v>
      </c>
      <c r="AT74">
        <v>14.99995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9.2748030000000004</v>
      </c>
      <c r="BA74">
        <v>6.7455160000000003</v>
      </c>
      <c r="BB74">
        <v>3.5398239999999999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2691.9866859999997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626.55740000000003</v>
      </c>
      <c r="L75">
        <v>142.13</v>
      </c>
      <c r="M75">
        <v>96.955943000000005</v>
      </c>
      <c r="N75">
        <v>60.389899999999997</v>
      </c>
      <c r="O75">
        <v>130.58009999999999</v>
      </c>
      <c r="P75">
        <v>149.9803</v>
      </c>
      <c r="Q75">
        <v>22.206800000000001</v>
      </c>
      <c r="R75">
        <v>43.594099999999997</v>
      </c>
      <c r="S75">
        <v>26.9878</v>
      </c>
      <c r="T75">
        <v>1.71</v>
      </c>
      <c r="U75">
        <v>399.375</v>
      </c>
      <c r="V75">
        <v>20.8</v>
      </c>
      <c r="W75">
        <v>44.31</v>
      </c>
      <c r="X75">
        <v>148.30000000000001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43.536136999999997</v>
      </c>
      <c r="AE75">
        <v>59.175403000000003</v>
      </c>
      <c r="AF75">
        <v>0</v>
      </c>
      <c r="AG75">
        <v>47.667878000000002</v>
      </c>
      <c r="AH75">
        <v>179.96245400000001</v>
      </c>
      <c r="AI75">
        <v>12.205976</v>
      </c>
      <c r="AJ75">
        <v>0</v>
      </c>
      <c r="AK75">
        <v>67.655124000000001</v>
      </c>
      <c r="AL75">
        <v>77.853999999999999</v>
      </c>
      <c r="AM75">
        <v>18.838674000000001</v>
      </c>
      <c r="AN75">
        <v>1.1261890000000001</v>
      </c>
      <c r="AO75">
        <v>3.528</v>
      </c>
      <c r="AP75">
        <v>9.6074999999999999</v>
      </c>
      <c r="AQ75">
        <v>0</v>
      </c>
      <c r="AR75">
        <v>36.432000000000002</v>
      </c>
      <c r="AS75">
        <v>37.890518999999998</v>
      </c>
      <c r="AT75">
        <v>14.99995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9.2748030000000004</v>
      </c>
      <c r="BA75">
        <v>6.7455160000000003</v>
      </c>
      <c r="BB75">
        <v>3.5398239999999999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2684.2579019999994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579.73415199999999</v>
      </c>
      <c r="L76">
        <v>202.13</v>
      </c>
      <c r="M76">
        <v>96.955943000000005</v>
      </c>
      <c r="N76">
        <v>60.389899999999997</v>
      </c>
      <c r="O76">
        <v>130.58009999999999</v>
      </c>
      <c r="P76">
        <v>149.9803</v>
      </c>
      <c r="Q76">
        <v>22.206800000000001</v>
      </c>
      <c r="R76">
        <v>43.594099999999997</v>
      </c>
      <c r="S76">
        <v>26.9878</v>
      </c>
      <c r="T76">
        <v>1.71</v>
      </c>
      <c r="U76">
        <v>399.375</v>
      </c>
      <c r="V76">
        <v>20.8</v>
      </c>
      <c r="W76">
        <v>28.209900000000001</v>
      </c>
      <c r="X76">
        <v>148.30000000000001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43.536136999999997</v>
      </c>
      <c r="AE76">
        <v>59.175403000000003</v>
      </c>
      <c r="AF76">
        <v>0</v>
      </c>
      <c r="AG76">
        <v>47.667878000000002</v>
      </c>
      <c r="AH76">
        <v>179.96245400000001</v>
      </c>
      <c r="AI76">
        <v>79.338843999999995</v>
      </c>
      <c r="AJ76">
        <v>0</v>
      </c>
      <c r="AK76">
        <v>67.655124000000001</v>
      </c>
      <c r="AL76">
        <v>77.853999999999999</v>
      </c>
      <c r="AM76">
        <v>18.838674000000001</v>
      </c>
      <c r="AN76">
        <v>1.1261890000000001</v>
      </c>
      <c r="AO76">
        <v>3.528</v>
      </c>
      <c r="AP76">
        <v>9.6074999999999999</v>
      </c>
      <c r="AQ76">
        <v>0</v>
      </c>
      <c r="AR76">
        <v>36.432000000000002</v>
      </c>
      <c r="AS76">
        <v>37.890518999999998</v>
      </c>
      <c r="AT76">
        <v>14.99995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9.2748030000000004</v>
      </c>
      <c r="BA76">
        <v>6.7455160000000003</v>
      </c>
      <c r="BB76">
        <v>3.5398239999999999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2748.4674219999993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480.36660000000001</v>
      </c>
      <c r="L77">
        <v>301.13</v>
      </c>
      <c r="M77">
        <v>96.955943000000005</v>
      </c>
      <c r="N77">
        <v>60.389899999999997</v>
      </c>
      <c r="O77">
        <v>130.58009999999999</v>
      </c>
      <c r="P77">
        <v>148.378331</v>
      </c>
      <c r="Q77">
        <v>22.206800000000001</v>
      </c>
      <c r="R77">
        <v>43.594099999999997</v>
      </c>
      <c r="S77">
        <v>26.9878</v>
      </c>
      <c r="T77">
        <v>1.71</v>
      </c>
      <c r="U77">
        <v>399.375</v>
      </c>
      <c r="V77">
        <v>20.8</v>
      </c>
      <c r="W77">
        <v>28.209900000000001</v>
      </c>
      <c r="X77">
        <v>148.30000000000001</v>
      </c>
      <c r="Y77">
        <v>0</v>
      </c>
      <c r="Z77">
        <v>6.5208000000000004</v>
      </c>
      <c r="AA77">
        <v>42.14808</v>
      </c>
      <c r="AB77">
        <v>48.499828000000001</v>
      </c>
      <c r="AC77">
        <v>34.831252999999997</v>
      </c>
      <c r="AD77">
        <v>43.536136999999997</v>
      </c>
      <c r="AE77">
        <v>59.175403000000003</v>
      </c>
      <c r="AF77">
        <v>0</v>
      </c>
      <c r="AG77">
        <v>47.667878000000002</v>
      </c>
      <c r="AH77">
        <v>179.96245400000001</v>
      </c>
      <c r="AI77">
        <v>79.338843999999995</v>
      </c>
      <c r="AJ77">
        <v>0</v>
      </c>
      <c r="AK77">
        <v>67.655124000000001</v>
      </c>
      <c r="AL77">
        <v>77.853999999999999</v>
      </c>
      <c r="AM77">
        <v>18.838674000000001</v>
      </c>
      <c r="AN77">
        <v>1.1261890000000001</v>
      </c>
      <c r="AO77">
        <v>3.234</v>
      </c>
      <c r="AP77">
        <v>10.888500000000001</v>
      </c>
      <c r="AQ77">
        <v>0</v>
      </c>
      <c r="AR77">
        <v>36.432000000000002</v>
      </c>
      <c r="AS77">
        <v>37.890518999999998</v>
      </c>
      <c r="AT77">
        <v>14.99995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9.2748030000000004</v>
      </c>
      <c r="BA77">
        <v>6.7455160000000003</v>
      </c>
      <c r="BB77">
        <v>3.5398239999999999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2747.4849009999994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490.010648</v>
      </c>
      <c r="L78">
        <v>271.13</v>
      </c>
      <c r="M78">
        <v>96.955943000000005</v>
      </c>
      <c r="N78">
        <v>60.389899999999997</v>
      </c>
      <c r="O78">
        <v>130.58009999999999</v>
      </c>
      <c r="P78">
        <v>148.378331</v>
      </c>
      <c r="Q78">
        <v>22.206800000000001</v>
      </c>
      <c r="R78">
        <v>43.594099999999997</v>
      </c>
      <c r="S78">
        <v>26.9878</v>
      </c>
      <c r="T78">
        <v>1.71</v>
      </c>
      <c r="U78">
        <v>399.375</v>
      </c>
      <c r="V78">
        <v>20.8</v>
      </c>
      <c r="W78">
        <v>28.209900000000001</v>
      </c>
      <c r="X78">
        <v>148.30000000000001</v>
      </c>
      <c r="Y78">
        <v>0</v>
      </c>
      <c r="Z78">
        <v>19.6614</v>
      </c>
      <c r="AA78">
        <v>42.14808</v>
      </c>
      <c r="AB78">
        <v>49.907043999999999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47.667878000000002</v>
      </c>
      <c r="AH78">
        <v>182.023944</v>
      </c>
      <c r="AI78">
        <v>79.338843999999995</v>
      </c>
      <c r="AJ78">
        <v>0</v>
      </c>
      <c r="AK78">
        <v>67.655124000000001</v>
      </c>
      <c r="AL78">
        <v>77.853999999999999</v>
      </c>
      <c r="AM78">
        <v>18.838674000000001</v>
      </c>
      <c r="AN78">
        <v>1.1261890000000001</v>
      </c>
      <c r="AO78">
        <v>3.234</v>
      </c>
      <c r="AP78">
        <v>10.888500000000001</v>
      </c>
      <c r="AQ78">
        <v>0</v>
      </c>
      <c r="AR78">
        <v>36.432000000000002</v>
      </c>
      <c r="AS78">
        <v>39.469290999999998</v>
      </c>
      <c r="AT78">
        <v>14.99995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9.2748030000000004</v>
      </c>
      <c r="BA78">
        <v>6.9226239999999999</v>
      </c>
      <c r="BB78">
        <v>3.5398239999999999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2745.6457829999995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629.07219999999995</v>
      </c>
      <c r="L79">
        <v>361.538771</v>
      </c>
      <c r="M79">
        <v>96.955943000000005</v>
      </c>
      <c r="N79">
        <v>60.389899999999997</v>
      </c>
      <c r="O79">
        <v>130.58009999999999</v>
      </c>
      <c r="P79">
        <v>148.378331</v>
      </c>
      <c r="Q79">
        <v>22.626799999999999</v>
      </c>
      <c r="R79">
        <v>44.254100000000001</v>
      </c>
      <c r="S79">
        <v>27.638981000000001</v>
      </c>
      <c r="T79">
        <v>2.3199999999999998</v>
      </c>
      <c r="U79">
        <v>399.375</v>
      </c>
      <c r="V79">
        <v>20.8</v>
      </c>
      <c r="W79">
        <v>28.209900000000001</v>
      </c>
      <c r="X79">
        <v>148.30000000000001</v>
      </c>
      <c r="Y79">
        <v>0</v>
      </c>
      <c r="Z79">
        <v>19.6614</v>
      </c>
      <c r="AA79">
        <v>42.14808</v>
      </c>
      <c r="AB79">
        <v>49.907043999999999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47.667878000000002</v>
      </c>
      <c r="AH79">
        <v>182.023944</v>
      </c>
      <c r="AI79">
        <v>79.338843999999995</v>
      </c>
      <c r="AJ79">
        <v>0</v>
      </c>
      <c r="AK79">
        <v>67.655124000000001</v>
      </c>
      <c r="AL79">
        <v>77.853999999999999</v>
      </c>
      <c r="AM79">
        <v>18.838674000000001</v>
      </c>
      <c r="AN79">
        <v>0</v>
      </c>
      <c r="AO79">
        <v>3.234</v>
      </c>
      <c r="AP79">
        <v>10.888500000000001</v>
      </c>
      <c r="AQ79">
        <v>0</v>
      </c>
      <c r="AR79">
        <v>36.432000000000002</v>
      </c>
      <c r="AS79">
        <v>39.469290999999998</v>
      </c>
      <c r="AT79">
        <v>18.736602000000001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9.2748030000000004</v>
      </c>
      <c r="BA79">
        <v>6.9226239999999999</v>
      </c>
      <c r="BB79">
        <v>3.5398239999999999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2980.0677499999988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634.07219999999995</v>
      </c>
      <c r="L80">
        <v>391.0788</v>
      </c>
      <c r="M80">
        <v>96.955943000000005</v>
      </c>
      <c r="N80">
        <v>60.389899999999997</v>
      </c>
      <c r="O80">
        <v>130.58009999999999</v>
      </c>
      <c r="P80">
        <v>148.378331</v>
      </c>
      <c r="Q80">
        <v>22.626799999999999</v>
      </c>
      <c r="R80">
        <v>44.254100000000001</v>
      </c>
      <c r="S80">
        <v>27.638981000000001</v>
      </c>
      <c r="T80">
        <v>2.3199999999999998</v>
      </c>
      <c r="U80">
        <v>399.375</v>
      </c>
      <c r="V80">
        <v>20.8</v>
      </c>
      <c r="W80">
        <v>28.209900000000001</v>
      </c>
      <c r="X80">
        <v>148.30000000000001</v>
      </c>
      <c r="Y80">
        <v>0</v>
      </c>
      <c r="Z80">
        <v>19.6614</v>
      </c>
      <c r="AA80">
        <v>42.14808</v>
      </c>
      <c r="AB80">
        <v>49.907043999999999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47.667878000000002</v>
      </c>
      <c r="AH80">
        <v>182.023944</v>
      </c>
      <c r="AI80">
        <v>79.338843999999995</v>
      </c>
      <c r="AJ80">
        <v>0</v>
      </c>
      <c r="AK80">
        <v>67.655124000000001</v>
      </c>
      <c r="AL80">
        <v>77.853999999999999</v>
      </c>
      <c r="AM80">
        <v>18.838674000000001</v>
      </c>
      <c r="AN80">
        <v>0</v>
      </c>
      <c r="AO80">
        <v>3.234</v>
      </c>
      <c r="AP80">
        <v>10.888500000000001</v>
      </c>
      <c r="AQ80">
        <v>0</v>
      </c>
      <c r="AR80">
        <v>36.432000000000002</v>
      </c>
      <c r="AS80">
        <v>39.469290999999998</v>
      </c>
      <c r="AT80">
        <v>18.736602000000001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9.2748030000000004</v>
      </c>
      <c r="BA80">
        <v>6.9226239999999999</v>
      </c>
      <c r="BB80">
        <v>3.5398239999999999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3014.6077789999986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634.07219999999995</v>
      </c>
      <c r="L81">
        <v>391.0788</v>
      </c>
      <c r="M81">
        <v>96.955943000000005</v>
      </c>
      <c r="N81">
        <v>60.389899999999997</v>
      </c>
      <c r="O81">
        <v>130.58009999999999</v>
      </c>
      <c r="P81">
        <v>148.378331</v>
      </c>
      <c r="Q81">
        <v>22.626799999999999</v>
      </c>
      <c r="R81">
        <v>44.254100000000001</v>
      </c>
      <c r="S81">
        <v>27.638981000000001</v>
      </c>
      <c r="T81">
        <v>2.3199999999999998</v>
      </c>
      <c r="U81">
        <v>399.375</v>
      </c>
      <c r="V81">
        <v>20.8</v>
      </c>
      <c r="W81">
        <v>28.209900000000001</v>
      </c>
      <c r="X81">
        <v>148.30000000000001</v>
      </c>
      <c r="Y81">
        <v>0</v>
      </c>
      <c r="Z81">
        <v>19.6614</v>
      </c>
      <c r="AA81">
        <v>42.14808</v>
      </c>
      <c r="AB81">
        <v>49.907043999999999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47.667878000000002</v>
      </c>
      <c r="AH81">
        <v>182.023944</v>
      </c>
      <c r="AI81">
        <v>79.338843999999995</v>
      </c>
      <c r="AJ81">
        <v>0</v>
      </c>
      <c r="AK81">
        <v>67.655124000000001</v>
      </c>
      <c r="AL81">
        <v>77.853999999999999</v>
      </c>
      <c r="AM81">
        <v>18.838674000000001</v>
      </c>
      <c r="AN81">
        <v>0</v>
      </c>
      <c r="AO81">
        <v>3.234</v>
      </c>
      <c r="AP81">
        <v>10.888500000000001</v>
      </c>
      <c r="AQ81">
        <v>0</v>
      </c>
      <c r="AR81">
        <v>36.432000000000002</v>
      </c>
      <c r="AS81">
        <v>39.469290999999998</v>
      </c>
      <c r="AT81">
        <v>18.736602000000001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9.2748030000000004</v>
      </c>
      <c r="BA81">
        <v>6.9226239999999999</v>
      </c>
      <c r="BB81">
        <v>3.5398239999999999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3014.6077789999986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634.07219999999995</v>
      </c>
      <c r="L82">
        <v>391.0788</v>
      </c>
      <c r="M82">
        <v>96.955943000000005</v>
      </c>
      <c r="N82">
        <v>60.389899999999997</v>
      </c>
      <c r="O82">
        <v>130.58009999999999</v>
      </c>
      <c r="P82">
        <v>148.378331</v>
      </c>
      <c r="Q82">
        <v>22.626799999999999</v>
      </c>
      <c r="R82">
        <v>44.254100000000001</v>
      </c>
      <c r="S82">
        <v>27.638981000000001</v>
      </c>
      <c r="T82">
        <v>2.3199999999999998</v>
      </c>
      <c r="U82">
        <v>399.375</v>
      </c>
      <c r="V82">
        <v>20.8</v>
      </c>
      <c r="W82">
        <v>44.31</v>
      </c>
      <c r="X82">
        <v>148.30000000000001</v>
      </c>
      <c r="Y82">
        <v>0</v>
      </c>
      <c r="Z82">
        <v>19.6614</v>
      </c>
      <c r="AA82">
        <v>42.14808</v>
      </c>
      <c r="AB82">
        <v>49.907043999999999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47.667878000000002</v>
      </c>
      <c r="AH82">
        <v>182.023944</v>
      </c>
      <c r="AI82">
        <v>7.6287349999999998</v>
      </c>
      <c r="AJ82">
        <v>0</v>
      </c>
      <c r="AK82">
        <v>67.655124000000001</v>
      </c>
      <c r="AL82">
        <v>77.853999999999999</v>
      </c>
      <c r="AM82">
        <v>18.838674000000001</v>
      </c>
      <c r="AN82">
        <v>0</v>
      </c>
      <c r="AO82">
        <v>3.234</v>
      </c>
      <c r="AP82">
        <v>10.888500000000001</v>
      </c>
      <c r="AQ82">
        <v>0</v>
      </c>
      <c r="AR82">
        <v>36.432000000000002</v>
      </c>
      <c r="AS82">
        <v>39.469290999999998</v>
      </c>
      <c r="AT82">
        <v>18.736602000000001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9.2748030000000004</v>
      </c>
      <c r="BA82">
        <v>6.9226239999999999</v>
      </c>
      <c r="BB82">
        <v>3.5398239999999999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2958.9977699999986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678.04453699999999</v>
      </c>
      <c r="L83">
        <v>422.44</v>
      </c>
      <c r="M83">
        <v>96.955943000000005</v>
      </c>
      <c r="N83">
        <v>60.389899999999997</v>
      </c>
      <c r="O83">
        <v>130.58009999999999</v>
      </c>
      <c r="P83">
        <v>148.378331</v>
      </c>
      <c r="Q83">
        <v>22.626799999999999</v>
      </c>
      <c r="R83">
        <v>44.254100000000001</v>
      </c>
      <c r="S83">
        <v>27.638981000000001</v>
      </c>
      <c r="T83">
        <v>2.3199999999999998</v>
      </c>
      <c r="U83">
        <v>399.375</v>
      </c>
      <c r="V83">
        <v>20.8</v>
      </c>
      <c r="W83">
        <v>44.31</v>
      </c>
      <c r="X83">
        <v>148.30000000000001</v>
      </c>
      <c r="Y83">
        <v>0</v>
      </c>
      <c r="Z83">
        <v>19.6614</v>
      </c>
      <c r="AA83">
        <v>42.14808</v>
      </c>
      <c r="AB83">
        <v>49.907043999999999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47.667878000000002</v>
      </c>
      <c r="AH83">
        <v>182.023944</v>
      </c>
      <c r="AI83">
        <v>4.2720909999999996</v>
      </c>
      <c r="AJ83">
        <v>0</v>
      </c>
      <c r="AK83">
        <v>67.655124000000001</v>
      </c>
      <c r="AL83">
        <v>77.853999999999999</v>
      </c>
      <c r="AM83">
        <v>18.838674000000001</v>
      </c>
      <c r="AN83">
        <v>0</v>
      </c>
      <c r="AO83">
        <v>3.234</v>
      </c>
      <c r="AP83">
        <v>10.888500000000001</v>
      </c>
      <c r="AQ83">
        <v>0</v>
      </c>
      <c r="AR83">
        <v>36.432000000000002</v>
      </c>
      <c r="AS83">
        <v>39.469290999999998</v>
      </c>
      <c r="AT83">
        <v>18.736602000000001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9.2748030000000004</v>
      </c>
      <c r="BA83">
        <v>6.9226239999999999</v>
      </c>
      <c r="BB83">
        <v>3.5398239999999999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3030.9746629999991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688.11594700000001</v>
      </c>
      <c r="L84">
        <v>422.44</v>
      </c>
      <c r="M84">
        <v>96.955943000000005</v>
      </c>
      <c r="N84">
        <v>60.389899999999997</v>
      </c>
      <c r="O84">
        <v>130.58009999999999</v>
      </c>
      <c r="P84">
        <v>148.378331</v>
      </c>
      <c r="Q84">
        <v>22.626799999999999</v>
      </c>
      <c r="R84">
        <v>44.254100000000001</v>
      </c>
      <c r="S84">
        <v>27.638981000000001</v>
      </c>
      <c r="T84">
        <v>2.3199999999999998</v>
      </c>
      <c r="U84">
        <v>399.375</v>
      </c>
      <c r="V84">
        <v>20.8</v>
      </c>
      <c r="W84">
        <v>44.31</v>
      </c>
      <c r="X84">
        <v>148.30000000000001</v>
      </c>
      <c r="Y84">
        <v>0</v>
      </c>
      <c r="Z84">
        <v>19.6614</v>
      </c>
      <c r="AA84">
        <v>42.14808</v>
      </c>
      <c r="AB84">
        <v>49.907043999999999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47.667878000000002</v>
      </c>
      <c r="AH84">
        <v>182.023944</v>
      </c>
      <c r="AI84">
        <v>19.529561000000001</v>
      </c>
      <c r="AJ84">
        <v>0</v>
      </c>
      <c r="AK84">
        <v>67.655124000000001</v>
      </c>
      <c r="AL84">
        <v>77.853999999999999</v>
      </c>
      <c r="AM84">
        <v>18.838674000000001</v>
      </c>
      <c r="AN84">
        <v>0</v>
      </c>
      <c r="AO84">
        <v>3.234</v>
      </c>
      <c r="AP84">
        <v>10.888500000000001</v>
      </c>
      <c r="AQ84">
        <v>0</v>
      </c>
      <c r="AR84">
        <v>36.432000000000002</v>
      </c>
      <c r="AS84">
        <v>39.469290999999998</v>
      </c>
      <c r="AT84">
        <v>18.736602000000001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9.2748030000000004</v>
      </c>
      <c r="BA84">
        <v>6.9226239999999999</v>
      </c>
      <c r="BB84">
        <v>3.5398239999999999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3056.3035429999991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688.11594700000001</v>
      </c>
      <c r="L85">
        <v>422.44</v>
      </c>
      <c r="M85">
        <v>96.955943000000005</v>
      </c>
      <c r="N85">
        <v>60.389899999999997</v>
      </c>
      <c r="O85">
        <v>130.58009999999999</v>
      </c>
      <c r="P85">
        <v>148.378331</v>
      </c>
      <c r="Q85">
        <v>22.626799999999999</v>
      </c>
      <c r="R85">
        <v>44.254100000000001</v>
      </c>
      <c r="S85">
        <v>27.638981000000001</v>
      </c>
      <c r="T85">
        <v>2.3199999999999998</v>
      </c>
      <c r="U85">
        <v>399.375</v>
      </c>
      <c r="V85">
        <v>20.8</v>
      </c>
      <c r="W85">
        <v>44.31</v>
      </c>
      <c r="X85">
        <v>148.30000000000001</v>
      </c>
      <c r="Y85">
        <v>0</v>
      </c>
      <c r="Z85">
        <v>19.6614</v>
      </c>
      <c r="AA85">
        <v>42.14808</v>
      </c>
      <c r="AB85">
        <v>49.907043999999999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47.667878000000002</v>
      </c>
      <c r="AH85">
        <v>182.023944</v>
      </c>
      <c r="AI85">
        <v>19.529561000000001</v>
      </c>
      <c r="AJ85">
        <v>0</v>
      </c>
      <c r="AK85">
        <v>67.655124000000001</v>
      </c>
      <c r="AL85">
        <v>77.853999999999999</v>
      </c>
      <c r="AM85">
        <v>18.838674000000001</v>
      </c>
      <c r="AN85">
        <v>0</v>
      </c>
      <c r="AO85">
        <v>2.6459999999999999</v>
      </c>
      <c r="AP85">
        <v>10.888500000000001</v>
      </c>
      <c r="AQ85">
        <v>0</v>
      </c>
      <c r="AR85">
        <v>36.432000000000002</v>
      </c>
      <c r="AS85">
        <v>39.469290999999998</v>
      </c>
      <c r="AT85">
        <v>18.736602000000001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9.2748030000000004</v>
      </c>
      <c r="BA85">
        <v>6.9226239999999999</v>
      </c>
      <c r="BB85">
        <v>3.5398239999999999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3055.7155429999993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688.11594700000001</v>
      </c>
      <c r="L86">
        <v>422.44</v>
      </c>
      <c r="M86">
        <v>96.955943000000005</v>
      </c>
      <c r="N86">
        <v>60.389899999999997</v>
      </c>
      <c r="O86">
        <v>130.58009999999999</v>
      </c>
      <c r="P86">
        <v>148.378331</v>
      </c>
      <c r="Q86">
        <v>22.626799999999999</v>
      </c>
      <c r="R86">
        <v>44.254100000000001</v>
      </c>
      <c r="S86">
        <v>27.638981000000001</v>
      </c>
      <c r="T86">
        <v>2.3199999999999998</v>
      </c>
      <c r="U86">
        <v>399.375</v>
      </c>
      <c r="V86">
        <v>20.8</v>
      </c>
      <c r="W86">
        <v>44.31</v>
      </c>
      <c r="X86">
        <v>148.30000000000001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47.667878000000002</v>
      </c>
      <c r="AH86">
        <v>179.96245400000001</v>
      </c>
      <c r="AI86">
        <v>19.529561000000001</v>
      </c>
      <c r="AJ86">
        <v>0</v>
      </c>
      <c r="AK86">
        <v>67.655124000000001</v>
      </c>
      <c r="AL86">
        <v>77.853999999999999</v>
      </c>
      <c r="AM86">
        <v>18.800616999999999</v>
      </c>
      <c r="AN86">
        <v>0</v>
      </c>
      <c r="AO86">
        <v>2.6459999999999999</v>
      </c>
      <c r="AP86">
        <v>10.888500000000001</v>
      </c>
      <c r="AQ86">
        <v>0</v>
      </c>
      <c r="AR86">
        <v>36.432000000000002</v>
      </c>
      <c r="AS86">
        <v>37.890518999999998</v>
      </c>
      <c r="AT86">
        <v>18.736602000000001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9.2748030000000004</v>
      </c>
      <c r="BA86">
        <v>6.7455160000000003</v>
      </c>
      <c r="BB86">
        <v>3.5398239999999999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3033.9398519999995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688.11594700000001</v>
      </c>
      <c r="L87">
        <v>422.44</v>
      </c>
      <c r="M87">
        <v>96.955943000000005</v>
      </c>
      <c r="N87">
        <v>60.389899999999997</v>
      </c>
      <c r="O87">
        <v>130.58009999999999</v>
      </c>
      <c r="P87">
        <v>148.378331</v>
      </c>
      <c r="Q87">
        <v>22.626799999999999</v>
      </c>
      <c r="R87">
        <v>44.254100000000001</v>
      </c>
      <c r="S87">
        <v>27.638981000000001</v>
      </c>
      <c r="T87">
        <v>2.3199999999999998</v>
      </c>
      <c r="U87">
        <v>399.375</v>
      </c>
      <c r="V87">
        <v>20.8</v>
      </c>
      <c r="W87">
        <v>44.31</v>
      </c>
      <c r="X87">
        <v>148.30000000000001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47.667878000000002</v>
      </c>
      <c r="AH87">
        <v>179.96245400000001</v>
      </c>
      <c r="AI87">
        <v>19.529561000000001</v>
      </c>
      <c r="AJ87">
        <v>0</v>
      </c>
      <c r="AK87">
        <v>67.655124000000001</v>
      </c>
      <c r="AL87">
        <v>77.853999999999999</v>
      </c>
      <c r="AM87">
        <v>18.800616999999999</v>
      </c>
      <c r="AN87">
        <v>0</v>
      </c>
      <c r="AO87">
        <v>2.6459999999999999</v>
      </c>
      <c r="AP87">
        <v>10.888500000000001</v>
      </c>
      <c r="AQ87">
        <v>0</v>
      </c>
      <c r="AR87">
        <v>36.432000000000002</v>
      </c>
      <c r="AS87">
        <v>37.890518999999998</v>
      </c>
      <c r="AT87">
        <v>18.736602000000001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9.2748030000000004</v>
      </c>
      <c r="BA87">
        <v>6.7455160000000003</v>
      </c>
      <c r="BB87">
        <v>3.5398239999999999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3033.9398519999995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688.11594700000001</v>
      </c>
      <c r="L88">
        <v>422.44</v>
      </c>
      <c r="M88">
        <v>96.955943000000005</v>
      </c>
      <c r="N88">
        <v>60.389899999999997</v>
      </c>
      <c r="O88">
        <v>130.58009999999999</v>
      </c>
      <c r="P88">
        <v>148.378331</v>
      </c>
      <c r="Q88">
        <v>22.626799999999999</v>
      </c>
      <c r="R88">
        <v>44.254100000000001</v>
      </c>
      <c r="S88">
        <v>27.638981000000001</v>
      </c>
      <c r="T88">
        <v>2.3199999999999998</v>
      </c>
      <c r="U88">
        <v>399.375</v>
      </c>
      <c r="V88">
        <v>20.8</v>
      </c>
      <c r="W88">
        <v>44.31</v>
      </c>
      <c r="X88">
        <v>148.30000000000001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47.667878000000002</v>
      </c>
      <c r="AH88">
        <v>179.96245400000001</v>
      </c>
      <c r="AI88">
        <v>19.529561000000001</v>
      </c>
      <c r="AJ88">
        <v>0</v>
      </c>
      <c r="AK88">
        <v>67.655124000000001</v>
      </c>
      <c r="AL88">
        <v>77.853999999999999</v>
      </c>
      <c r="AM88">
        <v>18.800616999999999</v>
      </c>
      <c r="AN88">
        <v>0</v>
      </c>
      <c r="AO88">
        <v>2.6459999999999999</v>
      </c>
      <c r="AP88">
        <v>10.888500000000001</v>
      </c>
      <c r="AQ88">
        <v>0</v>
      </c>
      <c r="AR88">
        <v>36.432000000000002</v>
      </c>
      <c r="AS88">
        <v>37.890518999999998</v>
      </c>
      <c r="AT88">
        <v>18.736602000000001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9.2748030000000004</v>
      </c>
      <c r="BA88">
        <v>6.7455160000000003</v>
      </c>
      <c r="BB88">
        <v>3.5398239999999999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3033.9398519999995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688.11594700000001</v>
      </c>
      <c r="L89">
        <v>422.44</v>
      </c>
      <c r="M89">
        <v>96.955943000000005</v>
      </c>
      <c r="N89">
        <v>60.389899999999997</v>
      </c>
      <c r="O89">
        <v>130.58009999999999</v>
      </c>
      <c r="P89">
        <v>148.378331</v>
      </c>
      <c r="Q89">
        <v>22.626799999999999</v>
      </c>
      <c r="R89">
        <v>44.254100000000001</v>
      </c>
      <c r="S89">
        <v>27.638981000000001</v>
      </c>
      <c r="T89">
        <v>2.3199999999999998</v>
      </c>
      <c r="U89">
        <v>399.375</v>
      </c>
      <c r="V89">
        <v>20.8</v>
      </c>
      <c r="W89">
        <v>44.31</v>
      </c>
      <c r="X89">
        <v>148.30000000000001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47.667878000000002</v>
      </c>
      <c r="AH89">
        <v>179.96245400000001</v>
      </c>
      <c r="AI89">
        <v>19.529561000000001</v>
      </c>
      <c r="AJ89">
        <v>0</v>
      </c>
      <c r="AK89">
        <v>67.655124000000001</v>
      </c>
      <c r="AL89">
        <v>77.853999999999999</v>
      </c>
      <c r="AM89">
        <v>18.800616999999999</v>
      </c>
      <c r="AN89">
        <v>0</v>
      </c>
      <c r="AO89">
        <v>2.6459999999999999</v>
      </c>
      <c r="AP89">
        <v>9.6074999999999999</v>
      </c>
      <c r="AQ89">
        <v>0</v>
      </c>
      <c r="AR89">
        <v>36.432000000000002</v>
      </c>
      <c r="AS89">
        <v>37.890518999999998</v>
      </c>
      <c r="AT89">
        <v>18.736602000000001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9.2748030000000004</v>
      </c>
      <c r="BA89">
        <v>6.7455160000000003</v>
      </c>
      <c r="BB89">
        <v>3.5398239999999999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3032.6588519999996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688.11594700000001</v>
      </c>
      <c r="L90">
        <v>422.44</v>
      </c>
      <c r="M90">
        <v>96.955943000000005</v>
      </c>
      <c r="N90">
        <v>60.389899999999997</v>
      </c>
      <c r="O90">
        <v>130.58009999999999</v>
      </c>
      <c r="P90">
        <v>148.378331</v>
      </c>
      <c r="Q90">
        <v>22.626799999999999</v>
      </c>
      <c r="R90">
        <v>44.254100000000001</v>
      </c>
      <c r="S90">
        <v>27.638981000000001</v>
      </c>
      <c r="T90">
        <v>2.3199999999999998</v>
      </c>
      <c r="U90">
        <v>399.375</v>
      </c>
      <c r="V90">
        <v>20.8</v>
      </c>
      <c r="W90">
        <v>44.31</v>
      </c>
      <c r="X90">
        <v>148.30000000000001</v>
      </c>
      <c r="Y90">
        <v>0</v>
      </c>
      <c r="Z90">
        <v>19.6614</v>
      </c>
      <c r="AA90">
        <v>42.14808</v>
      </c>
      <c r="AB90">
        <v>49.907043999999999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47.667878000000002</v>
      </c>
      <c r="AH90">
        <v>182.023944</v>
      </c>
      <c r="AI90">
        <v>19.529561000000001</v>
      </c>
      <c r="AJ90">
        <v>0</v>
      </c>
      <c r="AK90">
        <v>67.655124000000001</v>
      </c>
      <c r="AL90">
        <v>77.853999999999999</v>
      </c>
      <c r="AM90">
        <v>18.838674000000001</v>
      </c>
      <c r="AN90">
        <v>0</v>
      </c>
      <c r="AO90">
        <v>2.6459999999999999</v>
      </c>
      <c r="AP90">
        <v>9.6074999999999999</v>
      </c>
      <c r="AQ90">
        <v>0</v>
      </c>
      <c r="AR90">
        <v>36.432000000000002</v>
      </c>
      <c r="AS90">
        <v>39.469290999999998</v>
      </c>
      <c r="AT90">
        <v>18.736602000000001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9.2748030000000004</v>
      </c>
      <c r="BA90">
        <v>6.9226239999999999</v>
      </c>
      <c r="BB90">
        <v>3.5398239999999999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3054.4345429999994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688.11594700000001</v>
      </c>
      <c r="L91">
        <v>422.44</v>
      </c>
      <c r="M91">
        <v>96.955943000000005</v>
      </c>
      <c r="N91">
        <v>60.707796000000002</v>
      </c>
      <c r="O91">
        <v>130.58009999999999</v>
      </c>
      <c r="P91">
        <v>148.378331</v>
      </c>
      <c r="Q91">
        <v>22.626799999999999</v>
      </c>
      <c r="R91">
        <v>44.254100000000001</v>
      </c>
      <c r="S91">
        <v>27.638981000000001</v>
      </c>
      <c r="T91">
        <v>2.3199999999999998</v>
      </c>
      <c r="U91">
        <v>399.375</v>
      </c>
      <c r="V91">
        <v>20.8</v>
      </c>
      <c r="W91">
        <v>44.31</v>
      </c>
      <c r="X91">
        <v>148.30000000000001</v>
      </c>
      <c r="Y91">
        <v>0</v>
      </c>
      <c r="Z91">
        <v>19.6614</v>
      </c>
      <c r="AA91">
        <v>42.14808</v>
      </c>
      <c r="AB91">
        <v>49.907043999999999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47.667878000000002</v>
      </c>
      <c r="AH91">
        <v>182.023944</v>
      </c>
      <c r="AI91">
        <v>19.529561000000001</v>
      </c>
      <c r="AJ91">
        <v>0</v>
      </c>
      <c r="AK91">
        <v>67.655124000000001</v>
      </c>
      <c r="AL91">
        <v>77.853999999999999</v>
      </c>
      <c r="AM91">
        <v>18.838674000000001</v>
      </c>
      <c r="AN91">
        <v>0.75801200000000002</v>
      </c>
      <c r="AO91">
        <v>2.6459999999999999</v>
      </c>
      <c r="AP91">
        <v>9.6074999999999999</v>
      </c>
      <c r="AQ91">
        <v>0</v>
      </c>
      <c r="AR91">
        <v>36.432000000000002</v>
      </c>
      <c r="AS91">
        <v>39.469290999999998</v>
      </c>
      <c r="AT91">
        <v>18.736602000000001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9.2748030000000004</v>
      </c>
      <c r="BA91">
        <v>6.9226239999999999</v>
      </c>
      <c r="BB91">
        <v>3.5398239999999999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3055.5104509999992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688.11594700000001</v>
      </c>
      <c r="L92">
        <v>422.44</v>
      </c>
      <c r="M92">
        <v>96.955943000000005</v>
      </c>
      <c r="N92">
        <v>60.707796000000002</v>
      </c>
      <c r="O92">
        <v>130.58009999999999</v>
      </c>
      <c r="P92">
        <v>148.378331</v>
      </c>
      <c r="Q92">
        <v>22.626799999999999</v>
      </c>
      <c r="R92">
        <v>44.254100000000001</v>
      </c>
      <c r="S92">
        <v>27.638981000000001</v>
      </c>
      <c r="T92">
        <v>2.3199999999999998</v>
      </c>
      <c r="U92">
        <v>399.375</v>
      </c>
      <c r="V92">
        <v>20.8</v>
      </c>
      <c r="W92">
        <v>44.31</v>
      </c>
      <c r="X92">
        <v>148.30000000000001</v>
      </c>
      <c r="Y92">
        <v>0</v>
      </c>
      <c r="Z92">
        <v>19.6614</v>
      </c>
      <c r="AA92">
        <v>42.14808</v>
      </c>
      <c r="AB92">
        <v>49.907043999999999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47.667878000000002</v>
      </c>
      <c r="AH92">
        <v>182.023944</v>
      </c>
      <c r="AI92">
        <v>19.529561000000001</v>
      </c>
      <c r="AJ92">
        <v>0</v>
      </c>
      <c r="AK92">
        <v>67.655124000000001</v>
      </c>
      <c r="AL92">
        <v>77.853999999999999</v>
      </c>
      <c r="AM92">
        <v>18.838674000000001</v>
      </c>
      <c r="AN92">
        <v>0.75801200000000002</v>
      </c>
      <c r="AO92">
        <v>2.6459999999999999</v>
      </c>
      <c r="AP92">
        <v>9.6074999999999999</v>
      </c>
      <c r="AQ92">
        <v>0</v>
      </c>
      <c r="AR92">
        <v>36.432000000000002</v>
      </c>
      <c r="AS92">
        <v>39.469290999999998</v>
      </c>
      <c r="AT92">
        <v>18.736602000000001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9.2748030000000004</v>
      </c>
      <c r="BA92">
        <v>6.9226239999999999</v>
      </c>
      <c r="BB92">
        <v>3.5398239999999999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3055.5104509999992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688.11594700000001</v>
      </c>
      <c r="L93">
        <v>422.44</v>
      </c>
      <c r="M93">
        <v>96.955943000000005</v>
      </c>
      <c r="N93">
        <v>60.707796000000002</v>
      </c>
      <c r="O93">
        <v>130.58009999999999</v>
      </c>
      <c r="P93">
        <v>148.378331</v>
      </c>
      <c r="Q93">
        <v>22.626799999999999</v>
      </c>
      <c r="R93">
        <v>44.254100000000001</v>
      </c>
      <c r="S93">
        <v>27.638981000000001</v>
      </c>
      <c r="T93">
        <v>2.3199999999999998</v>
      </c>
      <c r="U93">
        <v>399.375</v>
      </c>
      <c r="V93">
        <v>20.8</v>
      </c>
      <c r="W93">
        <v>44.31</v>
      </c>
      <c r="X93">
        <v>148.30000000000001</v>
      </c>
      <c r="Y93">
        <v>0</v>
      </c>
      <c r="Z93">
        <v>19.6614</v>
      </c>
      <c r="AA93">
        <v>42.14808</v>
      </c>
      <c r="AB93">
        <v>49.907043999999999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47.667878000000002</v>
      </c>
      <c r="AH93">
        <v>182.023944</v>
      </c>
      <c r="AI93">
        <v>19.529561000000001</v>
      </c>
      <c r="AJ93">
        <v>0</v>
      </c>
      <c r="AK93">
        <v>67.655124000000001</v>
      </c>
      <c r="AL93">
        <v>77.853999999999999</v>
      </c>
      <c r="AM93">
        <v>18.838674000000001</v>
      </c>
      <c r="AN93">
        <v>0.75801200000000002</v>
      </c>
      <c r="AO93">
        <v>3.8220000000000001</v>
      </c>
      <c r="AP93">
        <v>9.6074999999999999</v>
      </c>
      <c r="AQ93">
        <v>0</v>
      </c>
      <c r="AR93">
        <v>36.432000000000002</v>
      </c>
      <c r="AS93">
        <v>39.469290999999998</v>
      </c>
      <c r="AT93">
        <v>18.736602000000001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9.2748030000000004</v>
      </c>
      <c r="BA93">
        <v>6.9226239999999999</v>
      </c>
      <c r="BB93">
        <v>3.5398239999999999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3056.6864509999991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688.11594700000001</v>
      </c>
      <c r="L94">
        <v>422.44</v>
      </c>
      <c r="M94">
        <v>96.955943000000005</v>
      </c>
      <c r="N94">
        <v>60.707796000000002</v>
      </c>
      <c r="O94">
        <v>130.58009999999999</v>
      </c>
      <c r="P94">
        <v>148.378331</v>
      </c>
      <c r="Q94">
        <v>22.626799999999999</v>
      </c>
      <c r="R94">
        <v>44.254100000000001</v>
      </c>
      <c r="S94">
        <v>27.638981000000001</v>
      </c>
      <c r="T94">
        <v>2.3199999999999998</v>
      </c>
      <c r="U94">
        <v>399.375</v>
      </c>
      <c r="V94">
        <v>20.8</v>
      </c>
      <c r="W94">
        <v>44.31</v>
      </c>
      <c r="X94">
        <v>148.30000000000001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47.667878000000002</v>
      </c>
      <c r="AH94">
        <v>179.96245400000001</v>
      </c>
      <c r="AI94">
        <v>19.529561000000001</v>
      </c>
      <c r="AJ94">
        <v>0</v>
      </c>
      <c r="AK94">
        <v>67.655124000000001</v>
      </c>
      <c r="AL94">
        <v>77.853999999999999</v>
      </c>
      <c r="AM94">
        <v>12.527402</v>
      </c>
      <c r="AN94">
        <v>0.75801200000000002</v>
      </c>
      <c r="AO94">
        <v>3.8220000000000001</v>
      </c>
      <c r="AP94">
        <v>9.6074999999999999</v>
      </c>
      <c r="AQ94">
        <v>0</v>
      </c>
      <c r="AR94">
        <v>36.432000000000002</v>
      </c>
      <c r="AS94">
        <v>37.890518999999998</v>
      </c>
      <c r="AT94">
        <v>18.736602000000001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9.2748030000000004</v>
      </c>
      <c r="BA94">
        <v>6.7455160000000003</v>
      </c>
      <c r="BB94">
        <v>3.5398239999999999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3031.8583449999992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688.11594700000001</v>
      </c>
      <c r="L95">
        <v>422.44</v>
      </c>
      <c r="M95">
        <v>96.955943000000005</v>
      </c>
      <c r="N95">
        <v>60.707796000000002</v>
      </c>
      <c r="O95">
        <v>130.58009999999999</v>
      </c>
      <c r="P95">
        <v>148.378331</v>
      </c>
      <c r="Q95">
        <v>22.626799999999999</v>
      </c>
      <c r="R95">
        <v>44.254100000000001</v>
      </c>
      <c r="S95">
        <v>27.638981000000001</v>
      </c>
      <c r="T95">
        <v>2.3199999999999998</v>
      </c>
      <c r="U95">
        <v>399.375</v>
      </c>
      <c r="V95">
        <v>20.8</v>
      </c>
      <c r="W95">
        <v>44.31</v>
      </c>
      <c r="X95">
        <v>148.30000000000001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47.667878000000002</v>
      </c>
      <c r="AH95">
        <v>179.96245400000001</v>
      </c>
      <c r="AI95">
        <v>19.529561000000001</v>
      </c>
      <c r="AJ95">
        <v>0</v>
      </c>
      <c r="AK95">
        <v>67.655124000000001</v>
      </c>
      <c r="AL95">
        <v>77.272999999999996</v>
      </c>
      <c r="AM95">
        <v>12.527402</v>
      </c>
      <c r="AN95">
        <v>0.75801200000000002</v>
      </c>
      <c r="AO95">
        <v>4.2629999999999999</v>
      </c>
      <c r="AP95">
        <v>9.6074999999999999</v>
      </c>
      <c r="AQ95">
        <v>0</v>
      </c>
      <c r="AR95">
        <v>36.432000000000002</v>
      </c>
      <c r="AS95">
        <v>37.890518999999998</v>
      </c>
      <c r="AT95">
        <v>18.736602000000001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9.2748030000000004</v>
      </c>
      <c r="BA95">
        <v>6.7455160000000003</v>
      </c>
      <c r="BB95">
        <v>3.5398239999999999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3031.7183449999993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688.11594700000001</v>
      </c>
      <c r="L96">
        <v>422.44</v>
      </c>
      <c r="M96">
        <v>96.955943000000005</v>
      </c>
      <c r="N96">
        <v>60.707796000000002</v>
      </c>
      <c r="O96">
        <v>130.58009999999999</v>
      </c>
      <c r="P96">
        <v>148.378331</v>
      </c>
      <c r="Q96">
        <v>22.626799999999999</v>
      </c>
      <c r="R96">
        <v>44.254100000000001</v>
      </c>
      <c r="S96">
        <v>27.638981000000001</v>
      </c>
      <c r="T96">
        <v>2.3199999999999998</v>
      </c>
      <c r="U96">
        <v>399.375</v>
      </c>
      <c r="V96">
        <v>20.8</v>
      </c>
      <c r="W96">
        <v>44.31</v>
      </c>
      <c r="X96">
        <v>148.30000000000001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47.667878000000002</v>
      </c>
      <c r="AH96">
        <v>179.96245400000001</v>
      </c>
      <c r="AI96">
        <v>19.529561000000001</v>
      </c>
      <c r="AJ96">
        <v>0</v>
      </c>
      <c r="AK96">
        <v>67.655124000000001</v>
      </c>
      <c r="AL96">
        <v>77.272999999999996</v>
      </c>
      <c r="AM96">
        <v>12.527402</v>
      </c>
      <c r="AN96">
        <v>0.75801200000000002</v>
      </c>
      <c r="AO96">
        <v>4.2629999999999999</v>
      </c>
      <c r="AP96">
        <v>9.6074999999999999</v>
      </c>
      <c r="AQ96">
        <v>0</v>
      </c>
      <c r="AR96">
        <v>36.432000000000002</v>
      </c>
      <c r="AS96">
        <v>37.890518999999998</v>
      </c>
      <c r="AT96">
        <v>17.940002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9.2748030000000004</v>
      </c>
      <c r="BA96">
        <v>6.7455160000000003</v>
      </c>
      <c r="BB96">
        <v>3.5398239999999999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3030.9217449999992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688.11594700000001</v>
      </c>
      <c r="L97">
        <v>422.44</v>
      </c>
      <c r="M97">
        <v>96.955943000000005</v>
      </c>
      <c r="N97">
        <v>60.707796000000002</v>
      </c>
      <c r="O97">
        <v>130.58009999999999</v>
      </c>
      <c r="P97">
        <v>148.378331</v>
      </c>
      <c r="Q97">
        <v>22.626799999999999</v>
      </c>
      <c r="R97">
        <v>44.254100000000001</v>
      </c>
      <c r="S97">
        <v>27.638981000000001</v>
      </c>
      <c r="T97">
        <v>2.3199999999999998</v>
      </c>
      <c r="U97">
        <v>399.375</v>
      </c>
      <c r="V97">
        <v>20.8</v>
      </c>
      <c r="W97">
        <v>44.31</v>
      </c>
      <c r="X97">
        <v>148.30000000000001</v>
      </c>
      <c r="Y97">
        <v>0</v>
      </c>
      <c r="Z97">
        <v>6.5208000000000004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47.667878000000002</v>
      </c>
      <c r="AH97">
        <v>179.96245400000001</v>
      </c>
      <c r="AI97">
        <v>19.529561000000001</v>
      </c>
      <c r="AJ97">
        <v>0</v>
      </c>
      <c r="AK97">
        <v>67.655124000000001</v>
      </c>
      <c r="AL97">
        <v>75.53</v>
      </c>
      <c r="AM97">
        <v>12.527402</v>
      </c>
      <c r="AN97">
        <v>1.1261890000000001</v>
      </c>
      <c r="AO97">
        <v>4.2629999999999999</v>
      </c>
      <c r="AP97">
        <v>5.7645</v>
      </c>
      <c r="AQ97">
        <v>0</v>
      </c>
      <c r="AR97">
        <v>36.432000000000002</v>
      </c>
      <c r="AS97">
        <v>37.890518999999998</v>
      </c>
      <c r="AT97">
        <v>18.736602000000001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9.2748030000000004</v>
      </c>
      <c r="BA97">
        <v>6.7455160000000003</v>
      </c>
      <c r="BB97">
        <v>3.5398239999999999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3026.5005219999998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688.11594700000001</v>
      </c>
      <c r="L98">
        <v>422.44</v>
      </c>
      <c r="M98">
        <v>96.955943000000005</v>
      </c>
      <c r="N98">
        <v>60.707796000000002</v>
      </c>
      <c r="O98">
        <v>130.58009999999999</v>
      </c>
      <c r="P98">
        <v>148.378331</v>
      </c>
      <c r="Q98">
        <v>22.626799999999999</v>
      </c>
      <c r="R98">
        <v>44.254100000000001</v>
      </c>
      <c r="S98">
        <v>27.638981000000001</v>
      </c>
      <c r="T98">
        <v>2.3199999999999998</v>
      </c>
      <c r="U98">
        <v>399.375</v>
      </c>
      <c r="V98">
        <v>20.8</v>
      </c>
      <c r="W98">
        <v>44.31</v>
      </c>
      <c r="X98">
        <v>148.30000000000001</v>
      </c>
      <c r="Y98">
        <v>0</v>
      </c>
      <c r="Z98">
        <v>6.5208000000000004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47.667878000000002</v>
      </c>
      <c r="AH98">
        <v>179.96245400000001</v>
      </c>
      <c r="AI98">
        <v>19.529561000000001</v>
      </c>
      <c r="AJ98">
        <v>0</v>
      </c>
      <c r="AK98">
        <v>67.655124000000001</v>
      </c>
      <c r="AL98">
        <v>75.53</v>
      </c>
      <c r="AM98">
        <v>12.527402</v>
      </c>
      <c r="AN98">
        <v>1.1261890000000001</v>
      </c>
      <c r="AO98">
        <v>4.2629999999999999</v>
      </c>
      <c r="AP98">
        <v>5.7645</v>
      </c>
      <c r="AQ98">
        <v>0</v>
      </c>
      <c r="AR98">
        <v>36.432000000000002</v>
      </c>
      <c r="AS98">
        <v>37.890518999999998</v>
      </c>
      <c r="AT98">
        <v>18.231349999999999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9.2748030000000004</v>
      </c>
      <c r="BA98">
        <v>6.7455160000000003</v>
      </c>
      <c r="BB98">
        <v>3.5398239999999999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3025.9952699999999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0.12925598700000002</v>
      </c>
      <c r="H99">
        <f t="shared" si="2"/>
        <v>0</v>
      </c>
      <c r="I99">
        <f t="shared" si="2"/>
        <v>0</v>
      </c>
      <c r="J99">
        <f t="shared" si="2"/>
        <v>0.16076289249999998</v>
      </c>
      <c r="K99">
        <f t="shared" si="2"/>
        <v>13.198924912749991</v>
      </c>
      <c r="L99">
        <f t="shared" si="2"/>
        <v>6.9646537234999908</v>
      </c>
      <c r="M99">
        <f t="shared" si="2"/>
        <v>2.3097635025000023</v>
      </c>
      <c r="N99">
        <f t="shared" si="2"/>
        <v>1.4295810350000011</v>
      </c>
      <c r="O99">
        <f t="shared" si="2"/>
        <v>3.1126179999999937</v>
      </c>
      <c r="P99">
        <f t="shared" si="2"/>
        <v>3.5557116454999962</v>
      </c>
      <c r="Q99">
        <f t="shared" si="2"/>
        <v>0.50252523449999986</v>
      </c>
      <c r="R99">
        <f t="shared" si="2"/>
        <v>0.98399155325000021</v>
      </c>
      <c r="S99">
        <f t="shared" si="2"/>
        <v>0.62003460375000086</v>
      </c>
      <c r="T99">
        <f t="shared" si="2"/>
        <v>5.1608925749999958E-2</v>
      </c>
      <c r="U99">
        <f t="shared" si="2"/>
        <v>9.5287402345000007</v>
      </c>
      <c r="V99">
        <f t="shared" si="2"/>
        <v>0.4824922499999994</v>
      </c>
      <c r="W99">
        <f t="shared" si="2"/>
        <v>1.0172404249999989</v>
      </c>
      <c r="X99">
        <f t="shared" si="2"/>
        <v>3.502909599999994</v>
      </c>
      <c r="Y99">
        <f t="shared" si="2"/>
        <v>0</v>
      </c>
      <c r="Z99">
        <f t="shared" si="2"/>
        <v>0.26442899999999997</v>
      </c>
      <c r="AA99">
        <f t="shared" si="2"/>
        <v>1.011553919999999</v>
      </c>
      <c r="AB99">
        <f t="shared" si="2"/>
        <v>1.1682175199999996</v>
      </c>
      <c r="AC99">
        <f t="shared" si="2"/>
        <v>0.83595007199999871</v>
      </c>
      <c r="AD99">
        <f t="shared" si="2"/>
        <v>0.93590104800000029</v>
      </c>
      <c r="AE99">
        <f t="shared" si="2"/>
        <v>1.4202096720000026</v>
      </c>
      <c r="AF99">
        <f t="shared" si="2"/>
        <v>0</v>
      </c>
      <c r="AG99">
        <f t="shared" si="2"/>
        <v>1.1440290720000024</v>
      </c>
      <c r="AH99">
        <f t="shared" si="2"/>
        <v>4.3252833660000078</v>
      </c>
      <c r="AI99">
        <f t="shared" si="2"/>
        <v>0.43697393250000033</v>
      </c>
      <c r="AJ99">
        <f t="shared" si="2"/>
        <v>0</v>
      </c>
      <c r="AK99">
        <f t="shared" si="2"/>
        <v>1.6237229759999978</v>
      </c>
      <c r="AL99">
        <f t="shared" si="2"/>
        <v>1.876920500000002</v>
      </c>
      <c r="AM99">
        <f t="shared" si="2"/>
        <v>0.11100229</v>
      </c>
      <c r="AN99">
        <f t="shared" si="2"/>
        <v>2.3097703499999948E-2</v>
      </c>
      <c r="AO99">
        <f t="shared" si="2"/>
        <v>0.11012504999999995</v>
      </c>
      <c r="AP99">
        <f t="shared" si="2"/>
        <v>0.19247024999999982</v>
      </c>
      <c r="AQ99">
        <f t="shared" si="2"/>
        <v>0</v>
      </c>
      <c r="AR99">
        <f t="shared" si="2"/>
        <v>0.89755199999999813</v>
      </c>
      <c r="AS99">
        <f t="shared" si="2"/>
        <v>0.91410877200000029</v>
      </c>
      <c r="AT99">
        <f t="shared" si="2"/>
        <v>0.37733369974999975</v>
      </c>
      <c r="AU99">
        <f t="shared" si="2"/>
        <v>0</v>
      </c>
      <c r="AV99">
        <f t="shared" si="2"/>
        <v>0.11620715199999998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0.19246972725000011</v>
      </c>
      <c r="BA99">
        <f t="shared" si="3"/>
        <v>0.16242370800000011</v>
      </c>
      <c r="BB99">
        <f t="shared" si="3"/>
        <v>0.11267834825000014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66.004104872749991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3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37.420192</v>
      </c>
      <c r="H3">
        <v>0</v>
      </c>
      <c r="I3">
        <v>0</v>
      </c>
      <c r="J3">
        <v>60.256045999999998</v>
      </c>
      <c r="K3">
        <v>663.82545400000004</v>
      </c>
      <c r="L3">
        <v>407.52786800000001</v>
      </c>
      <c r="M3">
        <v>93.533398000000005</v>
      </c>
      <c r="N3">
        <v>57.291663</v>
      </c>
      <c r="O3">
        <v>125.97062200000001</v>
      </c>
      <c r="P3">
        <v>144.69434000000001</v>
      </c>
      <c r="Q3">
        <v>21.831161000000002</v>
      </c>
      <c r="R3">
        <v>43.321421000000001</v>
      </c>
      <c r="S3">
        <v>26.663325</v>
      </c>
      <c r="T3">
        <v>2.2381039999999999</v>
      </c>
      <c r="U3">
        <v>385.277062</v>
      </c>
      <c r="V3">
        <v>20.065760000000001</v>
      </c>
      <c r="W3">
        <v>42.745857000000001</v>
      </c>
      <c r="X3">
        <v>143.06501</v>
      </c>
      <c r="Y3">
        <v>0</v>
      </c>
      <c r="Z3">
        <v>6.290616</v>
      </c>
      <c r="AA3">
        <v>40.660252999999997</v>
      </c>
      <c r="AB3">
        <v>46.787784000000002</v>
      </c>
      <c r="AC3">
        <v>33.601709999999997</v>
      </c>
      <c r="AD3">
        <v>41.999310999999999</v>
      </c>
      <c r="AE3">
        <v>57.086511000000002</v>
      </c>
      <c r="AF3">
        <v>0</v>
      </c>
      <c r="AG3">
        <v>45.985202000000001</v>
      </c>
      <c r="AH3">
        <v>173.609779</v>
      </c>
      <c r="AI3">
        <v>4.1212859999999996</v>
      </c>
      <c r="AJ3">
        <v>0</v>
      </c>
      <c r="AK3">
        <v>65.266897999999998</v>
      </c>
      <c r="AL3">
        <v>80.710661000000002</v>
      </c>
      <c r="AM3">
        <v>0</v>
      </c>
      <c r="AN3">
        <v>1.086435</v>
      </c>
      <c r="AO3">
        <v>4.254327</v>
      </c>
      <c r="AP3">
        <v>6.1789040000000002</v>
      </c>
      <c r="AQ3">
        <v>0</v>
      </c>
      <c r="AR3">
        <v>35.145949999999999</v>
      </c>
      <c r="AS3">
        <v>36.552984000000002</v>
      </c>
      <c r="AT3">
        <v>14.470452</v>
      </c>
      <c r="AU3">
        <v>0</v>
      </c>
      <c r="AV3">
        <v>19.294</v>
      </c>
      <c r="AW3">
        <v>0</v>
      </c>
      <c r="AX3">
        <v>0</v>
      </c>
      <c r="AY3">
        <v>8.0462260000000008</v>
      </c>
      <c r="AZ3">
        <v>8.9474020000000003</v>
      </c>
      <c r="BA3">
        <v>6.5073990000000004</v>
      </c>
      <c r="BB3">
        <v>5.1689480000000003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3017.5003209999991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37.420192</v>
      </c>
      <c r="H4">
        <v>0</v>
      </c>
      <c r="I4">
        <v>0</v>
      </c>
      <c r="J4">
        <v>45.846991000000003</v>
      </c>
      <c r="K4">
        <v>663.82545400000004</v>
      </c>
      <c r="L4">
        <v>407.52786800000001</v>
      </c>
      <c r="M4">
        <v>93.533398000000005</v>
      </c>
      <c r="N4">
        <v>57.291663</v>
      </c>
      <c r="O4">
        <v>125.97062200000001</v>
      </c>
      <c r="P4">
        <v>144.69434000000001</v>
      </c>
      <c r="Q4">
        <v>21.831161000000002</v>
      </c>
      <c r="R4">
        <v>43.321421000000001</v>
      </c>
      <c r="S4">
        <v>26.663325</v>
      </c>
      <c r="T4">
        <v>2.2381039999999999</v>
      </c>
      <c r="U4">
        <v>385.277062</v>
      </c>
      <c r="V4">
        <v>20.065760000000001</v>
      </c>
      <c r="W4">
        <v>42.745857000000001</v>
      </c>
      <c r="X4">
        <v>143.06501</v>
      </c>
      <c r="Y4">
        <v>0</v>
      </c>
      <c r="Z4">
        <v>6.290616</v>
      </c>
      <c r="AA4">
        <v>40.660252999999997</v>
      </c>
      <c r="AB4">
        <v>46.787784000000002</v>
      </c>
      <c r="AC4">
        <v>33.601709999999997</v>
      </c>
      <c r="AD4">
        <v>41.999310999999999</v>
      </c>
      <c r="AE4">
        <v>57.086511000000002</v>
      </c>
      <c r="AF4">
        <v>0</v>
      </c>
      <c r="AG4">
        <v>45.985202000000001</v>
      </c>
      <c r="AH4">
        <v>173.609779</v>
      </c>
      <c r="AI4">
        <v>4.1212859999999996</v>
      </c>
      <c r="AJ4">
        <v>0</v>
      </c>
      <c r="AK4">
        <v>65.266897999999998</v>
      </c>
      <c r="AL4">
        <v>80.710661000000002</v>
      </c>
      <c r="AM4">
        <v>0</v>
      </c>
      <c r="AN4">
        <v>1.086435</v>
      </c>
      <c r="AO4">
        <v>4.254327</v>
      </c>
      <c r="AP4">
        <v>6.1789040000000002</v>
      </c>
      <c r="AQ4">
        <v>0</v>
      </c>
      <c r="AR4">
        <v>35.145949999999999</v>
      </c>
      <c r="AS4">
        <v>36.552984000000002</v>
      </c>
      <c r="AT4">
        <v>14.470452</v>
      </c>
      <c r="AU4">
        <v>0</v>
      </c>
      <c r="AV4">
        <v>42.123243000000002</v>
      </c>
      <c r="AW4">
        <v>0</v>
      </c>
      <c r="AX4">
        <v>0</v>
      </c>
      <c r="AY4">
        <v>8.0462260000000008</v>
      </c>
      <c r="AZ4">
        <v>8.9474020000000003</v>
      </c>
      <c r="BA4">
        <v>6.5073990000000004</v>
      </c>
      <c r="BB4">
        <v>5.1689480000000003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3025.920509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37.420192</v>
      </c>
      <c r="H5">
        <v>0</v>
      </c>
      <c r="I5">
        <v>0</v>
      </c>
      <c r="J5">
        <v>45.846991000000003</v>
      </c>
      <c r="K5">
        <v>663.82545400000004</v>
      </c>
      <c r="L5">
        <v>407.52786800000001</v>
      </c>
      <c r="M5">
        <v>93.533398000000005</v>
      </c>
      <c r="N5">
        <v>57.291663</v>
      </c>
      <c r="O5">
        <v>125.97062200000001</v>
      </c>
      <c r="P5">
        <v>144.69434000000001</v>
      </c>
      <c r="Q5">
        <v>21.831161000000002</v>
      </c>
      <c r="R5">
        <v>43.321421000000001</v>
      </c>
      <c r="S5">
        <v>26.663325</v>
      </c>
      <c r="T5">
        <v>2.2381039999999999</v>
      </c>
      <c r="U5">
        <v>385.277062</v>
      </c>
      <c r="V5">
        <v>20.065760000000001</v>
      </c>
      <c r="W5">
        <v>42.745857000000001</v>
      </c>
      <c r="X5">
        <v>143.06501</v>
      </c>
      <c r="Y5">
        <v>0</v>
      </c>
      <c r="Z5">
        <v>6.290616</v>
      </c>
      <c r="AA5">
        <v>40.660252999999997</v>
      </c>
      <c r="AB5">
        <v>46.787784000000002</v>
      </c>
      <c r="AC5">
        <v>33.601709999999997</v>
      </c>
      <c r="AD5">
        <v>41.999310999999999</v>
      </c>
      <c r="AE5">
        <v>57.086511000000002</v>
      </c>
      <c r="AF5">
        <v>0</v>
      </c>
      <c r="AG5">
        <v>45.985202000000001</v>
      </c>
      <c r="AH5">
        <v>173.609779</v>
      </c>
      <c r="AI5">
        <v>4.1212859999999996</v>
      </c>
      <c r="AJ5">
        <v>0</v>
      </c>
      <c r="AK5">
        <v>65.266897999999998</v>
      </c>
      <c r="AL5">
        <v>80.710661000000002</v>
      </c>
      <c r="AM5">
        <v>0</v>
      </c>
      <c r="AN5">
        <v>1.086435</v>
      </c>
      <c r="AO5">
        <v>4.254327</v>
      </c>
      <c r="AP5">
        <v>6.1789040000000002</v>
      </c>
      <c r="AQ5">
        <v>0</v>
      </c>
      <c r="AR5">
        <v>35.145949999999999</v>
      </c>
      <c r="AS5">
        <v>36.552984000000002</v>
      </c>
      <c r="AT5">
        <v>14.470452</v>
      </c>
      <c r="AU5">
        <v>0</v>
      </c>
      <c r="AV5">
        <v>42.123243000000002</v>
      </c>
      <c r="AW5">
        <v>0</v>
      </c>
      <c r="AX5">
        <v>0</v>
      </c>
      <c r="AY5">
        <v>8.0462260000000008</v>
      </c>
      <c r="AZ5">
        <v>8.9474020000000003</v>
      </c>
      <c r="BA5">
        <v>6.5073990000000004</v>
      </c>
      <c r="BB5">
        <v>5.1689480000000003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3025.920509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37.420192</v>
      </c>
      <c r="H6">
        <v>0</v>
      </c>
      <c r="I6">
        <v>0</v>
      </c>
      <c r="J6">
        <v>45.846991000000003</v>
      </c>
      <c r="K6">
        <v>663.82545400000004</v>
      </c>
      <c r="L6">
        <v>407.52786800000001</v>
      </c>
      <c r="M6">
        <v>93.533398000000005</v>
      </c>
      <c r="N6">
        <v>57.291663</v>
      </c>
      <c r="O6">
        <v>125.97062200000001</v>
      </c>
      <c r="P6">
        <v>144.69434000000001</v>
      </c>
      <c r="Q6">
        <v>21.831161000000002</v>
      </c>
      <c r="R6">
        <v>43.321421000000001</v>
      </c>
      <c r="S6">
        <v>26.663325</v>
      </c>
      <c r="T6">
        <v>2.2381039999999999</v>
      </c>
      <c r="U6">
        <v>385.277062</v>
      </c>
      <c r="V6">
        <v>20.065760000000001</v>
      </c>
      <c r="W6">
        <v>42.745857000000001</v>
      </c>
      <c r="X6">
        <v>143.06501</v>
      </c>
      <c r="Y6">
        <v>0</v>
      </c>
      <c r="Z6">
        <v>6.290616</v>
      </c>
      <c r="AA6">
        <v>40.660252999999997</v>
      </c>
      <c r="AB6">
        <v>46.787784000000002</v>
      </c>
      <c r="AC6">
        <v>33.601709999999997</v>
      </c>
      <c r="AD6">
        <v>41.999310999999999</v>
      </c>
      <c r="AE6">
        <v>57.086511000000002</v>
      </c>
      <c r="AF6">
        <v>0</v>
      </c>
      <c r="AG6">
        <v>45.985202000000001</v>
      </c>
      <c r="AH6">
        <v>173.609779</v>
      </c>
      <c r="AI6">
        <v>4.1212859999999996</v>
      </c>
      <c r="AJ6">
        <v>0</v>
      </c>
      <c r="AK6">
        <v>65.266897999999998</v>
      </c>
      <c r="AL6">
        <v>80.710661000000002</v>
      </c>
      <c r="AM6">
        <v>0</v>
      </c>
      <c r="AN6">
        <v>1.086435</v>
      </c>
      <c r="AO6">
        <v>4.254327</v>
      </c>
      <c r="AP6">
        <v>6.1789040000000002</v>
      </c>
      <c r="AQ6">
        <v>0</v>
      </c>
      <c r="AR6">
        <v>35.145949999999999</v>
      </c>
      <c r="AS6">
        <v>36.552984000000002</v>
      </c>
      <c r="AT6">
        <v>14.470452</v>
      </c>
      <c r="AU6">
        <v>0</v>
      </c>
      <c r="AV6">
        <v>42.123243000000002</v>
      </c>
      <c r="AW6">
        <v>0</v>
      </c>
      <c r="AX6">
        <v>0</v>
      </c>
      <c r="AY6">
        <v>8.0462260000000008</v>
      </c>
      <c r="AZ6">
        <v>8.9474020000000003</v>
      </c>
      <c r="BA6">
        <v>6.5073990000000004</v>
      </c>
      <c r="BB6">
        <v>5.1689480000000003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3025.920509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37.420192</v>
      </c>
      <c r="H7">
        <v>0</v>
      </c>
      <c r="I7">
        <v>0</v>
      </c>
      <c r="J7">
        <v>45.846991000000003</v>
      </c>
      <c r="K7">
        <v>663.82545400000004</v>
      </c>
      <c r="L7">
        <v>407.52786800000001</v>
      </c>
      <c r="M7">
        <v>93.533398000000005</v>
      </c>
      <c r="N7">
        <v>57.291663</v>
      </c>
      <c r="O7">
        <v>125.97062200000001</v>
      </c>
      <c r="P7">
        <v>144.69434000000001</v>
      </c>
      <c r="Q7">
        <v>21.831161000000002</v>
      </c>
      <c r="R7">
        <v>43.321421000000001</v>
      </c>
      <c r="S7">
        <v>26.663325</v>
      </c>
      <c r="T7">
        <v>2.2381039999999999</v>
      </c>
      <c r="U7">
        <v>385.277062</v>
      </c>
      <c r="V7">
        <v>20.065760000000001</v>
      </c>
      <c r="W7">
        <v>42.745857000000001</v>
      </c>
      <c r="X7">
        <v>143.06501</v>
      </c>
      <c r="Y7">
        <v>0</v>
      </c>
      <c r="Z7">
        <v>6.290616</v>
      </c>
      <c r="AA7">
        <v>40.660252999999997</v>
      </c>
      <c r="AB7">
        <v>46.787784000000002</v>
      </c>
      <c r="AC7">
        <v>33.601709999999997</v>
      </c>
      <c r="AD7">
        <v>41.999310999999999</v>
      </c>
      <c r="AE7">
        <v>57.086511000000002</v>
      </c>
      <c r="AF7">
        <v>0</v>
      </c>
      <c r="AG7">
        <v>45.985202000000001</v>
      </c>
      <c r="AH7">
        <v>173.609779</v>
      </c>
      <c r="AI7">
        <v>4.1212859999999996</v>
      </c>
      <c r="AJ7">
        <v>0</v>
      </c>
      <c r="AK7">
        <v>65.266897999999998</v>
      </c>
      <c r="AL7">
        <v>80.710661000000002</v>
      </c>
      <c r="AM7">
        <v>0</v>
      </c>
      <c r="AN7">
        <v>1.086435</v>
      </c>
      <c r="AO7">
        <v>4.254327</v>
      </c>
      <c r="AP7">
        <v>6.1789040000000002</v>
      </c>
      <c r="AQ7">
        <v>0</v>
      </c>
      <c r="AR7">
        <v>35.145949999999999</v>
      </c>
      <c r="AS7">
        <v>36.552984000000002</v>
      </c>
      <c r="AT7">
        <v>14.470452</v>
      </c>
      <c r="AU7">
        <v>0</v>
      </c>
      <c r="AV7">
        <v>42.751947999999999</v>
      </c>
      <c r="AW7">
        <v>0</v>
      </c>
      <c r="AX7">
        <v>0</v>
      </c>
      <c r="AY7">
        <v>8.0462260000000008</v>
      </c>
      <c r="AZ7">
        <v>8.9474020000000003</v>
      </c>
      <c r="BA7">
        <v>6.5073990000000004</v>
      </c>
      <c r="BB7">
        <v>5.1689480000000003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3026.5492140000001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37.420192</v>
      </c>
      <c r="H8">
        <v>0</v>
      </c>
      <c r="I8">
        <v>0</v>
      </c>
      <c r="J8">
        <v>45.846991000000003</v>
      </c>
      <c r="K8">
        <v>663.82545400000004</v>
      </c>
      <c r="L8">
        <v>407.52786800000001</v>
      </c>
      <c r="M8">
        <v>93.533398000000005</v>
      </c>
      <c r="N8">
        <v>57.291663</v>
      </c>
      <c r="O8">
        <v>125.97062200000001</v>
      </c>
      <c r="P8">
        <v>144.69434000000001</v>
      </c>
      <c r="Q8">
        <v>21.831161000000002</v>
      </c>
      <c r="R8">
        <v>43.321421000000001</v>
      </c>
      <c r="S8">
        <v>26.663325</v>
      </c>
      <c r="T8">
        <v>2.2381039999999999</v>
      </c>
      <c r="U8">
        <v>385.277062</v>
      </c>
      <c r="V8">
        <v>20.065760000000001</v>
      </c>
      <c r="W8">
        <v>42.745857000000001</v>
      </c>
      <c r="X8">
        <v>143.06501</v>
      </c>
      <c r="Y8">
        <v>0</v>
      </c>
      <c r="Z8">
        <v>6.290616</v>
      </c>
      <c r="AA8">
        <v>40.660252999999997</v>
      </c>
      <c r="AB8">
        <v>46.787784000000002</v>
      </c>
      <c r="AC8">
        <v>33.601709999999997</v>
      </c>
      <c r="AD8">
        <v>41.999310999999999</v>
      </c>
      <c r="AE8">
        <v>57.086511000000002</v>
      </c>
      <c r="AF8">
        <v>0</v>
      </c>
      <c r="AG8">
        <v>45.985202000000001</v>
      </c>
      <c r="AH8">
        <v>173.609779</v>
      </c>
      <c r="AI8">
        <v>4.1212859999999996</v>
      </c>
      <c r="AJ8">
        <v>0</v>
      </c>
      <c r="AK8">
        <v>65.266897999999998</v>
      </c>
      <c r="AL8">
        <v>80.710661000000002</v>
      </c>
      <c r="AM8">
        <v>0</v>
      </c>
      <c r="AN8">
        <v>1.086435</v>
      </c>
      <c r="AO8">
        <v>4.254327</v>
      </c>
      <c r="AP8">
        <v>6.1789040000000002</v>
      </c>
      <c r="AQ8">
        <v>0</v>
      </c>
      <c r="AR8">
        <v>35.145949999999999</v>
      </c>
      <c r="AS8">
        <v>36.552984000000002</v>
      </c>
      <c r="AT8">
        <v>14.470452</v>
      </c>
      <c r="AU8">
        <v>0</v>
      </c>
      <c r="AV8">
        <v>42.751947999999999</v>
      </c>
      <c r="AW8">
        <v>0</v>
      </c>
      <c r="AX8">
        <v>0</v>
      </c>
      <c r="AY8">
        <v>8.0462260000000008</v>
      </c>
      <c r="AZ8">
        <v>8.9474020000000003</v>
      </c>
      <c r="BA8">
        <v>6.5073990000000004</v>
      </c>
      <c r="BB8">
        <v>5.1689480000000003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3026.5492140000001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33.394247999999997</v>
      </c>
      <c r="H9">
        <v>0</v>
      </c>
      <c r="I9">
        <v>0</v>
      </c>
      <c r="J9">
        <v>32.738734000000001</v>
      </c>
      <c r="K9">
        <v>663.82545400000004</v>
      </c>
      <c r="L9">
        <v>407.52786800000001</v>
      </c>
      <c r="M9">
        <v>93.533398000000005</v>
      </c>
      <c r="N9">
        <v>57.291663</v>
      </c>
      <c r="O9">
        <v>125.97062200000001</v>
      </c>
      <c r="P9">
        <v>144.69434000000001</v>
      </c>
      <c r="Q9">
        <v>21.831161000000002</v>
      </c>
      <c r="R9">
        <v>43.321421000000001</v>
      </c>
      <c r="S9">
        <v>26.663325</v>
      </c>
      <c r="T9">
        <v>2.2381039999999999</v>
      </c>
      <c r="U9">
        <v>385.277062</v>
      </c>
      <c r="V9">
        <v>20.065760000000001</v>
      </c>
      <c r="W9">
        <v>42.745857000000001</v>
      </c>
      <c r="X9">
        <v>143.06501</v>
      </c>
      <c r="Y9">
        <v>0</v>
      </c>
      <c r="Z9">
        <v>12.581232</v>
      </c>
      <c r="AA9">
        <v>40.660252999999997</v>
      </c>
      <c r="AB9">
        <v>46.787784000000002</v>
      </c>
      <c r="AC9">
        <v>33.601709999999997</v>
      </c>
      <c r="AD9">
        <v>41.999310999999999</v>
      </c>
      <c r="AE9">
        <v>57.086511000000002</v>
      </c>
      <c r="AF9">
        <v>0</v>
      </c>
      <c r="AG9">
        <v>45.985202000000001</v>
      </c>
      <c r="AH9">
        <v>173.609779</v>
      </c>
      <c r="AI9">
        <v>4.1212859999999996</v>
      </c>
      <c r="AJ9">
        <v>0</v>
      </c>
      <c r="AK9">
        <v>65.266897999999998</v>
      </c>
      <c r="AL9">
        <v>80.710661000000002</v>
      </c>
      <c r="AM9">
        <v>0</v>
      </c>
      <c r="AN9">
        <v>1.086435</v>
      </c>
      <c r="AO9">
        <v>4.254327</v>
      </c>
      <c r="AP9">
        <v>6.1789040000000002</v>
      </c>
      <c r="AQ9">
        <v>0</v>
      </c>
      <c r="AR9">
        <v>35.145949999999999</v>
      </c>
      <c r="AS9">
        <v>36.552984000000002</v>
      </c>
      <c r="AT9">
        <v>14.470452</v>
      </c>
      <c r="AU9">
        <v>0</v>
      </c>
      <c r="AV9">
        <v>42.751947999999999</v>
      </c>
      <c r="AW9">
        <v>0</v>
      </c>
      <c r="AX9">
        <v>0</v>
      </c>
      <c r="AY9">
        <v>8.0462260000000008</v>
      </c>
      <c r="AZ9">
        <v>8.9474020000000003</v>
      </c>
      <c r="BA9">
        <v>6.5073990000000004</v>
      </c>
      <c r="BB9">
        <v>5.1689480000000003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3015.7056289999996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33.394247999999997</v>
      </c>
      <c r="H10">
        <v>0</v>
      </c>
      <c r="I10">
        <v>0</v>
      </c>
      <c r="J10">
        <v>32.738734000000001</v>
      </c>
      <c r="K10">
        <v>663.82545400000004</v>
      </c>
      <c r="L10">
        <v>407.52786800000001</v>
      </c>
      <c r="M10">
        <v>93.533398000000005</v>
      </c>
      <c r="N10">
        <v>57.291663</v>
      </c>
      <c r="O10">
        <v>125.97062200000001</v>
      </c>
      <c r="P10">
        <v>144.69434000000001</v>
      </c>
      <c r="Q10">
        <v>21.831161000000002</v>
      </c>
      <c r="R10">
        <v>43.321421000000001</v>
      </c>
      <c r="S10">
        <v>26.663325</v>
      </c>
      <c r="T10">
        <v>2.2381039999999999</v>
      </c>
      <c r="U10">
        <v>385.277062</v>
      </c>
      <c r="V10">
        <v>20.065760000000001</v>
      </c>
      <c r="W10">
        <v>42.745857000000001</v>
      </c>
      <c r="X10">
        <v>143.06501</v>
      </c>
      <c r="Y10">
        <v>0</v>
      </c>
      <c r="Z10">
        <v>12.581232</v>
      </c>
      <c r="AA10">
        <v>40.660252999999997</v>
      </c>
      <c r="AB10">
        <v>46.787784000000002</v>
      </c>
      <c r="AC10">
        <v>33.601709999999997</v>
      </c>
      <c r="AD10">
        <v>41.999310999999999</v>
      </c>
      <c r="AE10">
        <v>57.086511000000002</v>
      </c>
      <c r="AF10">
        <v>0</v>
      </c>
      <c r="AG10">
        <v>45.985202000000001</v>
      </c>
      <c r="AH10">
        <v>173.609779</v>
      </c>
      <c r="AI10">
        <v>4.1212859999999996</v>
      </c>
      <c r="AJ10">
        <v>0</v>
      </c>
      <c r="AK10">
        <v>65.266897999999998</v>
      </c>
      <c r="AL10">
        <v>80.710661000000002</v>
      </c>
      <c r="AM10">
        <v>0</v>
      </c>
      <c r="AN10">
        <v>1.086435</v>
      </c>
      <c r="AO10">
        <v>4.254327</v>
      </c>
      <c r="AP10">
        <v>6.1789040000000002</v>
      </c>
      <c r="AQ10">
        <v>0</v>
      </c>
      <c r="AR10">
        <v>35.145949999999999</v>
      </c>
      <c r="AS10">
        <v>36.552984000000002</v>
      </c>
      <c r="AT10">
        <v>12.939189000000001</v>
      </c>
      <c r="AU10">
        <v>0</v>
      </c>
      <c r="AV10">
        <v>42.751947999999999</v>
      </c>
      <c r="AW10">
        <v>0</v>
      </c>
      <c r="AX10">
        <v>0</v>
      </c>
      <c r="AY10">
        <v>8.0462260000000008</v>
      </c>
      <c r="AZ10">
        <v>8.9474020000000003</v>
      </c>
      <c r="BA10">
        <v>6.5073990000000004</v>
      </c>
      <c r="BB10">
        <v>5.1689480000000003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3014.1743659999997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65.229348000000002</v>
      </c>
      <c r="H11">
        <v>0</v>
      </c>
      <c r="I11">
        <v>0</v>
      </c>
      <c r="J11">
        <v>52.997433999999998</v>
      </c>
      <c r="K11">
        <v>663.82545400000004</v>
      </c>
      <c r="L11">
        <v>407.52786800000001</v>
      </c>
      <c r="M11">
        <v>93.533398000000005</v>
      </c>
      <c r="N11">
        <v>57.291663</v>
      </c>
      <c r="O11">
        <v>125.97062200000001</v>
      </c>
      <c r="P11">
        <v>144.69434000000001</v>
      </c>
      <c r="Q11">
        <v>21.831161000000002</v>
      </c>
      <c r="R11">
        <v>43.321421000000001</v>
      </c>
      <c r="S11">
        <v>26.663325</v>
      </c>
      <c r="T11">
        <v>2.2381039999999999</v>
      </c>
      <c r="U11">
        <v>385.277062</v>
      </c>
      <c r="V11">
        <v>20.065760000000001</v>
      </c>
      <c r="W11">
        <v>42.745857000000001</v>
      </c>
      <c r="X11">
        <v>143.06501</v>
      </c>
      <c r="Y11">
        <v>0</v>
      </c>
      <c r="Z11">
        <v>12.581232</v>
      </c>
      <c r="AA11">
        <v>40.660252999999997</v>
      </c>
      <c r="AB11">
        <v>46.787784000000002</v>
      </c>
      <c r="AC11">
        <v>33.601709999999997</v>
      </c>
      <c r="AD11">
        <v>41.999310999999999</v>
      </c>
      <c r="AE11">
        <v>57.086511000000002</v>
      </c>
      <c r="AF11">
        <v>0</v>
      </c>
      <c r="AG11">
        <v>45.985202000000001</v>
      </c>
      <c r="AH11">
        <v>173.609779</v>
      </c>
      <c r="AI11">
        <v>4.1212859999999996</v>
      </c>
      <c r="AJ11">
        <v>0</v>
      </c>
      <c r="AK11">
        <v>65.266897999999998</v>
      </c>
      <c r="AL11">
        <v>80.710661000000002</v>
      </c>
      <c r="AM11">
        <v>0</v>
      </c>
      <c r="AN11">
        <v>1.086435</v>
      </c>
      <c r="AO11">
        <v>7.0905449999999997</v>
      </c>
      <c r="AP11">
        <v>6.1789040000000002</v>
      </c>
      <c r="AQ11">
        <v>0</v>
      </c>
      <c r="AR11">
        <v>35.145949999999999</v>
      </c>
      <c r="AS11">
        <v>36.552984000000002</v>
      </c>
      <c r="AT11">
        <v>12.054558</v>
      </c>
      <c r="AU11">
        <v>0</v>
      </c>
      <c r="AV11">
        <v>42.751947999999999</v>
      </c>
      <c r="AW11">
        <v>0</v>
      </c>
      <c r="AX11">
        <v>0</v>
      </c>
      <c r="AY11">
        <v>8.0462260000000008</v>
      </c>
      <c r="AZ11">
        <v>8.9474020000000003</v>
      </c>
      <c r="BA11">
        <v>6.5073990000000004</v>
      </c>
      <c r="BB11">
        <v>5.1689480000000003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3068.2197529999994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65.229348000000002</v>
      </c>
      <c r="H12">
        <v>0</v>
      </c>
      <c r="I12">
        <v>0</v>
      </c>
      <c r="J12">
        <v>73.355186000000003</v>
      </c>
      <c r="K12">
        <v>663.82545400000004</v>
      </c>
      <c r="L12">
        <v>407.52786800000001</v>
      </c>
      <c r="M12">
        <v>93.533398000000005</v>
      </c>
      <c r="N12">
        <v>57.291663</v>
      </c>
      <c r="O12">
        <v>125.97062200000001</v>
      </c>
      <c r="P12">
        <v>144.69434000000001</v>
      </c>
      <c r="Q12">
        <v>21.831161000000002</v>
      </c>
      <c r="R12">
        <v>43.321421000000001</v>
      </c>
      <c r="S12">
        <v>26.663325</v>
      </c>
      <c r="T12">
        <v>2.2381039999999999</v>
      </c>
      <c r="U12">
        <v>385.277062</v>
      </c>
      <c r="V12">
        <v>20.065760000000001</v>
      </c>
      <c r="W12">
        <v>42.745857000000001</v>
      </c>
      <c r="X12">
        <v>143.06501</v>
      </c>
      <c r="Y12">
        <v>0</v>
      </c>
      <c r="Z12">
        <v>12.581232</v>
      </c>
      <c r="AA12">
        <v>40.660252999999997</v>
      </c>
      <c r="AB12">
        <v>46.787784000000002</v>
      </c>
      <c r="AC12">
        <v>33.601709999999997</v>
      </c>
      <c r="AD12">
        <v>41.999310999999999</v>
      </c>
      <c r="AE12">
        <v>57.086511000000002</v>
      </c>
      <c r="AF12">
        <v>0</v>
      </c>
      <c r="AG12">
        <v>45.985202000000001</v>
      </c>
      <c r="AH12">
        <v>173.609779</v>
      </c>
      <c r="AI12">
        <v>4.1212859999999996</v>
      </c>
      <c r="AJ12">
        <v>0</v>
      </c>
      <c r="AK12">
        <v>65.266897999999998</v>
      </c>
      <c r="AL12">
        <v>80.710661000000002</v>
      </c>
      <c r="AM12">
        <v>0</v>
      </c>
      <c r="AN12">
        <v>1.086435</v>
      </c>
      <c r="AO12">
        <v>7.0905449999999997</v>
      </c>
      <c r="AP12">
        <v>6.1789040000000002</v>
      </c>
      <c r="AQ12">
        <v>0</v>
      </c>
      <c r="AR12">
        <v>35.145949999999999</v>
      </c>
      <c r="AS12">
        <v>36.552984000000002</v>
      </c>
      <c r="AT12">
        <v>14.470452</v>
      </c>
      <c r="AU12">
        <v>0</v>
      </c>
      <c r="AV12">
        <v>42.751947999999999</v>
      </c>
      <c r="AW12">
        <v>0</v>
      </c>
      <c r="AX12">
        <v>0</v>
      </c>
      <c r="AY12">
        <v>8.0462260000000008</v>
      </c>
      <c r="AZ12">
        <v>8.9474020000000003</v>
      </c>
      <c r="BA12">
        <v>6.5073990000000004</v>
      </c>
      <c r="BB12">
        <v>5.1689480000000003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3090.9933989999995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33.971041999999997</v>
      </c>
      <c r="H13">
        <v>0</v>
      </c>
      <c r="I13">
        <v>0</v>
      </c>
      <c r="J13">
        <v>73.355186000000003</v>
      </c>
      <c r="K13">
        <v>663.82545400000004</v>
      </c>
      <c r="L13">
        <v>407.52786800000001</v>
      </c>
      <c r="M13">
        <v>93.533398000000005</v>
      </c>
      <c r="N13">
        <v>57.291663</v>
      </c>
      <c r="O13">
        <v>125.97062200000001</v>
      </c>
      <c r="P13">
        <v>144.69434000000001</v>
      </c>
      <c r="Q13">
        <v>21.831161000000002</v>
      </c>
      <c r="R13">
        <v>43.321421000000001</v>
      </c>
      <c r="S13">
        <v>26.663325</v>
      </c>
      <c r="T13">
        <v>2.2381039999999999</v>
      </c>
      <c r="U13">
        <v>385.277062</v>
      </c>
      <c r="V13">
        <v>20.065760000000001</v>
      </c>
      <c r="W13">
        <v>42.745857000000001</v>
      </c>
      <c r="X13">
        <v>143.06501</v>
      </c>
      <c r="Y13">
        <v>0</v>
      </c>
      <c r="Z13">
        <v>12.581232</v>
      </c>
      <c r="AA13">
        <v>40.660252999999997</v>
      </c>
      <c r="AB13">
        <v>46.787784000000002</v>
      </c>
      <c r="AC13">
        <v>33.601709999999997</v>
      </c>
      <c r="AD13">
        <v>41.999310999999999</v>
      </c>
      <c r="AE13">
        <v>57.086511000000002</v>
      </c>
      <c r="AF13">
        <v>0</v>
      </c>
      <c r="AG13">
        <v>45.985202000000001</v>
      </c>
      <c r="AH13">
        <v>173.609779</v>
      </c>
      <c r="AI13">
        <v>18.840167000000001</v>
      </c>
      <c r="AJ13">
        <v>0</v>
      </c>
      <c r="AK13">
        <v>65.266897999999998</v>
      </c>
      <c r="AL13">
        <v>80.710661000000002</v>
      </c>
      <c r="AM13">
        <v>0</v>
      </c>
      <c r="AN13">
        <v>1.086435</v>
      </c>
      <c r="AO13">
        <v>7.0905449999999997</v>
      </c>
      <c r="AP13">
        <v>6.1789040000000002</v>
      </c>
      <c r="AQ13">
        <v>0</v>
      </c>
      <c r="AR13">
        <v>35.145949999999999</v>
      </c>
      <c r="AS13">
        <v>36.552984000000002</v>
      </c>
      <c r="AT13">
        <v>14.470452</v>
      </c>
      <c r="AU13">
        <v>0</v>
      </c>
      <c r="AV13">
        <v>23.457947999999998</v>
      </c>
      <c r="AW13">
        <v>0</v>
      </c>
      <c r="AX13">
        <v>0</v>
      </c>
      <c r="AY13">
        <v>8.0462260000000008</v>
      </c>
      <c r="AZ13">
        <v>8.9474020000000003</v>
      </c>
      <c r="BA13">
        <v>6.5073990000000004</v>
      </c>
      <c r="BB13">
        <v>5.1689480000000003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3055.1599739999997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33.971041999999997</v>
      </c>
      <c r="H14">
        <v>0</v>
      </c>
      <c r="I14">
        <v>0</v>
      </c>
      <c r="J14">
        <v>53.096485999999999</v>
      </c>
      <c r="K14">
        <v>663.82545400000004</v>
      </c>
      <c r="L14">
        <v>407.52786800000001</v>
      </c>
      <c r="M14">
        <v>93.533398000000005</v>
      </c>
      <c r="N14">
        <v>57.291663</v>
      </c>
      <c r="O14">
        <v>125.97062200000001</v>
      </c>
      <c r="P14">
        <v>144.69434000000001</v>
      </c>
      <c r="Q14">
        <v>21.831161000000002</v>
      </c>
      <c r="R14">
        <v>43.321421000000001</v>
      </c>
      <c r="S14">
        <v>26.663325</v>
      </c>
      <c r="T14">
        <v>2.2381039999999999</v>
      </c>
      <c r="U14">
        <v>385.277062</v>
      </c>
      <c r="V14">
        <v>20.065760000000001</v>
      </c>
      <c r="W14">
        <v>42.745857000000001</v>
      </c>
      <c r="X14">
        <v>143.06501</v>
      </c>
      <c r="Y14">
        <v>0</v>
      </c>
      <c r="Z14">
        <v>12.581232</v>
      </c>
      <c r="AA14">
        <v>40.660252999999997</v>
      </c>
      <c r="AB14">
        <v>46.787784000000002</v>
      </c>
      <c r="AC14">
        <v>33.601709999999997</v>
      </c>
      <c r="AD14">
        <v>41.999310999999999</v>
      </c>
      <c r="AE14">
        <v>57.086511000000002</v>
      </c>
      <c r="AF14">
        <v>0</v>
      </c>
      <c r="AG14">
        <v>45.985202000000001</v>
      </c>
      <c r="AH14">
        <v>173.609779</v>
      </c>
      <c r="AI14">
        <v>18.840167000000001</v>
      </c>
      <c r="AJ14">
        <v>0</v>
      </c>
      <c r="AK14">
        <v>65.266897999999998</v>
      </c>
      <c r="AL14">
        <v>80.710661000000002</v>
      </c>
      <c r="AM14">
        <v>0</v>
      </c>
      <c r="AN14">
        <v>1.086435</v>
      </c>
      <c r="AO14">
        <v>7.0905449999999997</v>
      </c>
      <c r="AP14">
        <v>6.1789040000000002</v>
      </c>
      <c r="AQ14">
        <v>0</v>
      </c>
      <c r="AR14">
        <v>35.145949999999999</v>
      </c>
      <c r="AS14">
        <v>36.552984000000002</v>
      </c>
      <c r="AT14">
        <v>14.470452</v>
      </c>
      <c r="AU14">
        <v>0</v>
      </c>
      <c r="AV14">
        <v>19.086010999999999</v>
      </c>
      <c r="AW14">
        <v>0</v>
      </c>
      <c r="AX14">
        <v>0</v>
      </c>
      <c r="AY14">
        <v>8.0462260000000008</v>
      </c>
      <c r="AZ14">
        <v>8.9474020000000003</v>
      </c>
      <c r="BA14">
        <v>6.5073990000000004</v>
      </c>
      <c r="BB14">
        <v>5.1689480000000003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3030.529336999999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9.0625730000000004</v>
      </c>
      <c r="H15">
        <v>0</v>
      </c>
      <c r="I15">
        <v>0</v>
      </c>
      <c r="J15">
        <v>12.579086</v>
      </c>
      <c r="K15">
        <v>663.82545400000004</v>
      </c>
      <c r="L15">
        <v>407.52786800000001</v>
      </c>
      <c r="M15">
        <v>93.533398000000005</v>
      </c>
      <c r="N15">
        <v>57.291663</v>
      </c>
      <c r="O15">
        <v>125.97062200000001</v>
      </c>
      <c r="P15">
        <v>144.69434000000001</v>
      </c>
      <c r="Q15">
        <v>21.831161000000002</v>
      </c>
      <c r="R15">
        <v>43.321421000000001</v>
      </c>
      <c r="S15">
        <v>26.663325</v>
      </c>
      <c r="T15">
        <v>2.2381039999999999</v>
      </c>
      <c r="U15">
        <v>385.277062</v>
      </c>
      <c r="V15">
        <v>20.065760000000001</v>
      </c>
      <c r="W15">
        <v>42.745857000000001</v>
      </c>
      <c r="X15">
        <v>143.06501</v>
      </c>
      <c r="Y15">
        <v>0</v>
      </c>
      <c r="Z15">
        <v>12.581232</v>
      </c>
      <c r="AA15">
        <v>40.660252999999997</v>
      </c>
      <c r="AB15">
        <v>46.787784000000002</v>
      </c>
      <c r="AC15">
        <v>33.601709999999997</v>
      </c>
      <c r="AD15">
        <v>41.999310999999999</v>
      </c>
      <c r="AE15">
        <v>57.086511000000002</v>
      </c>
      <c r="AF15">
        <v>0</v>
      </c>
      <c r="AG15">
        <v>45.985202000000001</v>
      </c>
      <c r="AH15">
        <v>173.609779</v>
      </c>
      <c r="AI15">
        <v>18.840167000000001</v>
      </c>
      <c r="AJ15">
        <v>0</v>
      </c>
      <c r="AK15">
        <v>65.266897999999998</v>
      </c>
      <c r="AL15">
        <v>73.984772000000007</v>
      </c>
      <c r="AM15">
        <v>0</v>
      </c>
      <c r="AN15">
        <v>1.086435</v>
      </c>
      <c r="AO15">
        <v>7.0905449999999997</v>
      </c>
      <c r="AP15">
        <v>6.1789040000000002</v>
      </c>
      <c r="AQ15">
        <v>0</v>
      </c>
      <c r="AR15">
        <v>35.145949999999999</v>
      </c>
      <c r="AS15">
        <v>36.552984000000002</v>
      </c>
      <c r="AT15">
        <v>14.470452</v>
      </c>
      <c r="AU15">
        <v>0</v>
      </c>
      <c r="AV15">
        <v>3.70078</v>
      </c>
      <c r="AW15">
        <v>0</v>
      </c>
      <c r="AX15">
        <v>0</v>
      </c>
      <c r="AY15">
        <v>8.0462260000000008</v>
      </c>
      <c r="AZ15">
        <v>8.9474020000000003</v>
      </c>
      <c r="BA15">
        <v>6.5073990000000004</v>
      </c>
      <c r="BB15">
        <v>5.1689480000000003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2942.9923479999993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663.82545400000004</v>
      </c>
      <c r="L16">
        <v>407.52786800000001</v>
      </c>
      <c r="M16">
        <v>93.533398000000005</v>
      </c>
      <c r="N16">
        <v>57.291663</v>
      </c>
      <c r="O16">
        <v>125.97062200000001</v>
      </c>
      <c r="P16">
        <v>144.69434000000001</v>
      </c>
      <c r="Q16">
        <v>21.831161000000002</v>
      </c>
      <c r="R16">
        <v>43.321421000000001</v>
      </c>
      <c r="S16">
        <v>26.663325</v>
      </c>
      <c r="T16">
        <v>2.2381039999999999</v>
      </c>
      <c r="U16">
        <v>385.277062</v>
      </c>
      <c r="V16">
        <v>20.065760000000001</v>
      </c>
      <c r="W16">
        <v>42.745857000000001</v>
      </c>
      <c r="X16">
        <v>143.06501</v>
      </c>
      <c r="Y16">
        <v>0</v>
      </c>
      <c r="Z16">
        <v>12.581232</v>
      </c>
      <c r="AA16">
        <v>40.660252999999997</v>
      </c>
      <c r="AB16">
        <v>46.787784000000002</v>
      </c>
      <c r="AC16">
        <v>33.601709999999997</v>
      </c>
      <c r="AD16">
        <v>41.999310999999999</v>
      </c>
      <c r="AE16">
        <v>57.086511000000002</v>
      </c>
      <c r="AF16">
        <v>0</v>
      </c>
      <c r="AG16">
        <v>45.985202000000001</v>
      </c>
      <c r="AH16">
        <v>173.609779</v>
      </c>
      <c r="AI16">
        <v>18.840167000000001</v>
      </c>
      <c r="AJ16">
        <v>0</v>
      </c>
      <c r="AK16">
        <v>65.266897999999998</v>
      </c>
      <c r="AL16">
        <v>73.984772000000007</v>
      </c>
      <c r="AM16">
        <v>0</v>
      </c>
      <c r="AN16">
        <v>1.086435</v>
      </c>
      <c r="AO16">
        <v>7.0905449999999997</v>
      </c>
      <c r="AP16">
        <v>6.1789040000000002</v>
      </c>
      <c r="AQ16">
        <v>0</v>
      </c>
      <c r="AR16">
        <v>35.145949999999999</v>
      </c>
      <c r="AS16">
        <v>36.552984000000002</v>
      </c>
      <c r="AT16">
        <v>14.470452</v>
      </c>
      <c r="AU16">
        <v>0</v>
      </c>
      <c r="AV16">
        <v>0</v>
      </c>
      <c r="AW16">
        <v>0</v>
      </c>
      <c r="AX16">
        <v>0</v>
      </c>
      <c r="AY16">
        <v>8.0462260000000008</v>
      </c>
      <c r="AZ16">
        <v>8.9474020000000003</v>
      </c>
      <c r="BA16">
        <v>6.5073990000000004</v>
      </c>
      <c r="BB16">
        <v>5.1689480000000003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2917.6499089999988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612.87034100000005</v>
      </c>
      <c r="L17">
        <v>396.95610699999997</v>
      </c>
      <c r="M17">
        <v>93.533398000000005</v>
      </c>
      <c r="N17">
        <v>57.291663</v>
      </c>
      <c r="O17">
        <v>125.97062200000001</v>
      </c>
      <c r="P17">
        <v>144.68599499999999</v>
      </c>
      <c r="Q17">
        <v>21.828074000000001</v>
      </c>
      <c r="R17">
        <v>42.691929999999999</v>
      </c>
      <c r="S17">
        <v>26.663325</v>
      </c>
      <c r="T17">
        <v>2.2381039999999999</v>
      </c>
      <c r="U17">
        <v>385.277062</v>
      </c>
      <c r="V17">
        <v>20.065760000000001</v>
      </c>
      <c r="W17">
        <v>42.745857000000001</v>
      </c>
      <c r="X17">
        <v>143.06501</v>
      </c>
      <c r="Y17">
        <v>0</v>
      </c>
      <c r="Z17">
        <v>12.581232</v>
      </c>
      <c r="AA17">
        <v>40.660252999999997</v>
      </c>
      <c r="AB17">
        <v>46.787784000000002</v>
      </c>
      <c r="AC17">
        <v>33.601709999999997</v>
      </c>
      <c r="AD17">
        <v>41.999310999999999</v>
      </c>
      <c r="AE17">
        <v>57.086511000000002</v>
      </c>
      <c r="AF17">
        <v>0</v>
      </c>
      <c r="AG17">
        <v>45.985202000000001</v>
      </c>
      <c r="AH17">
        <v>173.609779</v>
      </c>
      <c r="AI17">
        <v>18.840167000000001</v>
      </c>
      <c r="AJ17">
        <v>0</v>
      </c>
      <c r="AK17">
        <v>65.266897999999998</v>
      </c>
      <c r="AL17">
        <v>73.984772000000007</v>
      </c>
      <c r="AM17">
        <v>0</v>
      </c>
      <c r="AN17">
        <v>1.086435</v>
      </c>
      <c r="AO17">
        <v>7.0905449999999997</v>
      </c>
      <c r="AP17">
        <v>6.1789040000000002</v>
      </c>
      <c r="AQ17">
        <v>0</v>
      </c>
      <c r="AR17">
        <v>35.145949999999999</v>
      </c>
      <c r="AS17">
        <v>36.552984000000002</v>
      </c>
      <c r="AT17">
        <v>14.470452</v>
      </c>
      <c r="AU17">
        <v>0</v>
      </c>
      <c r="AV17">
        <v>0</v>
      </c>
      <c r="AW17">
        <v>0</v>
      </c>
      <c r="AX17">
        <v>0</v>
      </c>
      <c r="AY17">
        <v>8.0462260000000008</v>
      </c>
      <c r="AZ17">
        <v>8.9474020000000003</v>
      </c>
      <c r="BA17">
        <v>6.5073990000000004</v>
      </c>
      <c r="BB17">
        <v>5.1689480000000003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2855.4821119999988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586.823441</v>
      </c>
      <c r="L18">
        <v>396.95610699999997</v>
      </c>
      <c r="M18">
        <v>93.533398000000005</v>
      </c>
      <c r="N18">
        <v>57.291663</v>
      </c>
      <c r="O18">
        <v>125.97062200000001</v>
      </c>
      <c r="P18">
        <v>144.68599499999999</v>
      </c>
      <c r="Q18">
        <v>21.828074000000001</v>
      </c>
      <c r="R18">
        <v>42.691929999999999</v>
      </c>
      <c r="S18">
        <v>26.663325</v>
      </c>
      <c r="T18">
        <v>2.2381039999999999</v>
      </c>
      <c r="U18">
        <v>385.277062</v>
      </c>
      <c r="V18">
        <v>20.065760000000001</v>
      </c>
      <c r="W18">
        <v>42.745857000000001</v>
      </c>
      <c r="X18">
        <v>143.06501</v>
      </c>
      <c r="Y18">
        <v>0</v>
      </c>
      <c r="Z18">
        <v>12.581232</v>
      </c>
      <c r="AA18">
        <v>40.660252999999997</v>
      </c>
      <c r="AB18">
        <v>46.787784000000002</v>
      </c>
      <c r="AC18">
        <v>33.601709999999997</v>
      </c>
      <c r="AD18">
        <v>41.999310999999999</v>
      </c>
      <c r="AE18">
        <v>57.086511000000002</v>
      </c>
      <c r="AF18">
        <v>0</v>
      </c>
      <c r="AG18">
        <v>45.985202000000001</v>
      </c>
      <c r="AH18">
        <v>173.609779</v>
      </c>
      <c r="AI18">
        <v>18.840167000000001</v>
      </c>
      <c r="AJ18">
        <v>0</v>
      </c>
      <c r="AK18">
        <v>65.266897999999998</v>
      </c>
      <c r="AL18">
        <v>73.984772000000007</v>
      </c>
      <c r="AM18">
        <v>0</v>
      </c>
      <c r="AN18">
        <v>1.086435</v>
      </c>
      <c r="AO18">
        <v>7.0905449999999997</v>
      </c>
      <c r="AP18">
        <v>6.1789040000000002</v>
      </c>
      <c r="AQ18">
        <v>0</v>
      </c>
      <c r="AR18">
        <v>35.145949999999999</v>
      </c>
      <c r="AS18">
        <v>36.552984000000002</v>
      </c>
      <c r="AT18">
        <v>14.470452</v>
      </c>
      <c r="AU18">
        <v>0</v>
      </c>
      <c r="AV18">
        <v>0</v>
      </c>
      <c r="AW18">
        <v>0</v>
      </c>
      <c r="AX18">
        <v>0</v>
      </c>
      <c r="AY18">
        <v>8.0462260000000008</v>
      </c>
      <c r="AZ18">
        <v>8.9474020000000003</v>
      </c>
      <c r="BA18">
        <v>6.5073990000000004</v>
      </c>
      <c r="BB18">
        <v>5.1689480000000003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2829.435211999999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554.023641</v>
      </c>
      <c r="L19">
        <v>396.95610699999997</v>
      </c>
      <c r="M19">
        <v>93.533398000000005</v>
      </c>
      <c r="N19">
        <v>57.291663</v>
      </c>
      <c r="O19">
        <v>125.97062200000001</v>
      </c>
      <c r="P19">
        <v>144.68599499999999</v>
      </c>
      <c r="Q19">
        <v>21.828074000000001</v>
      </c>
      <c r="R19">
        <v>42.691929999999999</v>
      </c>
      <c r="S19">
        <v>26.663325</v>
      </c>
      <c r="T19">
        <v>2.2381039999999999</v>
      </c>
      <c r="U19">
        <v>389.94982800000002</v>
      </c>
      <c r="V19">
        <v>20.065760000000001</v>
      </c>
      <c r="W19">
        <v>42.745857000000001</v>
      </c>
      <c r="X19">
        <v>143.06501</v>
      </c>
      <c r="Y19">
        <v>0</v>
      </c>
      <c r="Z19">
        <v>12.581232</v>
      </c>
      <c r="AA19">
        <v>40.660252999999997</v>
      </c>
      <c r="AB19">
        <v>46.787784000000002</v>
      </c>
      <c r="AC19">
        <v>33.601709999999997</v>
      </c>
      <c r="AD19">
        <v>41.999310999999999</v>
      </c>
      <c r="AE19">
        <v>57.086511000000002</v>
      </c>
      <c r="AF19">
        <v>0</v>
      </c>
      <c r="AG19">
        <v>45.985202000000001</v>
      </c>
      <c r="AH19">
        <v>173.609779</v>
      </c>
      <c r="AI19">
        <v>18.840167000000001</v>
      </c>
      <c r="AJ19">
        <v>0</v>
      </c>
      <c r="AK19">
        <v>65.266897999999998</v>
      </c>
      <c r="AL19">
        <v>73.984772000000007</v>
      </c>
      <c r="AM19">
        <v>0</v>
      </c>
      <c r="AN19">
        <v>1.086435</v>
      </c>
      <c r="AO19">
        <v>7.0905449999999997</v>
      </c>
      <c r="AP19">
        <v>5.6845910000000002</v>
      </c>
      <c r="AQ19">
        <v>0</v>
      </c>
      <c r="AR19">
        <v>35.145949999999999</v>
      </c>
      <c r="AS19">
        <v>36.552984000000002</v>
      </c>
      <c r="AT19">
        <v>14.470452</v>
      </c>
      <c r="AU19">
        <v>0</v>
      </c>
      <c r="AV19">
        <v>0</v>
      </c>
      <c r="AW19">
        <v>0</v>
      </c>
      <c r="AX19">
        <v>0</v>
      </c>
      <c r="AY19">
        <v>8.0462260000000008</v>
      </c>
      <c r="AZ19">
        <v>8.9474020000000003</v>
      </c>
      <c r="BA19">
        <v>6.5073990000000004</v>
      </c>
      <c r="BB19">
        <v>4.8767560000000003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2800.5216729999993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524.11794099999997</v>
      </c>
      <c r="L20">
        <v>396.95610699999997</v>
      </c>
      <c r="M20">
        <v>93.533398000000005</v>
      </c>
      <c r="N20">
        <v>57.291663</v>
      </c>
      <c r="O20">
        <v>125.97062200000001</v>
      </c>
      <c r="P20">
        <v>144.68599499999999</v>
      </c>
      <c r="Q20">
        <v>21.828074000000001</v>
      </c>
      <c r="R20">
        <v>42.691929999999999</v>
      </c>
      <c r="S20">
        <v>26.663325</v>
      </c>
      <c r="T20">
        <v>2.2381039999999999</v>
      </c>
      <c r="U20">
        <v>390.70350000000002</v>
      </c>
      <c r="V20">
        <v>20.065760000000001</v>
      </c>
      <c r="W20">
        <v>42.745857000000001</v>
      </c>
      <c r="X20">
        <v>143.06501</v>
      </c>
      <c r="Y20">
        <v>0</v>
      </c>
      <c r="Z20">
        <v>12.581232</v>
      </c>
      <c r="AA20">
        <v>40.660252999999997</v>
      </c>
      <c r="AB20">
        <v>46.787784000000002</v>
      </c>
      <c r="AC20">
        <v>33.601709999999997</v>
      </c>
      <c r="AD20">
        <v>41.999310999999999</v>
      </c>
      <c r="AE20">
        <v>57.086511000000002</v>
      </c>
      <c r="AF20">
        <v>0</v>
      </c>
      <c r="AG20">
        <v>45.985202000000001</v>
      </c>
      <c r="AH20">
        <v>173.609779</v>
      </c>
      <c r="AI20">
        <v>18.840167000000001</v>
      </c>
      <c r="AJ20">
        <v>0</v>
      </c>
      <c r="AK20">
        <v>65.266897999999998</v>
      </c>
      <c r="AL20">
        <v>73.984772000000007</v>
      </c>
      <c r="AM20">
        <v>0</v>
      </c>
      <c r="AN20">
        <v>1.086435</v>
      </c>
      <c r="AO20">
        <v>7.0905449999999997</v>
      </c>
      <c r="AP20">
        <v>5.6845910000000002</v>
      </c>
      <c r="AQ20">
        <v>0</v>
      </c>
      <c r="AR20">
        <v>35.145949999999999</v>
      </c>
      <c r="AS20">
        <v>36.552984000000002</v>
      </c>
      <c r="AT20">
        <v>14.470452</v>
      </c>
      <c r="AU20">
        <v>0</v>
      </c>
      <c r="AV20">
        <v>0</v>
      </c>
      <c r="AW20">
        <v>0</v>
      </c>
      <c r="AX20">
        <v>0</v>
      </c>
      <c r="AY20">
        <v>8.0462260000000008</v>
      </c>
      <c r="AZ20">
        <v>8.9474020000000003</v>
      </c>
      <c r="BA20">
        <v>6.5073990000000004</v>
      </c>
      <c r="BB20">
        <v>4.8767560000000003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2771.3696449999993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491.31814100000003</v>
      </c>
      <c r="L21">
        <v>396.95610699999997</v>
      </c>
      <c r="M21">
        <v>93.533398000000005</v>
      </c>
      <c r="N21">
        <v>57.291663</v>
      </c>
      <c r="O21">
        <v>125.97062200000001</v>
      </c>
      <c r="P21">
        <v>144.68599499999999</v>
      </c>
      <c r="Q21">
        <v>21.491876000000001</v>
      </c>
      <c r="R21">
        <v>42.017797999999999</v>
      </c>
      <c r="S21">
        <v>26.252960000000002</v>
      </c>
      <c r="T21">
        <v>2.1948850000000002</v>
      </c>
      <c r="U21">
        <v>390.70350000000002</v>
      </c>
      <c r="V21">
        <v>20.065760000000001</v>
      </c>
      <c r="W21">
        <v>42.745857000000001</v>
      </c>
      <c r="X21">
        <v>143.06501</v>
      </c>
      <c r="Y21">
        <v>0</v>
      </c>
      <c r="Z21">
        <v>12.581232</v>
      </c>
      <c r="AA21">
        <v>40.660252999999997</v>
      </c>
      <c r="AB21">
        <v>46.787784000000002</v>
      </c>
      <c r="AC21">
        <v>33.601709999999997</v>
      </c>
      <c r="AD21">
        <v>41.999310999999999</v>
      </c>
      <c r="AE21">
        <v>57.086511000000002</v>
      </c>
      <c r="AF21">
        <v>0</v>
      </c>
      <c r="AG21">
        <v>45.985202000000001</v>
      </c>
      <c r="AH21">
        <v>173.609779</v>
      </c>
      <c r="AI21">
        <v>18.840167000000001</v>
      </c>
      <c r="AJ21">
        <v>0</v>
      </c>
      <c r="AK21">
        <v>65.266897999999998</v>
      </c>
      <c r="AL21">
        <v>73.984772000000007</v>
      </c>
      <c r="AM21">
        <v>0</v>
      </c>
      <c r="AN21">
        <v>1.086435</v>
      </c>
      <c r="AO21">
        <v>7.0905449999999997</v>
      </c>
      <c r="AP21">
        <v>5.6845910000000002</v>
      </c>
      <c r="AQ21">
        <v>0</v>
      </c>
      <c r="AR21">
        <v>35.145949999999999</v>
      </c>
      <c r="AS21">
        <v>36.552984000000002</v>
      </c>
      <c r="AT21">
        <v>14.470452</v>
      </c>
      <c r="AU21">
        <v>0</v>
      </c>
      <c r="AV21">
        <v>0</v>
      </c>
      <c r="AW21">
        <v>0</v>
      </c>
      <c r="AX21">
        <v>0</v>
      </c>
      <c r="AY21">
        <v>8.0462260000000008</v>
      </c>
      <c r="AZ21">
        <v>8.9474020000000003</v>
      </c>
      <c r="BA21">
        <v>6.5073990000000004</v>
      </c>
      <c r="BB21">
        <v>4.8767560000000003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2737.1059309999996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459.48304100000001</v>
      </c>
      <c r="L22">
        <v>396.95610699999997</v>
      </c>
      <c r="M22">
        <v>93.533398000000005</v>
      </c>
      <c r="N22">
        <v>57.291663</v>
      </c>
      <c r="O22">
        <v>125.97062200000001</v>
      </c>
      <c r="P22">
        <v>144.68599499999999</v>
      </c>
      <c r="Q22">
        <v>21.491876000000001</v>
      </c>
      <c r="R22">
        <v>42.017797999999999</v>
      </c>
      <c r="S22">
        <v>26.252960000000002</v>
      </c>
      <c r="T22">
        <v>2.1948850000000002</v>
      </c>
      <c r="U22">
        <v>390.70350000000002</v>
      </c>
      <c r="V22">
        <v>20.065760000000001</v>
      </c>
      <c r="W22">
        <v>42.745857000000001</v>
      </c>
      <c r="X22">
        <v>143.06501</v>
      </c>
      <c r="Y22">
        <v>0</v>
      </c>
      <c r="Z22">
        <v>12.581232</v>
      </c>
      <c r="AA22">
        <v>40.660252999999997</v>
      </c>
      <c r="AB22">
        <v>46.787784000000002</v>
      </c>
      <c r="AC22">
        <v>33.601709999999997</v>
      </c>
      <c r="AD22">
        <v>41.999310999999999</v>
      </c>
      <c r="AE22">
        <v>57.086511000000002</v>
      </c>
      <c r="AF22">
        <v>0</v>
      </c>
      <c r="AG22">
        <v>45.985202000000001</v>
      </c>
      <c r="AH22">
        <v>173.609779</v>
      </c>
      <c r="AI22">
        <v>18.840167000000001</v>
      </c>
      <c r="AJ22">
        <v>0</v>
      </c>
      <c r="AK22">
        <v>65.266897999999998</v>
      </c>
      <c r="AL22">
        <v>73.984772000000007</v>
      </c>
      <c r="AM22">
        <v>0</v>
      </c>
      <c r="AN22">
        <v>1.086435</v>
      </c>
      <c r="AO22">
        <v>7.0905449999999997</v>
      </c>
      <c r="AP22">
        <v>5.6845910000000002</v>
      </c>
      <c r="AQ22">
        <v>0</v>
      </c>
      <c r="AR22">
        <v>35.145949999999999</v>
      </c>
      <c r="AS22">
        <v>36.552984000000002</v>
      </c>
      <c r="AT22">
        <v>14.470452</v>
      </c>
      <c r="AU22">
        <v>0</v>
      </c>
      <c r="AV22">
        <v>0</v>
      </c>
      <c r="AW22">
        <v>0</v>
      </c>
      <c r="AX22">
        <v>0</v>
      </c>
      <c r="AY22">
        <v>8.0462260000000008</v>
      </c>
      <c r="AZ22">
        <v>8.9474020000000003</v>
      </c>
      <c r="BA22">
        <v>6.5073990000000004</v>
      </c>
      <c r="BB22">
        <v>4.8767560000000003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2705.2708309999998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370.74308500000001</v>
      </c>
      <c r="L23">
        <v>273.599918</v>
      </c>
      <c r="M23">
        <v>93.533398000000005</v>
      </c>
      <c r="N23">
        <v>57.291663</v>
      </c>
      <c r="O23">
        <v>125.97062200000001</v>
      </c>
      <c r="P23">
        <v>144.68599499999999</v>
      </c>
      <c r="Q23">
        <v>21.828074000000001</v>
      </c>
      <c r="R23">
        <v>42.691929999999999</v>
      </c>
      <c r="S23">
        <v>26.663325</v>
      </c>
      <c r="T23">
        <v>2.2381039999999999</v>
      </c>
      <c r="U23">
        <v>390.70350000000002</v>
      </c>
      <c r="V23">
        <v>20.065760000000001</v>
      </c>
      <c r="W23">
        <v>42.745857000000001</v>
      </c>
      <c r="X23">
        <v>143.06501</v>
      </c>
      <c r="Y23">
        <v>0</v>
      </c>
      <c r="Z23">
        <v>12.581232</v>
      </c>
      <c r="AA23">
        <v>40.660252999999997</v>
      </c>
      <c r="AB23">
        <v>46.787784000000002</v>
      </c>
      <c r="AC23">
        <v>33.601709999999997</v>
      </c>
      <c r="AD23">
        <v>41.999310999999999</v>
      </c>
      <c r="AE23">
        <v>57.086511000000002</v>
      </c>
      <c r="AF23">
        <v>0</v>
      </c>
      <c r="AG23">
        <v>45.985202000000001</v>
      </c>
      <c r="AH23">
        <v>173.609779</v>
      </c>
      <c r="AI23">
        <v>4.1212859999999996</v>
      </c>
      <c r="AJ23">
        <v>0</v>
      </c>
      <c r="AK23">
        <v>65.266897999999998</v>
      </c>
      <c r="AL23">
        <v>73.984772000000007</v>
      </c>
      <c r="AM23">
        <v>0</v>
      </c>
      <c r="AN23">
        <v>1.086435</v>
      </c>
      <c r="AO23">
        <v>7.0905449999999997</v>
      </c>
      <c r="AP23">
        <v>11.739917</v>
      </c>
      <c r="AQ23">
        <v>0</v>
      </c>
      <c r="AR23">
        <v>35.145949999999999</v>
      </c>
      <c r="AS23">
        <v>36.552984000000002</v>
      </c>
      <c r="AT23">
        <v>14.470452</v>
      </c>
      <c r="AU23">
        <v>0</v>
      </c>
      <c r="AV23">
        <v>0</v>
      </c>
      <c r="AW23">
        <v>0</v>
      </c>
      <c r="AX23">
        <v>0</v>
      </c>
      <c r="AY23">
        <v>8.0462260000000008</v>
      </c>
      <c r="AZ23">
        <v>8.9474020000000003</v>
      </c>
      <c r="BA23">
        <v>6.5073990000000004</v>
      </c>
      <c r="BB23">
        <v>4.8767560000000003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2485.9750449999997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370.74308500000001</v>
      </c>
      <c r="L24">
        <v>177.129918</v>
      </c>
      <c r="M24">
        <v>93.533398000000005</v>
      </c>
      <c r="N24">
        <v>57.291663</v>
      </c>
      <c r="O24">
        <v>125.97062200000001</v>
      </c>
      <c r="P24">
        <v>144.68599499999999</v>
      </c>
      <c r="Q24">
        <v>21.828074000000001</v>
      </c>
      <c r="R24">
        <v>42.691929999999999</v>
      </c>
      <c r="S24">
        <v>26.663325</v>
      </c>
      <c r="T24">
        <v>2.2381039999999999</v>
      </c>
      <c r="U24">
        <v>390.70350000000002</v>
      </c>
      <c r="V24">
        <v>20.065760000000001</v>
      </c>
      <c r="W24">
        <v>42.745857000000001</v>
      </c>
      <c r="X24">
        <v>143.06501</v>
      </c>
      <c r="Y24">
        <v>0</v>
      </c>
      <c r="Z24">
        <v>12.581232</v>
      </c>
      <c r="AA24">
        <v>40.660252999999997</v>
      </c>
      <c r="AB24">
        <v>46.787784000000002</v>
      </c>
      <c r="AC24">
        <v>33.601709999999997</v>
      </c>
      <c r="AD24">
        <v>41.999310999999999</v>
      </c>
      <c r="AE24">
        <v>57.086511000000002</v>
      </c>
      <c r="AF24">
        <v>0</v>
      </c>
      <c r="AG24">
        <v>45.985202000000001</v>
      </c>
      <c r="AH24">
        <v>173.609779</v>
      </c>
      <c r="AI24">
        <v>7.3594410000000003</v>
      </c>
      <c r="AJ24">
        <v>0</v>
      </c>
      <c r="AK24">
        <v>65.266897999999998</v>
      </c>
      <c r="AL24">
        <v>73.984772000000007</v>
      </c>
      <c r="AM24">
        <v>0</v>
      </c>
      <c r="AN24">
        <v>1.086435</v>
      </c>
      <c r="AO24">
        <v>7.0905449999999997</v>
      </c>
      <c r="AP24">
        <v>5.6845910000000002</v>
      </c>
      <c r="AQ24">
        <v>0</v>
      </c>
      <c r="AR24">
        <v>35.145949999999999</v>
      </c>
      <c r="AS24">
        <v>36.552984000000002</v>
      </c>
      <c r="AT24">
        <v>14.470452</v>
      </c>
      <c r="AU24">
        <v>0</v>
      </c>
      <c r="AV24">
        <v>0</v>
      </c>
      <c r="AW24">
        <v>0</v>
      </c>
      <c r="AX24">
        <v>0</v>
      </c>
      <c r="AY24">
        <v>8.0462260000000008</v>
      </c>
      <c r="AZ24">
        <v>8.9474020000000003</v>
      </c>
      <c r="BA24">
        <v>6.5073990000000004</v>
      </c>
      <c r="BB24">
        <v>4.8767560000000003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2386.6878740000002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427.66038500000002</v>
      </c>
      <c r="L25">
        <v>189.18866800000001</v>
      </c>
      <c r="M25">
        <v>93.533398000000005</v>
      </c>
      <c r="N25">
        <v>57.291663</v>
      </c>
      <c r="O25">
        <v>125.97062200000001</v>
      </c>
      <c r="P25">
        <v>144.68599499999999</v>
      </c>
      <c r="Q25">
        <v>21.828074000000001</v>
      </c>
      <c r="R25">
        <v>42.691929999999999</v>
      </c>
      <c r="S25">
        <v>26.663325</v>
      </c>
      <c r="T25">
        <v>2.2381039999999999</v>
      </c>
      <c r="U25">
        <v>390.70350000000002</v>
      </c>
      <c r="V25">
        <v>20.065760000000001</v>
      </c>
      <c r="W25">
        <v>42.745857000000001</v>
      </c>
      <c r="X25">
        <v>143.06501</v>
      </c>
      <c r="Y25">
        <v>0</v>
      </c>
      <c r="Z25">
        <v>12.581232</v>
      </c>
      <c r="AA25">
        <v>40.660252999999997</v>
      </c>
      <c r="AB25">
        <v>46.787784000000002</v>
      </c>
      <c r="AC25">
        <v>33.601709999999997</v>
      </c>
      <c r="AD25">
        <v>41.999310999999999</v>
      </c>
      <c r="AE25">
        <v>57.086511000000002</v>
      </c>
      <c r="AF25">
        <v>0</v>
      </c>
      <c r="AG25">
        <v>45.985202000000001</v>
      </c>
      <c r="AH25">
        <v>173.609779</v>
      </c>
      <c r="AI25">
        <v>11.775105</v>
      </c>
      <c r="AJ25">
        <v>0</v>
      </c>
      <c r="AK25">
        <v>65.266897999999998</v>
      </c>
      <c r="AL25">
        <v>73.984772000000007</v>
      </c>
      <c r="AM25">
        <v>0</v>
      </c>
      <c r="AN25">
        <v>1.086435</v>
      </c>
      <c r="AO25">
        <v>7.0905449999999997</v>
      </c>
      <c r="AP25">
        <v>5.6845910000000002</v>
      </c>
      <c r="AQ25">
        <v>0</v>
      </c>
      <c r="AR25">
        <v>35.145949999999999</v>
      </c>
      <c r="AS25">
        <v>36.552984000000002</v>
      </c>
      <c r="AT25">
        <v>14.470452</v>
      </c>
      <c r="AU25">
        <v>0</v>
      </c>
      <c r="AV25">
        <v>0</v>
      </c>
      <c r="AW25">
        <v>0</v>
      </c>
      <c r="AX25">
        <v>0</v>
      </c>
      <c r="AY25">
        <v>8.0462260000000008</v>
      </c>
      <c r="AZ25">
        <v>8.9474020000000003</v>
      </c>
      <c r="BA25">
        <v>6.5073990000000004</v>
      </c>
      <c r="BB25">
        <v>4.8767560000000003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2460.0795880000001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418.01338500000003</v>
      </c>
      <c r="L26">
        <v>177.129918</v>
      </c>
      <c r="M26">
        <v>93.533398000000005</v>
      </c>
      <c r="N26">
        <v>57.291663</v>
      </c>
      <c r="O26">
        <v>125.97062200000001</v>
      </c>
      <c r="P26">
        <v>144.68599499999999</v>
      </c>
      <c r="Q26">
        <v>21.828074000000001</v>
      </c>
      <c r="R26">
        <v>42.691929999999999</v>
      </c>
      <c r="S26">
        <v>26.663325</v>
      </c>
      <c r="T26">
        <v>2.2381039999999999</v>
      </c>
      <c r="U26">
        <v>390.70350000000002</v>
      </c>
      <c r="V26">
        <v>20.065760000000001</v>
      </c>
      <c r="W26">
        <v>42.745857000000001</v>
      </c>
      <c r="X26">
        <v>143.06501</v>
      </c>
      <c r="Y26">
        <v>0</v>
      </c>
      <c r="Z26">
        <v>12.581232</v>
      </c>
      <c r="AA26">
        <v>40.660252999999997</v>
      </c>
      <c r="AB26">
        <v>46.787784000000002</v>
      </c>
      <c r="AC26">
        <v>33.601709999999997</v>
      </c>
      <c r="AD26">
        <v>41.999310999999999</v>
      </c>
      <c r="AE26">
        <v>57.086511000000002</v>
      </c>
      <c r="AF26">
        <v>0</v>
      </c>
      <c r="AG26">
        <v>45.985202000000001</v>
      </c>
      <c r="AH26">
        <v>173.609779</v>
      </c>
      <c r="AI26">
        <v>57.403637000000003</v>
      </c>
      <c r="AJ26">
        <v>0</v>
      </c>
      <c r="AK26">
        <v>65.266897999999998</v>
      </c>
      <c r="AL26">
        <v>73.984772000000007</v>
      </c>
      <c r="AM26">
        <v>0</v>
      </c>
      <c r="AN26">
        <v>1.086435</v>
      </c>
      <c r="AO26">
        <v>7.0905449999999997</v>
      </c>
      <c r="AP26">
        <v>5.6845910000000002</v>
      </c>
      <c r="AQ26">
        <v>0</v>
      </c>
      <c r="AR26">
        <v>35.145949999999999</v>
      </c>
      <c r="AS26">
        <v>36.552984000000002</v>
      </c>
      <c r="AT26">
        <v>14.470452</v>
      </c>
      <c r="AU26">
        <v>0</v>
      </c>
      <c r="AV26">
        <v>0</v>
      </c>
      <c r="AW26">
        <v>0</v>
      </c>
      <c r="AX26">
        <v>0</v>
      </c>
      <c r="AY26">
        <v>8.0462260000000008</v>
      </c>
      <c r="AZ26">
        <v>8.9474020000000003</v>
      </c>
      <c r="BA26">
        <v>6.5073990000000004</v>
      </c>
      <c r="BB26">
        <v>4.8767560000000003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2484.0023700000002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441.201976</v>
      </c>
      <c r="L27">
        <v>314.46902999999998</v>
      </c>
      <c r="M27">
        <v>93.533398000000005</v>
      </c>
      <c r="N27">
        <v>57.291663</v>
      </c>
      <c r="O27">
        <v>125.97062200000001</v>
      </c>
      <c r="P27">
        <v>144.68599499999999</v>
      </c>
      <c r="Q27">
        <v>21.828074000000001</v>
      </c>
      <c r="R27">
        <v>42.691929999999999</v>
      </c>
      <c r="S27">
        <v>26.663325</v>
      </c>
      <c r="T27">
        <v>2.2381039999999999</v>
      </c>
      <c r="U27">
        <v>395.37626599999999</v>
      </c>
      <c r="V27">
        <v>20.065760000000001</v>
      </c>
      <c r="W27">
        <v>42.745857000000001</v>
      </c>
      <c r="X27">
        <v>143.06501</v>
      </c>
      <c r="Y27">
        <v>0</v>
      </c>
      <c r="Z27">
        <v>12.581232</v>
      </c>
      <c r="AA27">
        <v>40.660252999999997</v>
      </c>
      <c r="AB27">
        <v>46.787784000000002</v>
      </c>
      <c r="AC27">
        <v>33.601709999999997</v>
      </c>
      <c r="AD27">
        <v>41.999310999999999</v>
      </c>
      <c r="AE27">
        <v>57.086511000000002</v>
      </c>
      <c r="AF27">
        <v>0</v>
      </c>
      <c r="AG27">
        <v>45.985202000000001</v>
      </c>
      <c r="AH27">
        <v>173.609779</v>
      </c>
      <c r="AI27">
        <v>57.403637000000003</v>
      </c>
      <c r="AJ27">
        <v>0</v>
      </c>
      <c r="AK27">
        <v>65.266897999999998</v>
      </c>
      <c r="AL27">
        <v>73.984772000000007</v>
      </c>
      <c r="AM27">
        <v>0</v>
      </c>
      <c r="AN27">
        <v>1.086435</v>
      </c>
      <c r="AO27">
        <v>7.0905449999999997</v>
      </c>
      <c r="AP27">
        <v>5.6845910000000002</v>
      </c>
      <c r="AQ27">
        <v>0</v>
      </c>
      <c r="AR27">
        <v>35.145949999999999</v>
      </c>
      <c r="AS27">
        <v>36.552984000000002</v>
      </c>
      <c r="AT27">
        <v>14.470452</v>
      </c>
      <c r="AU27">
        <v>0</v>
      </c>
      <c r="AV27">
        <v>0</v>
      </c>
      <c r="AW27">
        <v>0</v>
      </c>
      <c r="AX27">
        <v>0</v>
      </c>
      <c r="AY27">
        <v>8.0462260000000008</v>
      </c>
      <c r="AZ27">
        <v>8.9474020000000003</v>
      </c>
      <c r="BA27">
        <v>6.5073990000000004</v>
      </c>
      <c r="BB27">
        <v>4.8767560000000003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2649.202839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433.292979</v>
      </c>
      <c r="L28">
        <v>396.95610699999997</v>
      </c>
      <c r="M28">
        <v>93.533398000000005</v>
      </c>
      <c r="N28">
        <v>57.291663</v>
      </c>
      <c r="O28">
        <v>125.97062200000001</v>
      </c>
      <c r="P28">
        <v>144.68599499999999</v>
      </c>
      <c r="Q28">
        <v>17.498017999999998</v>
      </c>
      <c r="R28">
        <v>34.087963999999999</v>
      </c>
      <c r="S28">
        <v>21.371578</v>
      </c>
      <c r="T28">
        <v>2.2381039999999999</v>
      </c>
      <c r="U28">
        <v>396.12993799999998</v>
      </c>
      <c r="V28">
        <v>20.065760000000001</v>
      </c>
      <c r="W28">
        <v>42.745857000000001</v>
      </c>
      <c r="X28">
        <v>143.06501</v>
      </c>
      <c r="Y28">
        <v>0</v>
      </c>
      <c r="Z28">
        <v>12.581232</v>
      </c>
      <c r="AA28">
        <v>40.660252999999997</v>
      </c>
      <c r="AB28">
        <v>46.787784000000002</v>
      </c>
      <c r="AC28">
        <v>33.601709999999997</v>
      </c>
      <c r="AD28">
        <v>41.999310999999999</v>
      </c>
      <c r="AE28">
        <v>57.086511000000002</v>
      </c>
      <c r="AF28">
        <v>0</v>
      </c>
      <c r="AG28">
        <v>45.985202000000001</v>
      </c>
      <c r="AH28">
        <v>173.609779</v>
      </c>
      <c r="AI28">
        <v>57.403637000000003</v>
      </c>
      <c r="AJ28">
        <v>0</v>
      </c>
      <c r="AK28">
        <v>65.266897999999998</v>
      </c>
      <c r="AL28">
        <v>73.984772000000007</v>
      </c>
      <c r="AM28">
        <v>0</v>
      </c>
      <c r="AN28">
        <v>1.086435</v>
      </c>
      <c r="AO28">
        <v>7.0905449999999997</v>
      </c>
      <c r="AP28">
        <v>5.6845910000000002</v>
      </c>
      <c r="AQ28">
        <v>0</v>
      </c>
      <c r="AR28">
        <v>35.145949999999999</v>
      </c>
      <c r="AS28">
        <v>36.552984000000002</v>
      </c>
      <c r="AT28">
        <v>14.470452</v>
      </c>
      <c r="AU28">
        <v>0</v>
      </c>
      <c r="AV28">
        <v>0</v>
      </c>
      <c r="AW28">
        <v>0</v>
      </c>
      <c r="AX28">
        <v>0</v>
      </c>
      <c r="AY28">
        <v>8.0462260000000008</v>
      </c>
      <c r="AZ28">
        <v>8.9474020000000003</v>
      </c>
      <c r="BA28">
        <v>6.5073990000000004</v>
      </c>
      <c r="BB28">
        <v>4.8767560000000003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2706.308822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438.55975899999999</v>
      </c>
      <c r="L29">
        <v>387.80939999999998</v>
      </c>
      <c r="M29">
        <v>90.983750999999998</v>
      </c>
      <c r="N29">
        <v>55.935718000000001</v>
      </c>
      <c r="O29">
        <v>122.808722</v>
      </c>
      <c r="P29">
        <v>139.48626200000001</v>
      </c>
      <c r="Q29">
        <v>17.092843999999999</v>
      </c>
      <c r="R29">
        <v>33.451262</v>
      </c>
      <c r="S29">
        <v>20.742304000000001</v>
      </c>
      <c r="T29">
        <v>1.7604839999999999</v>
      </c>
      <c r="U29">
        <v>396.12993799999998</v>
      </c>
      <c r="V29">
        <v>20.065760000000001</v>
      </c>
      <c r="W29">
        <v>42.745857000000001</v>
      </c>
      <c r="X29">
        <v>143.06501</v>
      </c>
      <c r="Y29">
        <v>0</v>
      </c>
      <c r="Z29">
        <v>12.581232</v>
      </c>
      <c r="AA29">
        <v>40.660252999999997</v>
      </c>
      <c r="AB29">
        <v>46.787784000000002</v>
      </c>
      <c r="AC29">
        <v>33.601709999999997</v>
      </c>
      <c r="AD29">
        <v>41.999310999999999</v>
      </c>
      <c r="AE29">
        <v>57.086511000000002</v>
      </c>
      <c r="AF29">
        <v>0</v>
      </c>
      <c r="AG29">
        <v>45.985202000000001</v>
      </c>
      <c r="AH29">
        <v>173.609779</v>
      </c>
      <c r="AI29">
        <v>57.403637000000003</v>
      </c>
      <c r="AJ29">
        <v>0</v>
      </c>
      <c r="AK29">
        <v>65.266897999999998</v>
      </c>
      <c r="AL29">
        <v>73.984772000000007</v>
      </c>
      <c r="AM29">
        <v>0</v>
      </c>
      <c r="AN29">
        <v>1.086435</v>
      </c>
      <c r="AO29">
        <v>7.0905449999999997</v>
      </c>
      <c r="AP29">
        <v>5.6845910000000002</v>
      </c>
      <c r="AQ29">
        <v>0</v>
      </c>
      <c r="AR29">
        <v>35.145949999999999</v>
      </c>
      <c r="AS29">
        <v>36.552984000000002</v>
      </c>
      <c r="AT29">
        <v>14.470452</v>
      </c>
      <c r="AU29">
        <v>0</v>
      </c>
      <c r="AV29">
        <v>0</v>
      </c>
      <c r="AW29">
        <v>0</v>
      </c>
      <c r="AX29">
        <v>0</v>
      </c>
      <c r="AY29">
        <v>8.0462260000000008</v>
      </c>
      <c r="AZ29">
        <v>8.9474020000000003</v>
      </c>
      <c r="BA29">
        <v>6.5073990000000004</v>
      </c>
      <c r="BB29">
        <v>4.8767560000000003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2688.0128999999993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367.95259399999998</v>
      </c>
      <c r="L30">
        <v>253.181985</v>
      </c>
      <c r="M30">
        <v>90.983750999999998</v>
      </c>
      <c r="N30">
        <v>55.935718000000001</v>
      </c>
      <c r="O30">
        <v>122.808722</v>
      </c>
      <c r="P30">
        <v>139.48626200000001</v>
      </c>
      <c r="Q30">
        <v>17.092843999999999</v>
      </c>
      <c r="R30">
        <v>33.451262</v>
      </c>
      <c r="S30">
        <v>20.742304000000001</v>
      </c>
      <c r="T30">
        <v>1.649637</v>
      </c>
      <c r="U30">
        <v>396.12993799999998</v>
      </c>
      <c r="V30">
        <v>20.065760000000001</v>
      </c>
      <c r="W30">
        <v>42.745857000000001</v>
      </c>
      <c r="X30">
        <v>143.06501</v>
      </c>
      <c r="Y30">
        <v>0</v>
      </c>
      <c r="Z30">
        <v>12.581232</v>
      </c>
      <c r="AA30">
        <v>40.660252999999997</v>
      </c>
      <c r="AB30">
        <v>46.787784000000002</v>
      </c>
      <c r="AC30">
        <v>33.601709999999997</v>
      </c>
      <c r="AD30">
        <v>41.999310999999999</v>
      </c>
      <c r="AE30">
        <v>57.086511000000002</v>
      </c>
      <c r="AF30">
        <v>0</v>
      </c>
      <c r="AG30">
        <v>45.985202000000001</v>
      </c>
      <c r="AH30">
        <v>173.609779</v>
      </c>
      <c r="AI30">
        <v>57.403637000000003</v>
      </c>
      <c r="AJ30">
        <v>0</v>
      </c>
      <c r="AK30">
        <v>65.266897999999998</v>
      </c>
      <c r="AL30">
        <v>73.984772000000007</v>
      </c>
      <c r="AM30">
        <v>0</v>
      </c>
      <c r="AN30">
        <v>1.086435</v>
      </c>
      <c r="AO30">
        <v>7.0905449999999997</v>
      </c>
      <c r="AP30">
        <v>5.6845910000000002</v>
      </c>
      <c r="AQ30">
        <v>0</v>
      </c>
      <c r="AR30">
        <v>35.145949999999999</v>
      </c>
      <c r="AS30">
        <v>36.552984000000002</v>
      </c>
      <c r="AT30">
        <v>14.470452</v>
      </c>
      <c r="AU30">
        <v>0</v>
      </c>
      <c r="AV30">
        <v>0</v>
      </c>
      <c r="AW30">
        <v>0</v>
      </c>
      <c r="AX30">
        <v>0</v>
      </c>
      <c r="AY30">
        <v>8.0462260000000008</v>
      </c>
      <c r="AZ30">
        <v>8.9474020000000003</v>
      </c>
      <c r="BA30">
        <v>6.5073990000000004</v>
      </c>
      <c r="BB30">
        <v>4.8767560000000003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2482.667473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367.95259399999998</v>
      </c>
      <c r="L31">
        <v>146.75981100000001</v>
      </c>
      <c r="M31">
        <v>90.983750999999998</v>
      </c>
      <c r="N31">
        <v>55.935718000000001</v>
      </c>
      <c r="O31">
        <v>122.808722</v>
      </c>
      <c r="P31">
        <v>139.48626200000001</v>
      </c>
      <c r="Q31">
        <v>21.422899999999998</v>
      </c>
      <c r="R31">
        <v>42.055228</v>
      </c>
      <c r="S31">
        <v>26.035131</v>
      </c>
      <c r="T31">
        <v>1.9294</v>
      </c>
      <c r="U31">
        <v>398.65473900000001</v>
      </c>
      <c r="V31">
        <v>20.065760000000001</v>
      </c>
      <c r="W31">
        <v>42.745857000000001</v>
      </c>
      <c r="X31">
        <v>143.06501</v>
      </c>
      <c r="Y31">
        <v>0</v>
      </c>
      <c r="Z31">
        <v>12.581232</v>
      </c>
      <c r="AA31">
        <v>40.660252999999997</v>
      </c>
      <c r="AB31">
        <v>46.787784000000002</v>
      </c>
      <c r="AC31">
        <v>33.601709999999997</v>
      </c>
      <c r="AD31">
        <v>41.999310999999999</v>
      </c>
      <c r="AE31">
        <v>57.086511000000002</v>
      </c>
      <c r="AF31">
        <v>0</v>
      </c>
      <c r="AG31">
        <v>45.985202000000001</v>
      </c>
      <c r="AH31">
        <v>173.609779</v>
      </c>
      <c r="AI31">
        <v>57.403637000000003</v>
      </c>
      <c r="AJ31">
        <v>0</v>
      </c>
      <c r="AK31">
        <v>65.266897999999998</v>
      </c>
      <c r="AL31">
        <v>73.984772000000007</v>
      </c>
      <c r="AM31">
        <v>0</v>
      </c>
      <c r="AN31">
        <v>1.086435</v>
      </c>
      <c r="AO31">
        <v>3.4034620000000002</v>
      </c>
      <c r="AP31">
        <v>5.6845910000000002</v>
      </c>
      <c r="AQ31">
        <v>0</v>
      </c>
      <c r="AR31">
        <v>35.145949999999999</v>
      </c>
      <c r="AS31">
        <v>36.552984000000002</v>
      </c>
      <c r="AT31">
        <v>14.470452</v>
      </c>
      <c r="AU31">
        <v>0</v>
      </c>
      <c r="AV31">
        <v>0</v>
      </c>
      <c r="AW31">
        <v>0</v>
      </c>
      <c r="AX31">
        <v>0</v>
      </c>
      <c r="AY31">
        <v>8.0462260000000008</v>
      </c>
      <c r="AZ31">
        <v>8.9474020000000003</v>
      </c>
      <c r="BA31">
        <v>6.5073990000000004</v>
      </c>
      <c r="BB31">
        <v>4.8767560000000003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2393.5896290000001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366.58600000000001</v>
      </c>
      <c r="L32">
        <v>115.764</v>
      </c>
      <c r="M32">
        <v>90.983750999999998</v>
      </c>
      <c r="N32">
        <v>55.935718000000001</v>
      </c>
      <c r="O32">
        <v>122.808722</v>
      </c>
      <c r="P32">
        <v>139.48626200000001</v>
      </c>
      <c r="Q32">
        <v>21.422899999999998</v>
      </c>
      <c r="R32">
        <v>42.055228</v>
      </c>
      <c r="S32">
        <v>26.035131</v>
      </c>
      <c r="T32">
        <v>1.9294</v>
      </c>
      <c r="U32">
        <v>398.84315600000002</v>
      </c>
      <c r="V32">
        <v>20.065760000000001</v>
      </c>
      <c r="W32">
        <v>42.745857000000001</v>
      </c>
      <c r="X32">
        <v>143.06501</v>
      </c>
      <c r="Y32">
        <v>0</v>
      </c>
      <c r="Z32">
        <v>12.581232</v>
      </c>
      <c r="AA32">
        <v>40.660252999999997</v>
      </c>
      <c r="AB32">
        <v>46.787784000000002</v>
      </c>
      <c r="AC32">
        <v>33.601709999999997</v>
      </c>
      <c r="AD32">
        <v>41.999310999999999</v>
      </c>
      <c r="AE32">
        <v>57.086511000000002</v>
      </c>
      <c r="AF32">
        <v>0</v>
      </c>
      <c r="AG32">
        <v>45.985202000000001</v>
      </c>
      <c r="AH32">
        <v>173.609779</v>
      </c>
      <c r="AI32">
        <v>7.3594410000000003</v>
      </c>
      <c r="AJ32">
        <v>0</v>
      </c>
      <c r="AK32">
        <v>65.266897999999998</v>
      </c>
      <c r="AL32">
        <v>73.984772000000007</v>
      </c>
      <c r="AM32">
        <v>0</v>
      </c>
      <c r="AN32">
        <v>1.086435</v>
      </c>
      <c r="AO32">
        <v>3.4034620000000002</v>
      </c>
      <c r="AP32">
        <v>5.6845910000000002</v>
      </c>
      <c r="AQ32">
        <v>0</v>
      </c>
      <c r="AR32">
        <v>35.145949999999999</v>
      </c>
      <c r="AS32">
        <v>36.552984000000002</v>
      </c>
      <c r="AT32">
        <v>14.470452</v>
      </c>
      <c r="AU32">
        <v>0</v>
      </c>
      <c r="AV32">
        <v>0</v>
      </c>
      <c r="AW32">
        <v>0</v>
      </c>
      <c r="AX32">
        <v>0</v>
      </c>
      <c r="AY32">
        <v>8.0462260000000008</v>
      </c>
      <c r="AZ32">
        <v>8.9474020000000003</v>
      </c>
      <c r="BA32">
        <v>6.5073990000000004</v>
      </c>
      <c r="BB32">
        <v>4.8767560000000003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2311.3714450000002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366.58600000000001</v>
      </c>
      <c r="L33">
        <v>115.764</v>
      </c>
      <c r="M33">
        <v>90.983750999999998</v>
      </c>
      <c r="N33">
        <v>55.935718000000001</v>
      </c>
      <c r="O33">
        <v>122.808722</v>
      </c>
      <c r="P33">
        <v>139.48626200000001</v>
      </c>
      <c r="Q33">
        <v>18.970535999999999</v>
      </c>
      <c r="R33">
        <v>37.454188000000002</v>
      </c>
      <c r="S33">
        <v>23.425135000000001</v>
      </c>
      <c r="T33">
        <v>1.9294</v>
      </c>
      <c r="U33">
        <v>385.277062</v>
      </c>
      <c r="V33">
        <v>20.065760000000001</v>
      </c>
      <c r="W33">
        <v>42.745857000000001</v>
      </c>
      <c r="X33">
        <v>143.06501</v>
      </c>
      <c r="Y33">
        <v>0</v>
      </c>
      <c r="Z33">
        <v>12.581232</v>
      </c>
      <c r="AA33">
        <v>40.660252999999997</v>
      </c>
      <c r="AB33">
        <v>46.787784000000002</v>
      </c>
      <c r="AC33">
        <v>33.601709999999997</v>
      </c>
      <c r="AD33">
        <v>41.999310999999999</v>
      </c>
      <c r="AE33">
        <v>57.086511000000002</v>
      </c>
      <c r="AF33">
        <v>0</v>
      </c>
      <c r="AG33">
        <v>45.985202000000001</v>
      </c>
      <c r="AH33">
        <v>173.609779</v>
      </c>
      <c r="AI33">
        <v>4.1212859999999996</v>
      </c>
      <c r="AJ33">
        <v>0</v>
      </c>
      <c r="AK33">
        <v>65.266897999999998</v>
      </c>
      <c r="AL33">
        <v>73.984772000000007</v>
      </c>
      <c r="AM33">
        <v>0</v>
      </c>
      <c r="AN33">
        <v>1.086435</v>
      </c>
      <c r="AO33">
        <v>3.6870829999999999</v>
      </c>
      <c r="AP33">
        <v>5.6845910000000002</v>
      </c>
      <c r="AQ33">
        <v>0</v>
      </c>
      <c r="AR33">
        <v>35.145949999999999</v>
      </c>
      <c r="AS33">
        <v>36.552984000000002</v>
      </c>
      <c r="AT33">
        <v>14.470452</v>
      </c>
      <c r="AU33">
        <v>0</v>
      </c>
      <c r="AV33">
        <v>0</v>
      </c>
      <c r="AW33">
        <v>0</v>
      </c>
      <c r="AX33">
        <v>0</v>
      </c>
      <c r="AY33">
        <v>8.0462260000000008</v>
      </c>
      <c r="AZ33">
        <v>8.9474020000000003</v>
      </c>
      <c r="BA33">
        <v>6.5073990000000004</v>
      </c>
      <c r="BB33">
        <v>4.8767560000000003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2285.1874169999996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366.58600000000001</v>
      </c>
      <c r="L34">
        <v>115.764</v>
      </c>
      <c r="M34">
        <v>90.983750999999998</v>
      </c>
      <c r="N34">
        <v>55.935718000000001</v>
      </c>
      <c r="O34">
        <v>122.808722</v>
      </c>
      <c r="P34">
        <v>139.48626200000001</v>
      </c>
      <c r="Q34">
        <v>18.970535999999999</v>
      </c>
      <c r="R34">
        <v>37.454188000000002</v>
      </c>
      <c r="S34">
        <v>23.425135000000001</v>
      </c>
      <c r="T34">
        <v>1.9294</v>
      </c>
      <c r="U34">
        <v>385.277062</v>
      </c>
      <c r="V34">
        <v>17.863157000000001</v>
      </c>
      <c r="W34">
        <v>42.745857000000001</v>
      </c>
      <c r="X34">
        <v>143.06501</v>
      </c>
      <c r="Y34">
        <v>0</v>
      </c>
      <c r="Z34">
        <v>12.581232</v>
      </c>
      <c r="AA34">
        <v>40.660252999999997</v>
      </c>
      <c r="AB34">
        <v>46.787784000000002</v>
      </c>
      <c r="AC34">
        <v>33.601709999999997</v>
      </c>
      <c r="AD34">
        <v>41.999310999999999</v>
      </c>
      <c r="AE34">
        <v>57.086511000000002</v>
      </c>
      <c r="AF34">
        <v>0</v>
      </c>
      <c r="AG34">
        <v>45.985202000000001</v>
      </c>
      <c r="AH34">
        <v>173.609779</v>
      </c>
      <c r="AI34">
        <v>4.1212859999999996</v>
      </c>
      <c r="AJ34">
        <v>0</v>
      </c>
      <c r="AK34">
        <v>65.266897999999998</v>
      </c>
      <c r="AL34">
        <v>73.984772000000007</v>
      </c>
      <c r="AM34">
        <v>0</v>
      </c>
      <c r="AN34">
        <v>1.086435</v>
      </c>
      <c r="AO34">
        <v>3.6870829999999999</v>
      </c>
      <c r="AP34">
        <v>5.6845910000000002</v>
      </c>
      <c r="AQ34">
        <v>0</v>
      </c>
      <c r="AR34">
        <v>35.145949999999999</v>
      </c>
      <c r="AS34">
        <v>36.552984000000002</v>
      </c>
      <c r="AT34">
        <v>14.470452</v>
      </c>
      <c r="AU34">
        <v>0</v>
      </c>
      <c r="AV34">
        <v>0</v>
      </c>
      <c r="AW34">
        <v>0</v>
      </c>
      <c r="AX34">
        <v>0</v>
      </c>
      <c r="AY34">
        <v>8.0462260000000008</v>
      </c>
      <c r="AZ34">
        <v>8.9474020000000003</v>
      </c>
      <c r="BA34">
        <v>6.5073990000000004</v>
      </c>
      <c r="BB34">
        <v>4.8767560000000003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2282.9848139999999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366.58600000000001</v>
      </c>
      <c r="L35">
        <v>115.764</v>
      </c>
      <c r="M35">
        <v>90.983750999999998</v>
      </c>
      <c r="N35">
        <v>55.935718000000001</v>
      </c>
      <c r="O35">
        <v>122.808722</v>
      </c>
      <c r="P35">
        <v>139.48626200000001</v>
      </c>
      <c r="Q35">
        <v>18.970535999999999</v>
      </c>
      <c r="R35">
        <v>37.454188000000002</v>
      </c>
      <c r="S35">
        <v>23.425135000000001</v>
      </c>
      <c r="T35">
        <v>1.9294</v>
      </c>
      <c r="U35">
        <v>385.277062</v>
      </c>
      <c r="V35">
        <v>17.863157000000001</v>
      </c>
      <c r="W35">
        <v>42.745857000000001</v>
      </c>
      <c r="X35">
        <v>143.06501</v>
      </c>
      <c r="Y35">
        <v>0</v>
      </c>
      <c r="Z35">
        <v>12.581232</v>
      </c>
      <c r="AA35">
        <v>40.660252999999997</v>
      </c>
      <c r="AB35">
        <v>46.787784000000002</v>
      </c>
      <c r="AC35">
        <v>33.601709999999997</v>
      </c>
      <c r="AD35">
        <v>41.999310999999999</v>
      </c>
      <c r="AE35">
        <v>57.086511000000002</v>
      </c>
      <c r="AF35">
        <v>0</v>
      </c>
      <c r="AG35">
        <v>45.985202000000001</v>
      </c>
      <c r="AH35">
        <v>173.609779</v>
      </c>
      <c r="AI35">
        <v>4.1212859999999996</v>
      </c>
      <c r="AJ35">
        <v>0</v>
      </c>
      <c r="AK35">
        <v>65.266897999999998</v>
      </c>
      <c r="AL35">
        <v>73.984772000000007</v>
      </c>
      <c r="AM35">
        <v>0</v>
      </c>
      <c r="AN35">
        <v>1.086435</v>
      </c>
      <c r="AO35">
        <v>3.6870829999999999</v>
      </c>
      <c r="AP35">
        <v>4.3252319999999997</v>
      </c>
      <c r="AQ35">
        <v>0</v>
      </c>
      <c r="AR35">
        <v>35.145949999999999</v>
      </c>
      <c r="AS35">
        <v>36.552984000000002</v>
      </c>
      <c r="AT35">
        <v>14.470452</v>
      </c>
      <c r="AU35">
        <v>0</v>
      </c>
      <c r="AV35">
        <v>0</v>
      </c>
      <c r="AW35">
        <v>0</v>
      </c>
      <c r="AX35">
        <v>0</v>
      </c>
      <c r="AY35">
        <v>8.0462260000000008</v>
      </c>
      <c r="AZ35">
        <v>8.9474020000000003</v>
      </c>
      <c r="BA35">
        <v>6.5073990000000004</v>
      </c>
      <c r="BB35">
        <v>4.8767560000000003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2281.6254549999999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366.58600000000001</v>
      </c>
      <c r="L36">
        <v>115.764</v>
      </c>
      <c r="M36">
        <v>90.983750999999998</v>
      </c>
      <c r="N36">
        <v>55.935718000000001</v>
      </c>
      <c r="O36">
        <v>122.808722</v>
      </c>
      <c r="P36">
        <v>139.48626200000001</v>
      </c>
      <c r="Q36">
        <v>18.970535999999999</v>
      </c>
      <c r="R36">
        <v>37.454188000000002</v>
      </c>
      <c r="S36">
        <v>23.425135000000001</v>
      </c>
      <c r="T36">
        <v>1.9294</v>
      </c>
      <c r="U36">
        <v>385.277062</v>
      </c>
      <c r="V36">
        <v>17.863157000000001</v>
      </c>
      <c r="W36">
        <v>42.745857000000001</v>
      </c>
      <c r="X36">
        <v>143.06501</v>
      </c>
      <c r="Y36">
        <v>0</v>
      </c>
      <c r="Z36">
        <v>12.581232</v>
      </c>
      <c r="AA36">
        <v>40.660252999999997</v>
      </c>
      <c r="AB36">
        <v>46.787784000000002</v>
      </c>
      <c r="AC36">
        <v>33.601709999999997</v>
      </c>
      <c r="AD36">
        <v>41.999310999999999</v>
      </c>
      <c r="AE36">
        <v>57.086511000000002</v>
      </c>
      <c r="AF36">
        <v>0</v>
      </c>
      <c r="AG36">
        <v>45.985202000000001</v>
      </c>
      <c r="AH36">
        <v>173.609779</v>
      </c>
      <c r="AI36">
        <v>18.840167000000001</v>
      </c>
      <c r="AJ36">
        <v>0</v>
      </c>
      <c r="AK36">
        <v>65.266897999999998</v>
      </c>
      <c r="AL36">
        <v>73.984772000000007</v>
      </c>
      <c r="AM36">
        <v>0</v>
      </c>
      <c r="AN36">
        <v>1.086435</v>
      </c>
      <c r="AO36">
        <v>3.6870829999999999</v>
      </c>
      <c r="AP36">
        <v>4.3252319999999997</v>
      </c>
      <c r="AQ36">
        <v>0</v>
      </c>
      <c r="AR36">
        <v>35.145949999999999</v>
      </c>
      <c r="AS36">
        <v>36.552984000000002</v>
      </c>
      <c r="AT36">
        <v>14.470452</v>
      </c>
      <c r="AU36">
        <v>0</v>
      </c>
      <c r="AV36">
        <v>0</v>
      </c>
      <c r="AW36">
        <v>0</v>
      </c>
      <c r="AX36">
        <v>0</v>
      </c>
      <c r="AY36">
        <v>8.0462260000000008</v>
      </c>
      <c r="AZ36">
        <v>8.9474020000000003</v>
      </c>
      <c r="BA36">
        <v>6.5073990000000004</v>
      </c>
      <c r="BB36">
        <v>4.8767560000000003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2296.3443360000001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366.58600000000001</v>
      </c>
      <c r="L37">
        <v>115.764</v>
      </c>
      <c r="M37">
        <v>90.983750999999998</v>
      </c>
      <c r="N37">
        <v>55.935718000000001</v>
      </c>
      <c r="O37">
        <v>122.808722</v>
      </c>
      <c r="P37">
        <v>139.48626200000001</v>
      </c>
      <c r="Q37">
        <v>16.369512</v>
      </c>
      <c r="R37">
        <v>31.660295999999999</v>
      </c>
      <c r="S37">
        <v>22.368016999999998</v>
      </c>
      <c r="T37">
        <v>1.9294</v>
      </c>
      <c r="U37">
        <v>385.277062</v>
      </c>
      <c r="V37">
        <v>17.863157000000001</v>
      </c>
      <c r="W37">
        <v>42.745857000000001</v>
      </c>
      <c r="X37">
        <v>143.06501</v>
      </c>
      <c r="Y37">
        <v>0</v>
      </c>
      <c r="Z37">
        <v>12.581232</v>
      </c>
      <c r="AA37">
        <v>40.660252999999997</v>
      </c>
      <c r="AB37">
        <v>46.787784000000002</v>
      </c>
      <c r="AC37">
        <v>33.601709999999997</v>
      </c>
      <c r="AD37">
        <v>41.999310999999999</v>
      </c>
      <c r="AE37">
        <v>57.086511000000002</v>
      </c>
      <c r="AF37">
        <v>0</v>
      </c>
      <c r="AG37">
        <v>45.985202000000001</v>
      </c>
      <c r="AH37">
        <v>173.609779</v>
      </c>
      <c r="AI37">
        <v>18.840167000000001</v>
      </c>
      <c r="AJ37">
        <v>0</v>
      </c>
      <c r="AK37">
        <v>65.266897999999998</v>
      </c>
      <c r="AL37">
        <v>73.984772000000007</v>
      </c>
      <c r="AM37">
        <v>0</v>
      </c>
      <c r="AN37">
        <v>1.086435</v>
      </c>
      <c r="AO37">
        <v>3.9707050000000002</v>
      </c>
      <c r="AP37">
        <v>4.3252319999999997</v>
      </c>
      <c r="AQ37">
        <v>0</v>
      </c>
      <c r="AR37">
        <v>35.145949999999999</v>
      </c>
      <c r="AS37">
        <v>36.552984000000002</v>
      </c>
      <c r="AT37">
        <v>14.470452</v>
      </c>
      <c r="AU37">
        <v>0</v>
      </c>
      <c r="AV37">
        <v>0</v>
      </c>
      <c r="AW37">
        <v>0</v>
      </c>
      <c r="AX37">
        <v>0</v>
      </c>
      <c r="AY37">
        <v>8.0462260000000008</v>
      </c>
      <c r="AZ37">
        <v>8.9474020000000003</v>
      </c>
      <c r="BA37">
        <v>6.5073990000000004</v>
      </c>
      <c r="BB37">
        <v>4.8767560000000003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2287.1759240000006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366.58600000000001</v>
      </c>
      <c r="L38">
        <v>115.764</v>
      </c>
      <c r="M38">
        <v>90.983750999999998</v>
      </c>
      <c r="N38">
        <v>55.935718000000001</v>
      </c>
      <c r="O38">
        <v>122.808722</v>
      </c>
      <c r="P38">
        <v>139.48626200000001</v>
      </c>
      <c r="Q38">
        <v>18.821876</v>
      </c>
      <c r="R38">
        <v>36.261336999999997</v>
      </c>
      <c r="S38">
        <v>24.978012</v>
      </c>
      <c r="T38">
        <v>1.9294</v>
      </c>
      <c r="U38">
        <v>385.277062</v>
      </c>
      <c r="V38">
        <v>15.839022999999999</v>
      </c>
      <c r="W38">
        <v>36.384335999999998</v>
      </c>
      <c r="X38">
        <v>122.325504</v>
      </c>
      <c r="Y38">
        <v>0</v>
      </c>
      <c r="Z38">
        <v>12.581232</v>
      </c>
      <c r="AA38">
        <v>40.660252999999997</v>
      </c>
      <c r="AB38">
        <v>46.787784000000002</v>
      </c>
      <c r="AC38">
        <v>33.601709999999997</v>
      </c>
      <c r="AD38">
        <v>41.999310999999999</v>
      </c>
      <c r="AE38">
        <v>57.086511000000002</v>
      </c>
      <c r="AF38">
        <v>0</v>
      </c>
      <c r="AG38">
        <v>45.985202000000001</v>
      </c>
      <c r="AH38">
        <v>173.609779</v>
      </c>
      <c r="AI38">
        <v>18.840167000000001</v>
      </c>
      <c r="AJ38">
        <v>0</v>
      </c>
      <c r="AK38">
        <v>65.266897999999998</v>
      </c>
      <c r="AL38">
        <v>73.984772000000007</v>
      </c>
      <c r="AM38">
        <v>0</v>
      </c>
      <c r="AN38">
        <v>1.086435</v>
      </c>
      <c r="AO38">
        <v>5.1051919999999997</v>
      </c>
      <c r="AP38">
        <v>4.3252319999999997</v>
      </c>
      <c r="AQ38">
        <v>0</v>
      </c>
      <c r="AR38">
        <v>35.145949999999999</v>
      </c>
      <c r="AS38">
        <v>36.552984000000002</v>
      </c>
      <c r="AT38">
        <v>14.470452</v>
      </c>
      <c r="AU38">
        <v>0</v>
      </c>
      <c r="AV38">
        <v>0</v>
      </c>
      <c r="AW38">
        <v>0</v>
      </c>
      <c r="AX38">
        <v>0</v>
      </c>
      <c r="AY38">
        <v>8.0462260000000008</v>
      </c>
      <c r="AZ38">
        <v>8.9474020000000003</v>
      </c>
      <c r="BA38">
        <v>6.5073990000000004</v>
      </c>
      <c r="BB38">
        <v>4.8767560000000003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2268.8486500000004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366.58600000000001</v>
      </c>
      <c r="L39">
        <v>115.764</v>
      </c>
      <c r="M39">
        <v>90.983750999999998</v>
      </c>
      <c r="N39">
        <v>55.935718000000001</v>
      </c>
      <c r="O39">
        <v>122.808722</v>
      </c>
      <c r="P39">
        <v>139.48626200000001</v>
      </c>
      <c r="Q39">
        <v>16.369512</v>
      </c>
      <c r="R39">
        <v>31.660295999999999</v>
      </c>
      <c r="S39">
        <v>22.368016999999998</v>
      </c>
      <c r="T39">
        <v>1.9294</v>
      </c>
      <c r="U39">
        <v>385.277062</v>
      </c>
      <c r="V39">
        <v>13.636419999999999</v>
      </c>
      <c r="W39">
        <v>31.315127</v>
      </c>
      <c r="X39">
        <v>122.325504</v>
      </c>
      <c r="Y39">
        <v>0</v>
      </c>
      <c r="Z39">
        <v>12.581232</v>
      </c>
      <c r="AA39">
        <v>40.660252999999997</v>
      </c>
      <c r="AB39">
        <v>46.787784000000002</v>
      </c>
      <c r="AC39">
        <v>33.601709999999997</v>
      </c>
      <c r="AD39">
        <v>41.999310999999999</v>
      </c>
      <c r="AE39">
        <v>57.086511000000002</v>
      </c>
      <c r="AF39">
        <v>0</v>
      </c>
      <c r="AG39">
        <v>45.985202000000001</v>
      </c>
      <c r="AH39">
        <v>173.609779</v>
      </c>
      <c r="AI39">
        <v>18.840167000000001</v>
      </c>
      <c r="AJ39">
        <v>0</v>
      </c>
      <c r="AK39">
        <v>65.266897999999998</v>
      </c>
      <c r="AL39">
        <v>73.984772000000007</v>
      </c>
      <c r="AM39">
        <v>0</v>
      </c>
      <c r="AN39">
        <v>1.086435</v>
      </c>
      <c r="AO39">
        <v>5.1051919999999997</v>
      </c>
      <c r="AP39">
        <v>4.3252319999999997</v>
      </c>
      <c r="AQ39">
        <v>0</v>
      </c>
      <c r="AR39">
        <v>42.601151999999999</v>
      </c>
      <c r="AS39">
        <v>36.552984000000002</v>
      </c>
      <c r="AT39">
        <v>14.470452</v>
      </c>
      <c r="AU39">
        <v>0</v>
      </c>
      <c r="AV39">
        <v>0</v>
      </c>
      <c r="AW39">
        <v>0</v>
      </c>
      <c r="AX39">
        <v>0</v>
      </c>
      <c r="AY39">
        <v>8.0462260000000008</v>
      </c>
      <c r="AZ39">
        <v>8.9474020000000003</v>
      </c>
      <c r="BA39">
        <v>6.5073990000000004</v>
      </c>
      <c r="BB39">
        <v>4.8767560000000003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2259.3686400000006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366.58600000000001</v>
      </c>
      <c r="L40">
        <v>115.764</v>
      </c>
      <c r="M40">
        <v>90.983750999999998</v>
      </c>
      <c r="N40">
        <v>55.935718000000001</v>
      </c>
      <c r="O40">
        <v>122.808722</v>
      </c>
      <c r="P40">
        <v>139.48626200000001</v>
      </c>
      <c r="Q40">
        <v>16.369512</v>
      </c>
      <c r="R40">
        <v>31.660295999999999</v>
      </c>
      <c r="S40">
        <v>22.368016999999998</v>
      </c>
      <c r="T40">
        <v>1.9294</v>
      </c>
      <c r="U40">
        <v>385.277062</v>
      </c>
      <c r="V40">
        <v>13.636419999999999</v>
      </c>
      <c r="W40">
        <v>31.315127</v>
      </c>
      <c r="X40">
        <v>122.325504</v>
      </c>
      <c r="Y40">
        <v>0</v>
      </c>
      <c r="Z40">
        <v>12.581232</v>
      </c>
      <c r="AA40">
        <v>40.660252999999997</v>
      </c>
      <c r="AB40">
        <v>46.787784000000002</v>
      </c>
      <c r="AC40">
        <v>33.601709999999997</v>
      </c>
      <c r="AD40">
        <v>41.999310999999999</v>
      </c>
      <c r="AE40">
        <v>57.086511000000002</v>
      </c>
      <c r="AF40">
        <v>0</v>
      </c>
      <c r="AG40">
        <v>45.985202000000001</v>
      </c>
      <c r="AH40">
        <v>173.609779</v>
      </c>
      <c r="AI40">
        <v>18.840167000000001</v>
      </c>
      <c r="AJ40">
        <v>0</v>
      </c>
      <c r="AK40">
        <v>65.266897999999998</v>
      </c>
      <c r="AL40">
        <v>73.984772000000007</v>
      </c>
      <c r="AM40">
        <v>0</v>
      </c>
      <c r="AN40">
        <v>1.086435</v>
      </c>
      <c r="AO40">
        <v>5.1051919999999997</v>
      </c>
      <c r="AP40">
        <v>4.3252319999999997</v>
      </c>
      <c r="AQ40">
        <v>0</v>
      </c>
      <c r="AR40">
        <v>42.601151999999999</v>
      </c>
      <c r="AS40">
        <v>36.552984000000002</v>
      </c>
      <c r="AT40">
        <v>14.470452</v>
      </c>
      <c r="AU40">
        <v>0</v>
      </c>
      <c r="AV40">
        <v>0</v>
      </c>
      <c r="AW40">
        <v>0</v>
      </c>
      <c r="AX40">
        <v>0</v>
      </c>
      <c r="AY40">
        <v>8.0462260000000008</v>
      </c>
      <c r="AZ40">
        <v>8.9474020000000003</v>
      </c>
      <c r="BA40">
        <v>6.5073990000000004</v>
      </c>
      <c r="BB40">
        <v>4.8767560000000003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2259.3686400000006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366.58600000000001</v>
      </c>
      <c r="L41">
        <v>115.764</v>
      </c>
      <c r="M41">
        <v>90.983750999999998</v>
      </c>
      <c r="N41">
        <v>55.935718000000001</v>
      </c>
      <c r="O41">
        <v>122.808722</v>
      </c>
      <c r="P41">
        <v>139.48626200000001</v>
      </c>
      <c r="Q41">
        <v>16.369512</v>
      </c>
      <c r="R41">
        <v>31.660295999999999</v>
      </c>
      <c r="S41">
        <v>22.368016999999998</v>
      </c>
      <c r="T41">
        <v>1.9294</v>
      </c>
      <c r="U41">
        <v>385.277062</v>
      </c>
      <c r="V41">
        <v>13.636419999999999</v>
      </c>
      <c r="W41">
        <v>31.315127</v>
      </c>
      <c r="X41">
        <v>122.325504</v>
      </c>
      <c r="Y41">
        <v>0</v>
      </c>
      <c r="Z41">
        <v>12.581232</v>
      </c>
      <c r="AA41">
        <v>40.660252999999997</v>
      </c>
      <c r="AB41">
        <v>46.787784000000002</v>
      </c>
      <c r="AC41">
        <v>33.601709999999997</v>
      </c>
      <c r="AD41">
        <v>31.499483999999999</v>
      </c>
      <c r="AE41">
        <v>57.086511000000002</v>
      </c>
      <c r="AF41">
        <v>0</v>
      </c>
      <c r="AG41">
        <v>45.985202000000001</v>
      </c>
      <c r="AH41">
        <v>173.609779</v>
      </c>
      <c r="AI41">
        <v>18.840167000000001</v>
      </c>
      <c r="AJ41">
        <v>0</v>
      </c>
      <c r="AK41">
        <v>65.266897999999998</v>
      </c>
      <c r="AL41">
        <v>75.105754000000005</v>
      </c>
      <c r="AM41">
        <v>0</v>
      </c>
      <c r="AN41">
        <v>1.086435</v>
      </c>
      <c r="AO41">
        <v>5.6724360000000003</v>
      </c>
      <c r="AP41">
        <v>4.3252319999999997</v>
      </c>
      <c r="AQ41">
        <v>0</v>
      </c>
      <c r="AR41">
        <v>42.601151999999999</v>
      </c>
      <c r="AS41">
        <v>36.552984000000002</v>
      </c>
      <c r="AT41">
        <v>14.470452</v>
      </c>
      <c r="AU41">
        <v>0</v>
      </c>
      <c r="AV41">
        <v>0</v>
      </c>
      <c r="AW41">
        <v>0</v>
      </c>
      <c r="AX41">
        <v>0</v>
      </c>
      <c r="AY41">
        <v>8.0462260000000008</v>
      </c>
      <c r="AZ41">
        <v>8.9474020000000003</v>
      </c>
      <c r="BA41">
        <v>6.5073990000000004</v>
      </c>
      <c r="BB41">
        <v>4.8767560000000003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2250.5570390000007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366.58600000000001</v>
      </c>
      <c r="L42">
        <v>115.764</v>
      </c>
      <c r="M42">
        <v>90.983750999999998</v>
      </c>
      <c r="N42">
        <v>55.935718000000001</v>
      </c>
      <c r="O42">
        <v>122.808722</v>
      </c>
      <c r="P42">
        <v>139.48626200000001</v>
      </c>
      <c r="Q42">
        <v>16.369512</v>
      </c>
      <c r="R42">
        <v>31.660295999999999</v>
      </c>
      <c r="S42">
        <v>22.368016999999998</v>
      </c>
      <c r="T42">
        <v>1.9294</v>
      </c>
      <c r="U42">
        <v>385.277062</v>
      </c>
      <c r="V42">
        <v>13.636419999999999</v>
      </c>
      <c r="W42">
        <v>31.315127</v>
      </c>
      <c r="X42">
        <v>122.325504</v>
      </c>
      <c r="Y42">
        <v>0</v>
      </c>
      <c r="Z42">
        <v>12.581232</v>
      </c>
      <c r="AA42">
        <v>40.660252999999997</v>
      </c>
      <c r="AB42">
        <v>46.787784000000002</v>
      </c>
      <c r="AC42">
        <v>33.601709999999997</v>
      </c>
      <c r="AD42">
        <v>31.499483999999999</v>
      </c>
      <c r="AE42">
        <v>57.086511000000002</v>
      </c>
      <c r="AF42">
        <v>0</v>
      </c>
      <c r="AG42">
        <v>45.985202000000001</v>
      </c>
      <c r="AH42">
        <v>173.609779</v>
      </c>
      <c r="AI42">
        <v>18.840167000000001</v>
      </c>
      <c r="AJ42">
        <v>0</v>
      </c>
      <c r="AK42">
        <v>65.266897999999998</v>
      </c>
      <c r="AL42">
        <v>75.105754000000005</v>
      </c>
      <c r="AM42">
        <v>0</v>
      </c>
      <c r="AN42">
        <v>1.086435</v>
      </c>
      <c r="AO42">
        <v>5.6724360000000003</v>
      </c>
      <c r="AP42">
        <v>4.3252319999999997</v>
      </c>
      <c r="AQ42">
        <v>0</v>
      </c>
      <c r="AR42">
        <v>35.145949999999999</v>
      </c>
      <c r="AS42">
        <v>36.552984000000002</v>
      </c>
      <c r="AT42">
        <v>14.470452</v>
      </c>
      <c r="AU42">
        <v>0</v>
      </c>
      <c r="AV42">
        <v>0</v>
      </c>
      <c r="AW42">
        <v>0</v>
      </c>
      <c r="AX42">
        <v>0</v>
      </c>
      <c r="AY42">
        <v>8.0462260000000008</v>
      </c>
      <c r="AZ42">
        <v>8.9474020000000003</v>
      </c>
      <c r="BA42">
        <v>6.5073990000000004</v>
      </c>
      <c r="BB42">
        <v>4.8767560000000003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2243.1018370000006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366.58600000000001</v>
      </c>
      <c r="L43">
        <v>115.764</v>
      </c>
      <c r="M43">
        <v>90.983750999999998</v>
      </c>
      <c r="N43">
        <v>55.935718000000001</v>
      </c>
      <c r="O43">
        <v>122.808722</v>
      </c>
      <c r="P43">
        <v>139.48626200000001</v>
      </c>
      <c r="Q43">
        <v>12.5411</v>
      </c>
      <c r="R43">
        <v>25.370584999999998</v>
      </c>
      <c r="S43">
        <v>18.584273</v>
      </c>
      <c r="T43">
        <v>1.9294</v>
      </c>
      <c r="U43">
        <v>368.99775</v>
      </c>
      <c r="V43">
        <v>13.636419999999999</v>
      </c>
      <c r="W43">
        <v>31.315127</v>
      </c>
      <c r="X43">
        <v>104.31629100000001</v>
      </c>
      <c r="Y43">
        <v>0</v>
      </c>
      <c r="Z43">
        <v>12.581232</v>
      </c>
      <c r="AA43">
        <v>40.660252999999997</v>
      </c>
      <c r="AB43">
        <v>46.787784000000002</v>
      </c>
      <c r="AC43">
        <v>33.601709999999997</v>
      </c>
      <c r="AD43">
        <v>31.499483999999999</v>
      </c>
      <c r="AE43">
        <v>57.086511000000002</v>
      </c>
      <c r="AF43">
        <v>0</v>
      </c>
      <c r="AG43">
        <v>45.985202000000001</v>
      </c>
      <c r="AH43">
        <v>173.609779</v>
      </c>
      <c r="AI43">
        <v>18.840167000000001</v>
      </c>
      <c r="AJ43">
        <v>0</v>
      </c>
      <c r="AK43">
        <v>65.266897999999998</v>
      </c>
      <c r="AL43">
        <v>75.105754000000005</v>
      </c>
      <c r="AM43">
        <v>0</v>
      </c>
      <c r="AN43">
        <v>1.086435</v>
      </c>
      <c r="AO43">
        <v>5.6724360000000003</v>
      </c>
      <c r="AP43">
        <v>4.3252319999999997</v>
      </c>
      <c r="AQ43">
        <v>0</v>
      </c>
      <c r="AR43">
        <v>42.601151999999999</v>
      </c>
      <c r="AS43">
        <v>36.552984000000002</v>
      </c>
      <c r="AT43">
        <v>14.470452</v>
      </c>
      <c r="AU43">
        <v>0</v>
      </c>
      <c r="AV43">
        <v>0</v>
      </c>
      <c r="AW43">
        <v>0</v>
      </c>
      <c r="AX43">
        <v>0</v>
      </c>
      <c r="AY43">
        <v>8.0462260000000008</v>
      </c>
      <c r="AZ43">
        <v>6.6879569999999999</v>
      </c>
      <c r="BA43">
        <v>6.5073990000000004</v>
      </c>
      <c r="BB43">
        <v>4.8767560000000003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2200.1072020000011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366.58600000000001</v>
      </c>
      <c r="L44">
        <v>115.764</v>
      </c>
      <c r="M44">
        <v>90.983750999999998</v>
      </c>
      <c r="N44">
        <v>55.935718000000001</v>
      </c>
      <c r="O44">
        <v>122.808722</v>
      </c>
      <c r="P44">
        <v>139.48626200000001</v>
      </c>
      <c r="Q44">
        <v>12.5411</v>
      </c>
      <c r="R44">
        <v>24.1175</v>
      </c>
      <c r="S44">
        <v>17.364599999999999</v>
      </c>
      <c r="T44">
        <v>1.9294</v>
      </c>
      <c r="U44">
        <v>368.99775</v>
      </c>
      <c r="V44">
        <v>13.636419999999999</v>
      </c>
      <c r="W44">
        <v>31.315127</v>
      </c>
      <c r="X44">
        <v>104.31629100000001</v>
      </c>
      <c r="Y44">
        <v>0</v>
      </c>
      <c r="Z44">
        <v>12.581232</v>
      </c>
      <c r="AA44">
        <v>40.660252999999997</v>
      </c>
      <c r="AB44">
        <v>46.787784000000002</v>
      </c>
      <c r="AC44">
        <v>33.601709999999997</v>
      </c>
      <c r="AD44">
        <v>31.499483999999999</v>
      </c>
      <c r="AE44">
        <v>57.086511000000002</v>
      </c>
      <c r="AF44">
        <v>0</v>
      </c>
      <c r="AG44">
        <v>45.985202000000001</v>
      </c>
      <c r="AH44">
        <v>173.609779</v>
      </c>
      <c r="AI44">
        <v>18.840167000000001</v>
      </c>
      <c r="AJ44">
        <v>0</v>
      </c>
      <c r="AK44">
        <v>65.266897999999998</v>
      </c>
      <c r="AL44">
        <v>75.105754000000005</v>
      </c>
      <c r="AM44">
        <v>0</v>
      </c>
      <c r="AN44">
        <v>1.086435</v>
      </c>
      <c r="AO44">
        <v>5.6724360000000003</v>
      </c>
      <c r="AP44">
        <v>4.3252319999999997</v>
      </c>
      <c r="AQ44">
        <v>0</v>
      </c>
      <c r="AR44">
        <v>42.601151999999999</v>
      </c>
      <c r="AS44">
        <v>36.552984000000002</v>
      </c>
      <c r="AT44">
        <v>14.470452</v>
      </c>
      <c r="AU44">
        <v>0</v>
      </c>
      <c r="AV44">
        <v>0</v>
      </c>
      <c r="AW44">
        <v>0</v>
      </c>
      <c r="AX44">
        <v>0</v>
      </c>
      <c r="AY44">
        <v>8.0462260000000008</v>
      </c>
      <c r="AZ44">
        <v>3.6151119999999999</v>
      </c>
      <c r="BA44">
        <v>6.5073990000000004</v>
      </c>
      <c r="BB44">
        <v>4.8767560000000003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2194.561599000001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366.58600000000001</v>
      </c>
      <c r="L45">
        <v>115.764</v>
      </c>
      <c r="M45">
        <v>90.983750999999998</v>
      </c>
      <c r="N45">
        <v>55.935718000000001</v>
      </c>
      <c r="O45">
        <v>122.808722</v>
      </c>
      <c r="P45">
        <v>139.48626200000001</v>
      </c>
      <c r="Q45">
        <v>12.5411</v>
      </c>
      <c r="R45">
        <v>24.1175</v>
      </c>
      <c r="S45">
        <v>17.364599999999999</v>
      </c>
      <c r="T45">
        <v>1.9294</v>
      </c>
      <c r="U45">
        <v>368.99775</v>
      </c>
      <c r="V45">
        <v>13.636419999999999</v>
      </c>
      <c r="W45">
        <v>37.676648</v>
      </c>
      <c r="X45">
        <v>125.055797</v>
      </c>
      <c r="Y45">
        <v>0</v>
      </c>
      <c r="Z45">
        <v>12.581232</v>
      </c>
      <c r="AA45">
        <v>40.660252999999997</v>
      </c>
      <c r="AB45">
        <v>46.787784000000002</v>
      </c>
      <c r="AC45">
        <v>33.601709999999997</v>
      </c>
      <c r="AD45">
        <v>31.499483999999999</v>
      </c>
      <c r="AE45">
        <v>57.086511000000002</v>
      </c>
      <c r="AF45">
        <v>0</v>
      </c>
      <c r="AG45">
        <v>45.985202000000001</v>
      </c>
      <c r="AH45">
        <v>173.609779</v>
      </c>
      <c r="AI45">
        <v>18.840167000000001</v>
      </c>
      <c r="AJ45">
        <v>0</v>
      </c>
      <c r="AK45">
        <v>65.266897999999998</v>
      </c>
      <c r="AL45">
        <v>75.105754000000005</v>
      </c>
      <c r="AM45">
        <v>0</v>
      </c>
      <c r="AN45">
        <v>1.086435</v>
      </c>
      <c r="AO45">
        <v>5.6724360000000003</v>
      </c>
      <c r="AP45">
        <v>4.3252319999999997</v>
      </c>
      <c r="AQ45">
        <v>0</v>
      </c>
      <c r="AR45">
        <v>42.601151999999999</v>
      </c>
      <c r="AS45">
        <v>36.552984000000002</v>
      </c>
      <c r="AT45">
        <v>14.470452</v>
      </c>
      <c r="AU45">
        <v>0</v>
      </c>
      <c r="AV45">
        <v>0</v>
      </c>
      <c r="AW45">
        <v>0</v>
      </c>
      <c r="AX45">
        <v>0</v>
      </c>
      <c r="AY45">
        <v>8.0462260000000008</v>
      </c>
      <c r="AZ45">
        <v>3.6151119999999999</v>
      </c>
      <c r="BA45">
        <v>6.5073990000000004</v>
      </c>
      <c r="BB45">
        <v>4.8767560000000003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2221.6626260000007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366.58600000000001</v>
      </c>
      <c r="L46">
        <v>115.764</v>
      </c>
      <c r="M46">
        <v>90.983750999999998</v>
      </c>
      <c r="N46">
        <v>55.935718000000001</v>
      </c>
      <c r="O46">
        <v>122.808722</v>
      </c>
      <c r="P46">
        <v>139.48626200000001</v>
      </c>
      <c r="Q46">
        <v>12.5411</v>
      </c>
      <c r="R46">
        <v>24.1175</v>
      </c>
      <c r="S46">
        <v>17.364599999999999</v>
      </c>
      <c r="T46">
        <v>1.9294</v>
      </c>
      <c r="U46">
        <v>368.99775</v>
      </c>
      <c r="V46">
        <v>13.636419999999999</v>
      </c>
      <c r="W46">
        <v>37.676648</v>
      </c>
      <c r="X46">
        <v>125.055797</v>
      </c>
      <c r="Y46">
        <v>0</v>
      </c>
      <c r="Z46">
        <v>12.581232</v>
      </c>
      <c r="AA46">
        <v>40.660252999999997</v>
      </c>
      <c r="AB46">
        <v>46.787784000000002</v>
      </c>
      <c r="AC46">
        <v>33.601709999999997</v>
      </c>
      <c r="AD46">
        <v>31.499483999999999</v>
      </c>
      <c r="AE46">
        <v>57.086511000000002</v>
      </c>
      <c r="AF46">
        <v>0</v>
      </c>
      <c r="AG46">
        <v>45.985202000000001</v>
      </c>
      <c r="AH46">
        <v>173.609779</v>
      </c>
      <c r="AI46">
        <v>18.840167000000001</v>
      </c>
      <c r="AJ46">
        <v>0</v>
      </c>
      <c r="AK46">
        <v>65.266897999999998</v>
      </c>
      <c r="AL46">
        <v>75.105754000000005</v>
      </c>
      <c r="AM46">
        <v>0</v>
      </c>
      <c r="AN46">
        <v>1.086435</v>
      </c>
      <c r="AO46">
        <v>5.6724360000000003</v>
      </c>
      <c r="AP46">
        <v>4.3252319999999997</v>
      </c>
      <c r="AQ46">
        <v>0</v>
      </c>
      <c r="AR46">
        <v>42.601151999999999</v>
      </c>
      <c r="AS46">
        <v>36.552984000000002</v>
      </c>
      <c r="AT46">
        <v>14.470452</v>
      </c>
      <c r="AU46">
        <v>0</v>
      </c>
      <c r="AV46">
        <v>0</v>
      </c>
      <c r="AW46">
        <v>0</v>
      </c>
      <c r="AX46">
        <v>0</v>
      </c>
      <c r="AY46">
        <v>8.0462260000000008</v>
      </c>
      <c r="AZ46">
        <v>3.6151119999999999</v>
      </c>
      <c r="BA46">
        <v>6.5073990000000004</v>
      </c>
      <c r="BB46">
        <v>4.8767560000000003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2221.6626260000007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361.53097200000002</v>
      </c>
      <c r="L47">
        <v>115.764</v>
      </c>
      <c r="M47">
        <v>90.983750999999998</v>
      </c>
      <c r="N47">
        <v>55.935718000000001</v>
      </c>
      <c r="O47">
        <v>122.808722</v>
      </c>
      <c r="P47">
        <v>139.48626200000001</v>
      </c>
      <c r="Q47">
        <v>12.242043000000001</v>
      </c>
      <c r="R47">
        <v>23.82809</v>
      </c>
      <c r="S47">
        <v>14.914262000000001</v>
      </c>
      <c r="T47">
        <v>1.649637</v>
      </c>
      <c r="U47">
        <v>368.99775</v>
      </c>
      <c r="V47">
        <v>20.065760000000001</v>
      </c>
      <c r="W47">
        <v>42.745857000000001</v>
      </c>
      <c r="X47">
        <v>143.06501</v>
      </c>
      <c r="Y47">
        <v>0</v>
      </c>
      <c r="Z47">
        <v>12.581232</v>
      </c>
      <c r="AA47">
        <v>40.660252999999997</v>
      </c>
      <c r="AB47">
        <v>46.787784000000002</v>
      </c>
      <c r="AC47">
        <v>33.601709999999997</v>
      </c>
      <c r="AD47">
        <v>31.499483999999999</v>
      </c>
      <c r="AE47">
        <v>57.086511000000002</v>
      </c>
      <c r="AF47">
        <v>0</v>
      </c>
      <c r="AG47">
        <v>45.985202000000001</v>
      </c>
      <c r="AH47">
        <v>173.609779</v>
      </c>
      <c r="AI47">
        <v>18.840167000000001</v>
      </c>
      <c r="AJ47">
        <v>0</v>
      </c>
      <c r="AK47">
        <v>65.266897999999998</v>
      </c>
      <c r="AL47">
        <v>75.105754000000005</v>
      </c>
      <c r="AM47">
        <v>0</v>
      </c>
      <c r="AN47">
        <v>1.086435</v>
      </c>
      <c r="AO47">
        <v>4.8215709999999996</v>
      </c>
      <c r="AP47">
        <v>4.3252319999999997</v>
      </c>
      <c r="AQ47">
        <v>0</v>
      </c>
      <c r="AR47">
        <v>42.601151999999999</v>
      </c>
      <c r="AS47">
        <v>36.552984000000002</v>
      </c>
      <c r="AT47">
        <v>14.470452</v>
      </c>
      <c r="AU47">
        <v>0</v>
      </c>
      <c r="AV47">
        <v>0</v>
      </c>
      <c r="AW47">
        <v>0</v>
      </c>
      <c r="AX47">
        <v>0</v>
      </c>
      <c r="AY47">
        <v>8.0462260000000008</v>
      </c>
      <c r="AZ47">
        <v>3.6151119999999999</v>
      </c>
      <c r="BA47">
        <v>6.5073990000000004</v>
      </c>
      <c r="BB47">
        <v>4.8767560000000003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2241.9459270000007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361.53097200000002</v>
      </c>
      <c r="L48">
        <v>115.764</v>
      </c>
      <c r="M48">
        <v>90.983750999999998</v>
      </c>
      <c r="N48">
        <v>55.935718000000001</v>
      </c>
      <c r="O48">
        <v>122.808722</v>
      </c>
      <c r="P48">
        <v>139.48626200000001</v>
      </c>
      <c r="Q48">
        <v>12.242043000000001</v>
      </c>
      <c r="R48">
        <v>23.82809</v>
      </c>
      <c r="S48">
        <v>14.914262000000001</v>
      </c>
      <c r="T48">
        <v>1.649637</v>
      </c>
      <c r="U48">
        <v>368.99775</v>
      </c>
      <c r="V48">
        <v>20.065760000000001</v>
      </c>
      <c r="W48">
        <v>42.745857000000001</v>
      </c>
      <c r="X48">
        <v>143.06501</v>
      </c>
      <c r="Y48">
        <v>0</v>
      </c>
      <c r="Z48">
        <v>12.581232</v>
      </c>
      <c r="AA48">
        <v>40.660252999999997</v>
      </c>
      <c r="AB48">
        <v>46.787784000000002</v>
      </c>
      <c r="AC48">
        <v>33.601709999999997</v>
      </c>
      <c r="AD48">
        <v>31.499483999999999</v>
      </c>
      <c r="AE48">
        <v>57.086511000000002</v>
      </c>
      <c r="AF48">
        <v>0</v>
      </c>
      <c r="AG48">
        <v>45.985202000000001</v>
      </c>
      <c r="AH48">
        <v>173.609779</v>
      </c>
      <c r="AI48">
        <v>18.840167000000001</v>
      </c>
      <c r="AJ48">
        <v>0</v>
      </c>
      <c r="AK48">
        <v>65.266897999999998</v>
      </c>
      <c r="AL48">
        <v>75.105754000000005</v>
      </c>
      <c r="AM48">
        <v>0</v>
      </c>
      <c r="AN48">
        <v>1.086435</v>
      </c>
      <c r="AO48">
        <v>4.8215709999999996</v>
      </c>
      <c r="AP48">
        <v>4.3252319999999997</v>
      </c>
      <c r="AQ48">
        <v>0</v>
      </c>
      <c r="AR48">
        <v>42.601151999999999</v>
      </c>
      <c r="AS48">
        <v>36.552984000000002</v>
      </c>
      <c r="AT48">
        <v>14.470452</v>
      </c>
      <c r="AU48">
        <v>0</v>
      </c>
      <c r="AV48">
        <v>0</v>
      </c>
      <c r="AW48">
        <v>0</v>
      </c>
      <c r="AX48">
        <v>0</v>
      </c>
      <c r="AY48">
        <v>8.0462260000000008</v>
      </c>
      <c r="AZ48">
        <v>3.6151119999999999</v>
      </c>
      <c r="BA48">
        <v>6.5073990000000004</v>
      </c>
      <c r="BB48">
        <v>4.8767560000000003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2241.9459270000007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361.53097200000002</v>
      </c>
      <c r="L49">
        <v>115.764</v>
      </c>
      <c r="M49">
        <v>90.983750999999998</v>
      </c>
      <c r="N49">
        <v>55.935718000000001</v>
      </c>
      <c r="O49">
        <v>122.808722</v>
      </c>
      <c r="P49">
        <v>139.48626200000001</v>
      </c>
      <c r="Q49">
        <v>15.142124000000001</v>
      </c>
      <c r="R49">
        <v>28.946691999999999</v>
      </c>
      <c r="S49">
        <v>18.421717999999998</v>
      </c>
      <c r="T49">
        <v>1.649637</v>
      </c>
      <c r="U49">
        <v>368.99775</v>
      </c>
      <c r="V49">
        <v>20.065760000000001</v>
      </c>
      <c r="W49">
        <v>42.745857000000001</v>
      </c>
      <c r="X49">
        <v>143.06501</v>
      </c>
      <c r="Y49">
        <v>0</v>
      </c>
      <c r="Z49">
        <v>12.581232</v>
      </c>
      <c r="AA49">
        <v>40.660252999999997</v>
      </c>
      <c r="AB49">
        <v>46.787784000000002</v>
      </c>
      <c r="AC49">
        <v>33.601709999999997</v>
      </c>
      <c r="AD49">
        <v>31.499483999999999</v>
      </c>
      <c r="AE49">
        <v>57.086511000000002</v>
      </c>
      <c r="AF49">
        <v>0</v>
      </c>
      <c r="AG49">
        <v>45.985202000000001</v>
      </c>
      <c r="AH49">
        <v>173.609779</v>
      </c>
      <c r="AI49">
        <v>18.840167000000001</v>
      </c>
      <c r="AJ49">
        <v>0</v>
      </c>
      <c r="AK49">
        <v>65.266897999999998</v>
      </c>
      <c r="AL49">
        <v>75.105754000000005</v>
      </c>
      <c r="AM49">
        <v>0</v>
      </c>
      <c r="AN49">
        <v>1.086435</v>
      </c>
      <c r="AO49">
        <v>2.8362180000000001</v>
      </c>
      <c r="AP49">
        <v>11.739917</v>
      </c>
      <c r="AQ49">
        <v>0</v>
      </c>
      <c r="AR49">
        <v>42.601151999999999</v>
      </c>
      <c r="AS49">
        <v>36.552984000000002</v>
      </c>
      <c r="AT49">
        <v>14.470452</v>
      </c>
      <c r="AU49">
        <v>0</v>
      </c>
      <c r="AV49">
        <v>0</v>
      </c>
      <c r="AW49">
        <v>0</v>
      </c>
      <c r="AX49">
        <v>0</v>
      </c>
      <c r="AY49">
        <v>8.0462260000000008</v>
      </c>
      <c r="AZ49">
        <v>3.6151119999999999</v>
      </c>
      <c r="BA49">
        <v>6.5073990000000004</v>
      </c>
      <c r="BB49">
        <v>4.8767560000000003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2258.9013980000004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361.53097200000002</v>
      </c>
      <c r="L50">
        <v>115.764</v>
      </c>
      <c r="M50">
        <v>90.983750999999998</v>
      </c>
      <c r="N50">
        <v>55.935718000000001</v>
      </c>
      <c r="O50">
        <v>122.808722</v>
      </c>
      <c r="P50">
        <v>139.48626200000001</v>
      </c>
      <c r="Q50">
        <v>15.142124000000001</v>
      </c>
      <c r="R50">
        <v>28.946691999999999</v>
      </c>
      <c r="S50">
        <v>18.421717999999998</v>
      </c>
      <c r="T50">
        <v>1.649637</v>
      </c>
      <c r="U50">
        <v>368.99775</v>
      </c>
      <c r="V50">
        <v>20.065760000000001</v>
      </c>
      <c r="W50">
        <v>42.745857000000001</v>
      </c>
      <c r="X50">
        <v>143.06501</v>
      </c>
      <c r="Y50">
        <v>0</v>
      </c>
      <c r="Z50">
        <v>12.581232</v>
      </c>
      <c r="AA50">
        <v>40.660252999999997</v>
      </c>
      <c r="AB50">
        <v>46.787784000000002</v>
      </c>
      <c r="AC50">
        <v>33.601709999999997</v>
      </c>
      <c r="AD50">
        <v>31.499483999999999</v>
      </c>
      <c r="AE50">
        <v>57.086511000000002</v>
      </c>
      <c r="AF50">
        <v>0</v>
      </c>
      <c r="AG50">
        <v>45.985202000000001</v>
      </c>
      <c r="AH50">
        <v>173.609779</v>
      </c>
      <c r="AI50">
        <v>18.840167000000001</v>
      </c>
      <c r="AJ50">
        <v>0</v>
      </c>
      <c r="AK50">
        <v>65.266897999999998</v>
      </c>
      <c r="AL50">
        <v>75.105754000000005</v>
      </c>
      <c r="AM50">
        <v>0</v>
      </c>
      <c r="AN50">
        <v>1.086435</v>
      </c>
      <c r="AO50">
        <v>2.8362180000000001</v>
      </c>
      <c r="AP50">
        <v>11.739917</v>
      </c>
      <c r="AQ50">
        <v>0</v>
      </c>
      <c r="AR50">
        <v>35.145949999999999</v>
      </c>
      <c r="AS50">
        <v>36.552984000000002</v>
      </c>
      <c r="AT50">
        <v>14.470452</v>
      </c>
      <c r="AU50">
        <v>0</v>
      </c>
      <c r="AV50">
        <v>0</v>
      </c>
      <c r="AW50">
        <v>0</v>
      </c>
      <c r="AX50">
        <v>0</v>
      </c>
      <c r="AY50">
        <v>8.0462260000000008</v>
      </c>
      <c r="AZ50">
        <v>3.6151119999999999</v>
      </c>
      <c r="BA50">
        <v>6.5073990000000004</v>
      </c>
      <c r="BB50">
        <v>4.8767560000000003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2251.4461960000003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363.72334899999998</v>
      </c>
      <c r="L51">
        <v>117.318518</v>
      </c>
      <c r="M51">
        <v>93.533398000000005</v>
      </c>
      <c r="N51">
        <v>58.564810999999999</v>
      </c>
      <c r="O51">
        <v>125.97062200000001</v>
      </c>
      <c r="P51">
        <v>144.68599499999999</v>
      </c>
      <c r="Q51">
        <v>15.547298</v>
      </c>
      <c r="R51">
        <v>29.583393999999998</v>
      </c>
      <c r="S51">
        <v>19.050992000000001</v>
      </c>
      <c r="T51">
        <v>2.137003</v>
      </c>
      <c r="U51">
        <v>368.99775</v>
      </c>
      <c r="V51">
        <v>20.065760000000001</v>
      </c>
      <c r="W51">
        <v>42.745857000000001</v>
      </c>
      <c r="X51">
        <v>143.06501</v>
      </c>
      <c r="Y51">
        <v>0</v>
      </c>
      <c r="Z51">
        <v>12.581232</v>
      </c>
      <c r="AA51">
        <v>40.660252999999997</v>
      </c>
      <c r="AB51">
        <v>46.787784000000002</v>
      </c>
      <c r="AC51">
        <v>33.601709999999997</v>
      </c>
      <c r="AD51">
        <v>31.499483999999999</v>
      </c>
      <c r="AE51">
        <v>57.086511000000002</v>
      </c>
      <c r="AF51">
        <v>0</v>
      </c>
      <c r="AG51">
        <v>45.985202000000001</v>
      </c>
      <c r="AH51">
        <v>173.609779</v>
      </c>
      <c r="AI51">
        <v>4.1212859999999996</v>
      </c>
      <c r="AJ51">
        <v>0</v>
      </c>
      <c r="AK51">
        <v>65.266897999999998</v>
      </c>
      <c r="AL51">
        <v>75.105754000000005</v>
      </c>
      <c r="AM51">
        <v>0</v>
      </c>
      <c r="AN51">
        <v>1.086435</v>
      </c>
      <c r="AO51">
        <v>2.8362180000000001</v>
      </c>
      <c r="AP51">
        <v>11.739917</v>
      </c>
      <c r="AQ51">
        <v>0</v>
      </c>
      <c r="AR51">
        <v>35.145949999999999</v>
      </c>
      <c r="AS51">
        <v>36.552984000000002</v>
      </c>
      <c r="AT51">
        <v>14.470452</v>
      </c>
      <c r="AU51">
        <v>0</v>
      </c>
      <c r="AV51">
        <v>0</v>
      </c>
      <c r="AW51">
        <v>0</v>
      </c>
      <c r="AX51">
        <v>0</v>
      </c>
      <c r="AY51">
        <v>8.0462260000000008</v>
      </c>
      <c r="AZ51">
        <v>3.6151119999999999</v>
      </c>
      <c r="BA51">
        <v>6.5073990000000004</v>
      </c>
      <c r="BB51">
        <v>4.8767560000000003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2256.1730990000001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363.72334899999998</v>
      </c>
      <c r="L52">
        <v>117.318518</v>
      </c>
      <c r="M52">
        <v>93.533398000000005</v>
      </c>
      <c r="N52">
        <v>58.564810999999999</v>
      </c>
      <c r="O52">
        <v>125.97062200000001</v>
      </c>
      <c r="P52">
        <v>144.68599499999999</v>
      </c>
      <c r="Q52">
        <v>15.547298</v>
      </c>
      <c r="R52">
        <v>29.583393999999998</v>
      </c>
      <c r="S52">
        <v>19.050992000000001</v>
      </c>
      <c r="T52">
        <v>2.137003</v>
      </c>
      <c r="U52">
        <v>368.99775</v>
      </c>
      <c r="V52">
        <v>20.065760000000001</v>
      </c>
      <c r="W52">
        <v>42.745857000000001</v>
      </c>
      <c r="X52">
        <v>143.06501</v>
      </c>
      <c r="Y52">
        <v>0</v>
      </c>
      <c r="Z52">
        <v>12.581232</v>
      </c>
      <c r="AA52">
        <v>40.660252999999997</v>
      </c>
      <c r="AB52">
        <v>46.787784000000002</v>
      </c>
      <c r="AC52">
        <v>33.601709999999997</v>
      </c>
      <c r="AD52">
        <v>31.499483999999999</v>
      </c>
      <c r="AE52">
        <v>57.086511000000002</v>
      </c>
      <c r="AF52">
        <v>0</v>
      </c>
      <c r="AG52">
        <v>45.985202000000001</v>
      </c>
      <c r="AH52">
        <v>173.609779</v>
      </c>
      <c r="AI52">
        <v>0</v>
      </c>
      <c r="AJ52">
        <v>0</v>
      </c>
      <c r="AK52">
        <v>65.266897999999998</v>
      </c>
      <c r="AL52">
        <v>75.105754000000005</v>
      </c>
      <c r="AM52">
        <v>0</v>
      </c>
      <c r="AN52">
        <v>1.086435</v>
      </c>
      <c r="AO52">
        <v>2.8362180000000001</v>
      </c>
      <c r="AP52">
        <v>11.739917</v>
      </c>
      <c r="AQ52">
        <v>0</v>
      </c>
      <c r="AR52">
        <v>35.145949999999999</v>
      </c>
      <c r="AS52">
        <v>36.552984000000002</v>
      </c>
      <c r="AT52">
        <v>14.470452</v>
      </c>
      <c r="AU52">
        <v>0</v>
      </c>
      <c r="AV52">
        <v>0</v>
      </c>
      <c r="AW52">
        <v>0</v>
      </c>
      <c r="AX52">
        <v>0</v>
      </c>
      <c r="AY52">
        <v>8.0462260000000008</v>
      </c>
      <c r="AZ52">
        <v>3.6151119999999999</v>
      </c>
      <c r="BA52">
        <v>6.5073990000000004</v>
      </c>
      <c r="BB52">
        <v>4.8767560000000003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2252.051813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363.72334899999998</v>
      </c>
      <c r="L53">
        <v>117.318518</v>
      </c>
      <c r="M53">
        <v>93.533398000000005</v>
      </c>
      <c r="N53">
        <v>58.564810999999999</v>
      </c>
      <c r="O53">
        <v>125.97062200000001</v>
      </c>
      <c r="P53">
        <v>144.68599499999999</v>
      </c>
      <c r="Q53">
        <v>19.371502</v>
      </c>
      <c r="R53">
        <v>35.252352999999999</v>
      </c>
      <c r="S53">
        <v>24.054409</v>
      </c>
      <c r="T53">
        <v>2.2381039999999999</v>
      </c>
      <c r="U53">
        <v>368.99775</v>
      </c>
      <c r="V53">
        <v>20.065760000000001</v>
      </c>
      <c r="W53">
        <v>42.745857000000001</v>
      </c>
      <c r="X53">
        <v>143.06501</v>
      </c>
      <c r="Y53">
        <v>0</v>
      </c>
      <c r="Z53">
        <v>6.290616</v>
      </c>
      <c r="AA53">
        <v>40.660252999999997</v>
      </c>
      <c r="AB53">
        <v>46.787784000000002</v>
      </c>
      <c r="AC53">
        <v>33.601709999999997</v>
      </c>
      <c r="AD53">
        <v>31.499483999999999</v>
      </c>
      <c r="AE53">
        <v>57.086511000000002</v>
      </c>
      <c r="AF53">
        <v>0</v>
      </c>
      <c r="AG53">
        <v>45.985202000000001</v>
      </c>
      <c r="AH53">
        <v>173.609779</v>
      </c>
      <c r="AI53">
        <v>0</v>
      </c>
      <c r="AJ53">
        <v>0</v>
      </c>
      <c r="AK53">
        <v>65.266897999999998</v>
      </c>
      <c r="AL53">
        <v>75.105754000000005</v>
      </c>
      <c r="AM53">
        <v>0</v>
      </c>
      <c r="AN53">
        <v>1.086435</v>
      </c>
      <c r="AO53">
        <v>2.8362180000000001</v>
      </c>
      <c r="AP53">
        <v>6.7967940000000002</v>
      </c>
      <c r="AQ53">
        <v>0</v>
      </c>
      <c r="AR53">
        <v>35.145949999999999</v>
      </c>
      <c r="AS53">
        <v>36.552984000000002</v>
      </c>
      <c r="AT53">
        <v>14.470452</v>
      </c>
      <c r="AU53">
        <v>0</v>
      </c>
      <c r="AV53">
        <v>0</v>
      </c>
      <c r="AW53">
        <v>0</v>
      </c>
      <c r="AX53">
        <v>0</v>
      </c>
      <c r="AY53">
        <v>8.0462260000000008</v>
      </c>
      <c r="AZ53">
        <v>3.6151119999999999</v>
      </c>
      <c r="BA53">
        <v>6.5073990000000004</v>
      </c>
      <c r="BB53">
        <v>4.8767560000000003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2255.415755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433.66409900000002</v>
      </c>
      <c r="L54">
        <v>117.318518</v>
      </c>
      <c r="M54">
        <v>93.533398000000005</v>
      </c>
      <c r="N54">
        <v>58.564810999999999</v>
      </c>
      <c r="O54">
        <v>125.97062200000001</v>
      </c>
      <c r="P54">
        <v>144.68599499999999</v>
      </c>
      <c r="Q54">
        <v>21.828074000000001</v>
      </c>
      <c r="R54">
        <v>42.691091</v>
      </c>
      <c r="S54">
        <v>26.663325</v>
      </c>
      <c r="T54">
        <v>2.2381039999999999</v>
      </c>
      <c r="U54">
        <v>368.99775</v>
      </c>
      <c r="V54">
        <v>20.065760000000001</v>
      </c>
      <c r="W54">
        <v>42.745857000000001</v>
      </c>
      <c r="X54">
        <v>143.06501</v>
      </c>
      <c r="Y54">
        <v>0</v>
      </c>
      <c r="Z54">
        <v>6.290616</v>
      </c>
      <c r="AA54">
        <v>40.660252999999997</v>
      </c>
      <c r="AB54">
        <v>46.787784000000002</v>
      </c>
      <c r="AC54">
        <v>33.601709999999997</v>
      </c>
      <c r="AD54">
        <v>31.499483999999999</v>
      </c>
      <c r="AE54">
        <v>57.086511000000002</v>
      </c>
      <c r="AF54">
        <v>0</v>
      </c>
      <c r="AG54">
        <v>45.985202000000001</v>
      </c>
      <c r="AH54">
        <v>173.609779</v>
      </c>
      <c r="AI54">
        <v>0</v>
      </c>
      <c r="AJ54">
        <v>0</v>
      </c>
      <c r="AK54">
        <v>65.266897999999998</v>
      </c>
      <c r="AL54">
        <v>75.105754000000005</v>
      </c>
      <c r="AM54">
        <v>0</v>
      </c>
      <c r="AN54">
        <v>1.086435</v>
      </c>
      <c r="AO54">
        <v>2.8362180000000001</v>
      </c>
      <c r="AP54">
        <v>6.7967940000000002</v>
      </c>
      <c r="AQ54">
        <v>0</v>
      </c>
      <c r="AR54">
        <v>35.145949999999999</v>
      </c>
      <c r="AS54">
        <v>36.552984000000002</v>
      </c>
      <c r="AT54">
        <v>14.470452</v>
      </c>
      <c r="AU54">
        <v>0</v>
      </c>
      <c r="AV54">
        <v>0</v>
      </c>
      <c r="AW54">
        <v>0</v>
      </c>
      <c r="AX54">
        <v>0</v>
      </c>
      <c r="AY54">
        <v>8.0462260000000008</v>
      </c>
      <c r="AZ54">
        <v>3.6151119999999999</v>
      </c>
      <c r="BA54">
        <v>6.5073990000000004</v>
      </c>
      <c r="BB54">
        <v>4.8767560000000003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2337.8607310000002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431.59076599999997</v>
      </c>
      <c r="L55">
        <v>117.318518</v>
      </c>
      <c r="M55">
        <v>93.533398000000005</v>
      </c>
      <c r="N55">
        <v>58.564810999999999</v>
      </c>
      <c r="O55">
        <v>125.97062200000001</v>
      </c>
      <c r="P55">
        <v>144.68599499999999</v>
      </c>
      <c r="Q55">
        <v>21.828074000000001</v>
      </c>
      <c r="R55">
        <v>42.691929999999999</v>
      </c>
      <c r="S55">
        <v>26.663325</v>
      </c>
      <c r="T55">
        <v>2.2381039999999999</v>
      </c>
      <c r="U55">
        <v>368.99775</v>
      </c>
      <c r="V55">
        <v>20.065760000000001</v>
      </c>
      <c r="W55">
        <v>42.745857000000001</v>
      </c>
      <c r="X55">
        <v>143.06501</v>
      </c>
      <c r="Y55">
        <v>0</v>
      </c>
      <c r="Z55">
        <v>6.290616</v>
      </c>
      <c r="AA55">
        <v>40.660252999999997</v>
      </c>
      <c r="AB55">
        <v>46.787784000000002</v>
      </c>
      <c r="AC55">
        <v>33.601709999999997</v>
      </c>
      <c r="AD55">
        <v>20.951073999999998</v>
      </c>
      <c r="AE55">
        <v>57.086511000000002</v>
      </c>
      <c r="AF55">
        <v>0</v>
      </c>
      <c r="AG55">
        <v>45.985202000000001</v>
      </c>
      <c r="AH55">
        <v>173.609779</v>
      </c>
      <c r="AI55">
        <v>0</v>
      </c>
      <c r="AJ55">
        <v>0</v>
      </c>
      <c r="AK55">
        <v>65.266897999999998</v>
      </c>
      <c r="AL55">
        <v>75.105754000000005</v>
      </c>
      <c r="AM55">
        <v>0</v>
      </c>
      <c r="AN55">
        <v>1.086435</v>
      </c>
      <c r="AO55">
        <v>2.8362180000000001</v>
      </c>
      <c r="AP55">
        <v>11.739917</v>
      </c>
      <c r="AQ55">
        <v>0</v>
      </c>
      <c r="AR55">
        <v>42.601151999999999</v>
      </c>
      <c r="AS55">
        <v>36.552984000000002</v>
      </c>
      <c r="AT55">
        <v>14.470452</v>
      </c>
      <c r="AU55">
        <v>0</v>
      </c>
      <c r="AV55">
        <v>0</v>
      </c>
      <c r="AW55">
        <v>0</v>
      </c>
      <c r="AX55">
        <v>0</v>
      </c>
      <c r="AY55">
        <v>8.0462260000000008</v>
      </c>
      <c r="AZ55">
        <v>3.6151119999999999</v>
      </c>
      <c r="BA55">
        <v>6.5073990000000004</v>
      </c>
      <c r="BB55">
        <v>4.8767560000000003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2337.6381520000004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443.16716600000001</v>
      </c>
      <c r="L56">
        <v>117.318518</v>
      </c>
      <c r="M56">
        <v>93.533398000000005</v>
      </c>
      <c r="N56">
        <v>58.564810999999999</v>
      </c>
      <c r="O56">
        <v>125.97062200000001</v>
      </c>
      <c r="P56">
        <v>144.68599499999999</v>
      </c>
      <c r="Q56">
        <v>21.828074000000001</v>
      </c>
      <c r="R56">
        <v>42.691929999999999</v>
      </c>
      <c r="S56">
        <v>26.663325</v>
      </c>
      <c r="T56">
        <v>2.2381039999999999</v>
      </c>
      <c r="U56">
        <v>368.99775</v>
      </c>
      <c r="V56">
        <v>20.065760000000001</v>
      </c>
      <c r="W56">
        <v>42.745857000000001</v>
      </c>
      <c r="X56">
        <v>143.06501</v>
      </c>
      <c r="Y56">
        <v>0</v>
      </c>
      <c r="Z56">
        <v>6.290616</v>
      </c>
      <c r="AA56">
        <v>40.660252999999997</v>
      </c>
      <c r="AB56">
        <v>46.787784000000002</v>
      </c>
      <c r="AC56">
        <v>33.601709999999997</v>
      </c>
      <c r="AD56">
        <v>20.951073999999998</v>
      </c>
      <c r="AE56">
        <v>57.086511000000002</v>
      </c>
      <c r="AF56">
        <v>0</v>
      </c>
      <c r="AG56">
        <v>45.985202000000001</v>
      </c>
      <c r="AH56">
        <v>173.609779</v>
      </c>
      <c r="AI56">
        <v>0</v>
      </c>
      <c r="AJ56">
        <v>0</v>
      </c>
      <c r="AK56">
        <v>65.266897999999998</v>
      </c>
      <c r="AL56">
        <v>75.105754000000005</v>
      </c>
      <c r="AM56">
        <v>0</v>
      </c>
      <c r="AN56">
        <v>1.086435</v>
      </c>
      <c r="AO56">
        <v>2.8362180000000001</v>
      </c>
      <c r="AP56">
        <v>11.739917</v>
      </c>
      <c r="AQ56">
        <v>0</v>
      </c>
      <c r="AR56">
        <v>42.601151999999999</v>
      </c>
      <c r="AS56">
        <v>36.552984000000002</v>
      </c>
      <c r="AT56">
        <v>14.470452</v>
      </c>
      <c r="AU56">
        <v>0</v>
      </c>
      <c r="AV56">
        <v>0</v>
      </c>
      <c r="AW56">
        <v>0</v>
      </c>
      <c r="AX56">
        <v>0</v>
      </c>
      <c r="AY56">
        <v>8.0462260000000008</v>
      </c>
      <c r="AZ56">
        <v>3.6151119999999999</v>
      </c>
      <c r="BA56">
        <v>6.5073990000000004</v>
      </c>
      <c r="BB56">
        <v>4.8767560000000003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2349.2145520000004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431.204114</v>
      </c>
      <c r="L57">
        <v>117.318518</v>
      </c>
      <c r="M57">
        <v>93.533398000000005</v>
      </c>
      <c r="N57">
        <v>58.564810999999999</v>
      </c>
      <c r="O57">
        <v>125.97062200000001</v>
      </c>
      <c r="P57">
        <v>144.68599499999999</v>
      </c>
      <c r="Q57">
        <v>19.375710000000002</v>
      </c>
      <c r="R57">
        <v>38.090890000000002</v>
      </c>
      <c r="S57">
        <v>24.054409</v>
      </c>
      <c r="T57">
        <v>2.2381039999999999</v>
      </c>
      <c r="U57">
        <v>368.99775</v>
      </c>
      <c r="V57">
        <v>20.065760000000001</v>
      </c>
      <c r="W57">
        <v>42.745857000000001</v>
      </c>
      <c r="X57">
        <v>143.06501</v>
      </c>
      <c r="Y57">
        <v>0</v>
      </c>
      <c r="Z57">
        <v>6.290616</v>
      </c>
      <c r="AA57">
        <v>40.660252999999997</v>
      </c>
      <c r="AB57">
        <v>46.787784000000002</v>
      </c>
      <c r="AC57">
        <v>33.601709999999997</v>
      </c>
      <c r="AD57">
        <v>20.951073999999998</v>
      </c>
      <c r="AE57">
        <v>57.086511000000002</v>
      </c>
      <c r="AF57">
        <v>0</v>
      </c>
      <c r="AG57">
        <v>45.985202000000001</v>
      </c>
      <c r="AH57">
        <v>173.609779</v>
      </c>
      <c r="AI57">
        <v>0</v>
      </c>
      <c r="AJ57">
        <v>0</v>
      </c>
      <c r="AK57">
        <v>65.266897999999998</v>
      </c>
      <c r="AL57">
        <v>75.105754000000005</v>
      </c>
      <c r="AM57">
        <v>0</v>
      </c>
      <c r="AN57">
        <v>1.086435</v>
      </c>
      <c r="AO57">
        <v>4.254327</v>
      </c>
      <c r="AP57">
        <v>11.739917</v>
      </c>
      <c r="AQ57">
        <v>0</v>
      </c>
      <c r="AR57">
        <v>35.145949999999999</v>
      </c>
      <c r="AS57">
        <v>36.552984000000002</v>
      </c>
      <c r="AT57">
        <v>14.470452</v>
      </c>
      <c r="AU57">
        <v>0</v>
      </c>
      <c r="AV57">
        <v>0</v>
      </c>
      <c r="AW57">
        <v>0</v>
      </c>
      <c r="AX57">
        <v>0</v>
      </c>
      <c r="AY57">
        <v>8.0462260000000008</v>
      </c>
      <c r="AZ57">
        <v>3.6151119999999999</v>
      </c>
      <c r="BA57">
        <v>6.5073990000000004</v>
      </c>
      <c r="BB57">
        <v>4.8767560000000003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2321.5520870000005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482.39746300000002</v>
      </c>
      <c r="L58">
        <v>117.318518</v>
      </c>
      <c r="M58">
        <v>93.533398000000005</v>
      </c>
      <c r="N58">
        <v>58.564810999999999</v>
      </c>
      <c r="O58">
        <v>125.97062200000001</v>
      </c>
      <c r="P58">
        <v>144.68599499999999</v>
      </c>
      <c r="Q58">
        <v>19.375710000000002</v>
      </c>
      <c r="R58">
        <v>38.090890000000002</v>
      </c>
      <c r="S58">
        <v>24.054409</v>
      </c>
      <c r="T58">
        <v>2.2381039999999999</v>
      </c>
      <c r="U58">
        <v>368.99775</v>
      </c>
      <c r="V58">
        <v>20.065760000000001</v>
      </c>
      <c r="W58">
        <v>42.745857000000001</v>
      </c>
      <c r="X58">
        <v>143.06501</v>
      </c>
      <c r="Y58">
        <v>0</v>
      </c>
      <c r="Z58">
        <v>6.290616</v>
      </c>
      <c r="AA58">
        <v>40.660252999999997</v>
      </c>
      <c r="AB58">
        <v>46.787784000000002</v>
      </c>
      <c r="AC58">
        <v>33.601709999999997</v>
      </c>
      <c r="AD58">
        <v>20.951073999999998</v>
      </c>
      <c r="AE58">
        <v>57.086511000000002</v>
      </c>
      <c r="AF58">
        <v>0</v>
      </c>
      <c r="AG58">
        <v>45.985202000000001</v>
      </c>
      <c r="AH58">
        <v>173.609779</v>
      </c>
      <c r="AI58">
        <v>0</v>
      </c>
      <c r="AJ58">
        <v>0</v>
      </c>
      <c r="AK58">
        <v>65.266897999999998</v>
      </c>
      <c r="AL58">
        <v>75.105754000000005</v>
      </c>
      <c r="AM58">
        <v>0</v>
      </c>
      <c r="AN58">
        <v>1.086435</v>
      </c>
      <c r="AO58">
        <v>4.254327</v>
      </c>
      <c r="AP58">
        <v>6.1789040000000002</v>
      </c>
      <c r="AQ58">
        <v>0</v>
      </c>
      <c r="AR58">
        <v>35.145949999999999</v>
      </c>
      <c r="AS58">
        <v>36.552984000000002</v>
      </c>
      <c r="AT58">
        <v>14.470452</v>
      </c>
      <c r="AU58">
        <v>0</v>
      </c>
      <c r="AV58">
        <v>0</v>
      </c>
      <c r="AW58">
        <v>0</v>
      </c>
      <c r="AX58">
        <v>0</v>
      </c>
      <c r="AY58">
        <v>8.0462260000000008</v>
      </c>
      <c r="AZ58">
        <v>3.6151119999999999</v>
      </c>
      <c r="BA58">
        <v>6.5073990000000004</v>
      </c>
      <c r="BB58">
        <v>4.8767560000000003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2367.1844230000006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587.59283100000005</v>
      </c>
      <c r="L59">
        <v>176.12527900000001</v>
      </c>
      <c r="M59">
        <v>93.533398000000005</v>
      </c>
      <c r="N59">
        <v>58.564810999999999</v>
      </c>
      <c r="O59">
        <v>125.97062200000001</v>
      </c>
      <c r="P59">
        <v>144.68599499999999</v>
      </c>
      <c r="Q59">
        <v>19.375710000000002</v>
      </c>
      <c r="R59">
        <v>38.090890000000002</v>
      </c>
      <c r="S59">
        <v>24.054409</v>
      </c>
      <c r="T59">
        <v>2.2381039999999999</v>
      </c>
      <c r="U59">
        <v>376.835938</v>
      </c>
      <c r="V59">
        <v>20.065760000000001</v>
      </c>
      <c r="W59">
        <v>42.745857000000001</v>
      </c>
      <c r="X59">
        <v>143.06501</v>
      </c>
      <c r="Y59">
        <v>0</v>
      </c>
      <c r="Z59">
        <v>6.290616</v>
      </c>
      <c r="AA59">
        <v>40.660252999999997</v>
      </c>
      <c r="AB59">
        <v>46.787784000000002</v>
      </c>
      <c r="AC59">
        <v>33.601709999999997</v>
      </c>
      <c r="AD59">
        <v>20.951073999999998</v>
      </c>
      <c r="AE59">
        <v>57.086511000000002</v>
      </c>
      <c r="AF59">
        <v>0</v>
      </c>
      <c r="AG59">
        <v>45.985202000000001</v>
      </c>
      <c r="AH59">
        <v>173.609779</v>
      </c>
      <c r="AI59">
        <v>0</v>
      </c>
      <c r="AJ59">
        <v>0</v>
      </c>
      <c r="AK59">
        <v>65.266897999999998</v>
      </c>
      <c r="AL59">
        <v>75.105754000000005</v>
      </c>
      <c r="AM59">
        <v>0</v>
      </c>
      <c r="AN59">
        <v>1.086435</v>
      </c>
      <c r="AO59">
        <v>4.8215709999999996</v>
      </c>
      <c r="AP59">
        <v>7.4146840000000003</v>
      </c>
      <c r="AQ59">
        <v>0</v>
      </c>
      <c r="AR59">
        <v>35.145949999999999</v>
      </c>
      <c r="AS59">
        <v>36.552984000000002</v>
      </c>
      <c r="AT59">
        <v>14.470452</v>
      </c>
      <c r="AU59">
        <v>0</v>
      </c>
      <c r="AV59">
        <v>0</v>
      </c>
      <c r="AW59">
        <v>0</v>
      </c>
      <c r="AX59">
        <v>0</v>
      </c>
      <c r="AY59">
        <v>8.0462260000000008</v>
      </c>
      <c r="AZ59">
        <v>3.6151119999999999</v>
      </c>
      <c r="BA59">
        <v>6.5073990000000004</v>
      </c>
      <c r="BB59">
        <v>4.8767560000000003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2540.8277640000001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590.70423600000004</v>
      </c>
      <c r="L60">
        <v>214.713279</v>
      </c>
      <c r="M60">
        <v>93.533398000000005</v>
      </c>
      <c r="N60">
        <v>58.564810999999999</v>
      </c>
      <c r="O60">
        <v>125.97062200000001</v>
      </c>
      <c r="P60">
        <v>144.68599499999999</v>
      </c>
      <c r="Q60">
        <v>19.375710000000002</v>
      </c>
      <c r="R60">
        <v>38.090890000000002</v>
      </c>
      <c r="S60">
        <v>24.054409</v>
      </c>
      <c r="T60">
        <v>2.2381039999999999</v>
      </c>
      <c r="U60">
        <v>379.85062499999998</v>
      </c>
      <c r="V60">
        <v>20.065760000000001</v>
      </c>
      <c r="W60">
        <v>42.745857000000001</v>
      </c>
      <c r="X60">
        <v>143.06501</v>
      </c>
      <c r="Y60">
        <v>0</v>
      </c>
      <c r="Z60">
        <v>6.290616</v>
      </c>
      <c r="AA60">
        <v>40.660252999999997</v>
      </c>
      <c r="AB60">
        <v>46.787784000000002</v>
      </c>
      <c r="AC60">
        <v>33.601709999999997</v>
      </c>
      <c r="AD60">
        <v>20.951073999999998</v>
      </c>
      <c r="AE60">
        <v>57.086511000000002</v>
      </c>
      <c r="AF60">
        <v>0</v>
      </c>
      <c r="AG60">
        <v>45.985202000000001</v>
      </c>
      <c r="AH60">
        <v>173.609779</v>
      </c>
      <c r="AI60">
        <v>0</v>
      </c>
      <c r="AJ60">
        <v>0</v>
      </c>
      <c r="AK60">
        <v>65.266897999999998</v>
      </c>
      <c r="AL60">
        <v>75.105754000000005</v>
      </c>
      <c r="AM60">
        <v>0</v>
      </c>
      <c r="AN60">
        <v>1.086435</v>
      </c>
      <c r="AO60">
        <v>4.8215709999999996</v>
      </c>
      <c r="AP60">
        <v>7.4146840000000003</v>
      </c>
      <c r="AQ60">
        <v>0</v>
      </c>
      <c r="AR60">
        <v>35.145949999999999</v>
      </c>
      <c r="AS60">
        <v>36.552984000000002</v>
      </c>
      <c r="AT60">
        <v>14.470452</v>
      </c>
      <c r="AU60">
        <v>0</v>
      </c>
      <c r="AV60">
        <v>0</v>
      </c>
      <c r="AW60">
        <v>0</v>
      </c>
      <c r="AX60">
        <v>0</v>
      </c>
      <c r="AY60">
        <v>8.0462260000000008</v>
      </c>
      <c r="AZ60">
        <v>3.6151119999999999</v>
      </c>
      <c r="BA60">
        <v>6.5073990000000004</v>
      </c>
      <c r="BB60">
        <v>4.8767560000000003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2585.5418560000003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587.71366599999999</v>
      </c>
      <c r="L61">
        <v>234.00727900000001</v>
      </c>
      <c r="M61">
        <v>93.533398000000005</v>
      </c>
      <c r="N61">
        <v>58.227941000000001</v>
      </c>
      <c r="O61">
        <v>125.97062200000001</v>
      </c>
      <c r="P61">
        <v>144.68599499999999</v>
      </c>
      <c r="Q61">
        <v>21.828074000000001</v>
      </c>
      <c r="R61">
        <v>42.691929999999999</v>
      </c>
      <c r="S61">
        <v>26.663325</v>
      </c>
      <c r="T61">
        <v>2.2381039999999999</v>
      </c>
      <c r="U61">
        <v>379.85062499999998</v>
      </c>
      <c r="V61">
        <v>20.065760000000001</v>
      </c>
      <c r="W61">
        <v>42.745857000000001</v>
      </c>
      <c r="X61">
        <v>143.06501</v>
      </c>
      <c r="Y61">
        <v>0</v>
      </c>
      <c r="Z61">
        <v>6.290616</v>
      </c>
      <c r="AA61">
        <v>40.660252999999997</v>
      </c>
      <c r="AB61">
        <v>46.787784000000002</v>
      </c>
      <c r="AC61">
        <v>33.601709999999997</v>
      </c>
      <c r="AD61">
        <v>20.951073999999998</v>
      </c>
      <c r="AE61">
        <v>57.086511000000002</v>
      </c>
      <c r="AF61">
        <v>0</v>
      </c>
      <c r="AG61">
        <v>45.985202000000001</v>
      </c>
      <c r="AH61">
        <v>173.609779</v>
      </c>
      <c r="AI61">
        <v>0</v>
      </c>
      <c r="AJ61">
        <v>0</v>
      </c>
      <c r="AK61">
        <v>65.266897999999998</v>
      </c>
      <c r="AL61">
        <v>75.105754000000005</v>
      </c>
      <c r="AM61">
        <v>0</v>
      </c>
      <c r="AN61">
        <v>1.086435</v>
      </c>
      <c r="AO61">
        <v>4.8215709999999996</v>
      </c>
      <c r="AP61">
        <v>11.739917</v>
      </c>
      <c r="AQ61">
        <v>0</v>
      </c>
      <c r="AR61">
        <v>35.145949999999999</v>
      </c>
      <c r="AS61">
        <v>36.552984000000002</v>
      </c>
      <c r="AT61">
        <v>14.470452</v>
      </c>
      <c r="AU61">
        <v>0</v>
      </c>
      <c r="AV61">
        <v>0</v>
      </c>
      <c r="AW61">
        <v>0</v>
      </c>
      <c r="AX61">
        <v>0</v>
      </c>
      <c r="AY61">
        <v>8.0462260000000008</v>
      </c>
      <c r="AZ61">
        <v>3.6151119999999999</v>
      </c>
      <c r="BA61">
        <v>6.5073990000000004</v>
      </c>
      <c r="BB61">
        <v>4.8767560000000003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2615.4959690000001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587.71366599999999</v>
      </c>
      <c r="L62">
        <v>234.00727900000001</v>
      </c>
      <c r="M62">
        <v>93.533398000000005</v>
      </c>
      <c r="N62">
        <v>58.227941000000001</v>
      </c>
      <c r="O62">
        <v>125.97062200000001</v>
      </c>
      <c r="P62">
        <v>144.68599499999999</v>
      </c>
      <c r="Q62">
        <v>21.828074000000001</v>
      </c>
      <c r="R62">
        <v>42.691929999999999</v>
      </c>
      <c r="S62">
        <v>26.663325</v>
      </c>
      <c r="T62">
        <v>2.2381039999999999</v>
      </c>
      <c r="U62">
        <v>379.85062499999998</v>
      </c>
      <c r="V62">
        <v>20.065760000000001</v>
      </c>
      <c r="W62">
        <v>42.745857000000001</v>
      </c>
      <c r="X62">
        <v>143.06501</v>
      </c>
      <c r="Y62">
        <v>0</v>
      </c>
      <c r="Z62">
        <v>6.290616</v>
      </c>
      <c r="AA62">
        <v>40.660252999999997</v>
      </c>
      <c r="AB62">
        <v>46.787784000000002</v>
      </c>
      <c r="AC62">
        <v>33.601709999999997</v>
      </c>
      <c r="AD62">
        <v>20.951073999999998</v>
      </c>
      <c r="AE62">
        <v>57.086511000000002</v>
      </c>
      <c r="AF62">
        <v>0</v>
      </c>
      <c r="AG62">
        <v>45.985202000000001</v>
      </c>
      <c r="AH62">
        <v>173.609779</v>
      </c>
      <c r="AI62">
        <v>0</v>
      </c>
      <c r="AJ62">
        <v>0</v>
      </c>
      <c r="AK62">
        <v>65.266897999999998</v>
      </c>
      <c r="AL62">
        <v>75.105754000000005</v>
      </c>
      <c r="AM62">
        <v>0</v>
      </c>
      <c r="AN62">
        <v>1.086435</v>
      </c>
      <c r="AO62">
        <v>3.77217</v>
      </c>
      <c r="AP62">
        <v>11.739917</v>
      </c>
      <c r="AQ62">
        <v>0</v>
      </c>
      <c r="AR62">
        <v>35.145949999999999</v>
      </c>
      <c r="AS62">
        <v>36.552984000000002</v>
      </c>
      <c r="AT62">
        <v>14.470452</v>
      </c>
      <c r="AU62">
        <v>0</v>
      </c>
      <c r="AV62">
        <v>0</v>
      </c>
      <c r="AW62">
        <v>0</v>
      </c>
      <c r="AX62">
        <v>0</v>
      </c>
      <c r="AY62">
        <v>8.0462260000000008</v>
      </c>
      <c r="AZ62">
        <v>3.6151119999999999</v>
      </c>
      <c r="BA62">
        <v>6.5073990000000004</v>
      </c>
      <c r="BB62">
        <v>4.8767560000000003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2614.4465680000003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587.71366599999999</v>
      </c>
      <c r="L63">
        <v>302.03657199999998</v>
      </c>
      <c r="M63">
        <v>93.533398000000005</v>
      </c>
      <c r="N63">
        <v>58.258136999999998</v>
      </c>
      <c r="O63">
        <v>125.97062200000001</v>
      </c>
      <c r="P63">
        <v>144.68599499999999</v>
      </c>
      <c r="Q63">
        <v>21.828074000000001</v>
      </c>
      <c r="R63">
        <v>42.691929999999999</v>
      </c>
      <c r="S63">
        <v>26.663325</v>
      </c>
      <c r="T63">
        <v>2.2381039999999999</v>
      </c>
      <c r="U63">
        <v>379.85062499999998</v>
      </c>
      <c r="V63">
        <v>20.065760000000001</v>
      </c>
      <c r="W63">
        <v>42.745857000000001</v>
      </c>
      <c r="X63">
        <v>143.06501</v>
      </c>
      <c r="Y63">
        <v>0</v>
      </c>
      <c r="Z63">
        <v>6.290616</v>
      </c>
      <c r="AA63">
        <v>40.660252999999997</v>
      </c>
      <c r="AB63">
        <v>46.787784000000002</v>
      </c>
      <c r="AC63">
        <v>33.601709999999997</v>
      </c>
      <c r="AD63">
        <v>20.951073999999998</v>
      </c>
      <c r="AE63">
        <v>57.086511000000002</v>
      </c>
      <c r="AF63">
        <v>0</v>
      </c>
      <c r="AG63">
        <v>45.985202000000001</v>
      </c>
      <c r="AH63">
        <v>173.609779</v>
      </c>
      <c r="AI63">
        <v>0</v>
      </c>
      <c r="AJ63">
        <v>0</v>
      </c>
      <c r="AK63">
        <v>65.266897999999998</v>
      </c>
      <c r="AL63">
        <v>75.105754000000005</v>
      </c>
      <c r="AM63">
        <v>0</v>
      </c>
      <c r="AN63">
        <v>1.086435</v>
      </c>
      <c r="AO63">
        <v>4.3961379999999997</v>
      </c>
      <c r="AP63">
        <v>11.739917</v>
      </c>
      <c r="AQ63">
        <v>0</v>
      </c>
      <c r="AR63">
        <v>35.145949999999999</v>
      </c>
      <c r="AS63">
        <v>36.552984000000002</v>
      </c>
      <c r="AT63">
        <v>14.470452</v>
      </c>
      <c r="AU63">
        <v>0</v>
      </c>
      <c r="AV63">
        <v>0</v>
      </c>
      <c r="AW63">
        <v>0</v>
      </c>
      <c r="AX63">
        <v>0</v>
      </c>
      <c r="AY63">
        <v>8.0462260000000008</v>
      </c>
      <c r="AZ63">
        <v>3.6151119999999999</v>
      </c>
      <c r="BA63">
        <v>6.5073990000000004</v>
      </c>
      <c r="BB63">
        <v>4.8767560000000003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2683.1300249999999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587.71366599999999</v>
      </c>
      <c r="L64">
        <v>350.27157199999999</v>
      </c>
      <c r="M64">
        <v>93.533398000000005</v>
      </c>
      <c r="N64">
        <v>58.258136999999998</v>
      </c>
      <c r="O64">
        <v>125.97062200000001</v>
      </c>
      <c r="P64">
        <v>144.68599499999999</v>
      </c>
      <c r="Q64">
        <v>21.828074000000001</v>
      </c>
      <c r="R64">
        <v>42.691929999999999</v>
      </c>
      <c r="S64">
        <v>26.663325</v>
      </c>
      <c r="T64">
        <v>2.2381039999999999</v>
      </c>
      <c r="U64">
        <v>379.85062499999998</v>
      </c>
      <c r="V64">
        <v>20.065760000000001</v>
      </c>
      <c r="W64">
        <v>42.745857000000001</v>
      </c>
      <c r="X64">
        <v>143.06501</v>
      </c>
      <c r="Y64">
        <v>0</v>
      </c>
      <c r="Z64">
        <v>6.290616</v>
      </c>
      <c r="AA64">
        <v>40.660252999999997</v>
      </c>
      <c r="AB64">
        <v>46.787784000000002</v>
      </c>
      <c r="AC64">
        <v>33.601709999999997</v>
      </c>
      <c r="AD64">
        <v>20.951073999999998</v>
      </c>
      <c r="AE64">
        <v>57.086511000000002</v>
      </c>
      <c r="AF64">
        <v>0</v>
      </c>
      <c r="AG64">
        <v>45.985202000000001</v>
      </c>
      <c r="AH64">
        <v>173.609779</v>
      </c>
      <c r="AI64">
        <v>0</v>
      </c>
      <c r="AJ64">
        <v>0</v>
      </c>
      <c r="AK64">
        <v>65.266897999999998</v>
      </c>
      <c r="AL64">
        <v>75.105754000000005</v>
      </c>
      <c r="AM64">
        <v>0</v>
      </c>
      <c r="AN64">
        <v>1.086435</v>
      </c>
      <c r="AO64">
        <v>4.3961379999999997</v>
      </c>
      <c r="AP64">
        <v>11.739917</v>
      </c>
      <c r="AQ64">
        <v>0</v>
      </c>
      <c r="AR64">
        <v>35.145949999999999</v>
      </c>
      <c r="AS64">
        <v>36.552984000000002</v>
      </c>
      <c r="AT64">
        <v>14.470452</v>
      </c>
      <c r="AU64">
        <v>0</v>
      </c>
      <c r="AV64">
        <v>0</v>
      </c>
      <c r="AW64">
        <v>0</v>
      </c>
      <c r="AX64">
        <v>0</v>
      </c>
      <c r="AY64">
        <v>8.0462260000000008</v>
      </c>
      <c r="AZ64">
        <v>3.841056</v>
      </c>
      <c r="BA64">
        <v>6.5073990000000004</v>
      </c>
      <c r="BB64">
        <v>4.8767560000000003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2731.5909690000003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613.03704100000004</v>
      </c>
      <c r="L65">
        <v>350.27157199999999</v>
      </c>
      <c r="M65">
        <v>93.533398000000005</v>
      </c>
      <c r="N65">
        <v>58.258136999999998</v>
      </c>
      <c r="O65">
        <v>125.97062200000001</v>
      </c>
      <c r="P65">
        <v>144.68599499999999</v>
      </c>
      <c r="Q65">
        <v>21.828074000000001</v>
      </c>
      <c r="R65">
        <v>42.691929999999999</v>
      </c>
      <c r="S65">
        <v>26.663325</v>
      </c>
      <c r="T65">
        <v>2.2381039999999999</v>
      </c>
      <c r="U65">
        <v>379.85062499999998</v>
      </c>
      <c r="V65">
        <v>20.065760000000001</v>
      </c>
      <c r="W65">
        <v>42.745857000000001</v>
      </c>
      <c r="X65">
        <v>143.06501</v>
      </c>
      <c r="Y65">
        <v>0</v>
      </c>
      <c r="Z65">
        <v>6.290616</v>
      </c>
      <c r="AA65">
        <v>40.660252999999997</v>
      </c>
      <c r="AB65">
        <v>46.787784000000002</v>
      </c>
      <c r="AC65">
        <v>33.601709999999997</v>
      </c>
      <c r="AD65">
        <v>31.499483999999999</v>
      </c>
      <c r="AE65">
        <v>57.086511000000002</v>
      </c>
      <c r="AF65">
        <v>0</v>
      </c>
      <c r="AG65">
        <v>45.985202000000001</v>
      </c>
      <c r="AH65">
        <v>173.609779</v>
      </c>
      <c r="AI65">
        <v>0</v>
      </c>
      <c r="AJ65">
        <v>0</v>
      </c>
      <c r="AK65">
        <v>65.266897999999998</v>
      </c>
      <c r="AL65">
        <v>75.105754000000005</v>
      </c>
      <c r="AM65">
        <v>0</v>
      </c>
      <c r="AN65">
        <v>1.086435</v>
      </c>
      <c r="AO65">
        <v>2.9780289999999998</v>
      </c>
      <c r="AP65">
        <v>9.2683549999999997</v>
      </c>
      <c r="AQ65">
        <v>0</v>
      </c>
      <c r="AR65">
        <v>35.145949999999999</v>
      </c>
      <c r="AS65">
        <v>36.552984000000002</v>
      </c>
      <c r="AT65">
        <v>14.470452</v>
      </c>
      <c r="AU65">
        <v>0</v>
      </c>
      <c r="AV65">
        <v>0</v>
      </c>
      <c r="AW65">
        <v>0</v>
      </c>
      <c r="AX65">
        <v>0</v>
      </c>
      <c r="AY65">
        <v>8.0462260000000008</v>
      </c>
      <c r="AZ65">
        <v>6.7105519999999999</v>
      </c>
      <c r="BA65">
        <v>6.5073990000000004</v>
      </c>
      <c r="BB65">
        <v>4.3394870000000001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2765.9053099999996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445.80621400000001</v>
      </c>
      <c r="L66">
        <v>350.27157199999999</v>
      </c>
      <c r="M66">
        <v>93.533398000000005</v>
      </c>
      <c r="N66">
        <v>58.258136999999998</v>
      </c>
      <c r="O66">
        <v>125.97062200000001</v>
      </c>
      <c r="P66">
        <v>144.68599499999999</v>
      </c>
      <c r="Q66">
        <v>21.828074000000001</v>
      </c>
      <c r="R66">
        <v>42.691929999999999</v>
      </c>
      <c r="S66">
        <v>26.663325</v>
      </c>
      <c r="T66">
        <v>2.2381039999999999</v>
      </c>
      <c r="U66">
        <v>379.85062499999998</v>
      </c>
      <c r="V66">
        <v>20.065760000000001</v>
      </c>
      <c r="W66">
        <v>42.745857000000001</v>
      </c>
      <c r="X66">
        <v>143.06501</v>
      </c>
      <c r="Y66">
        <v>0</v>
      </c>
      <c r="Z66">
        <v>6.290616</v>
      </c>
      <c r="AA66">
        <v>40.660252999999997</v>
      </c>
      <c r="AB66">
        <v>46.787784000000002</v>
      </c>
      <c r="AC66">
        <v>33.601709999999997</v>
      </c>
      <c r="AD66">
        <v>31.499483999999999</v>
      </c>
      <c r="AE66">
        <v>57.086511000000002</v>
      </c>
      <c r="AF66">
        <v>0</v>
      </c>
      <c r="AG66">
        <v>45.985202000000001</v>
      </c>
      <c r="AH66">
        <v>173.609779</v>
      </c>
      <c r="AI66">
        <v>0</v>
      </c>
      <c r="AJ66">
        <v>0</v>
      </c>
      <c r="AK66">
        <v>65.266897999999998</v>
      </c>
      <c r="AL66">
        <v>75.105754000000005</v>
      </c>
      <c r="AM66">
        <v>0</v>
      </c>
      <c r="AN66">
        <v>1.086435</v>
      </c>
      <c r="AO66">
        <v>3.5452720000000002</v>
      </c>
      <c r="AP66">
        <v>9.2683549999999997</v>
      </c>
      <c r="AQ66">
        <v>0</v>
      </c>
      <c r="AR66">
        <v>35.145949999999999</v>
      </c>
      <c r="AS66">
        <v>36.552984000000002</v>
      </c>
      <c r="AT66">
        <v>14.470452</v>
      </c>
      <c r="AU66">
        <v>0</v>
      </c>
      <c r="AV66">
        <v>0</v>
      </c>
      <c r="AW66">
        <v>0</v>
      </c>
      <c r="AX66">
        <v>0</v>
      </c>
      <c r="AY66">
        <v>8.0462260000000008</v>
      </c>
      <c r="AZ66">
        <v>8.9474020000000003</v>
      </c>
      <c r="BA66">
        <v>6.5073990000000004</v>
      </c>
      <c r="BB66">
        <v>3.8022170000000002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2600.9413059999997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622.79458799999998</v>
      </c>
      <c r="L67">
        <v>369.09171199999997</v>
      </c>
      <c r="M67">
        <v>90.983750999999998</v>
      </c>
      <c r="N67">
        <v>56.870125999999999</v>
      </c>
      <c r="O67">
        <v>122.808722</v>
      </c>
      <c r="P67">
        <v>139.48626200000001</v>
      </c>
      <c r="Q67">
        <v>21.422899999999998</v>
      </c>
      <c r="R67">
        <v>42.055228</v>
      </c>
      <c r="S67">
        <v>26.035131</v>
      </c>
      <c r="T67">
        <v>1.649637</v>
      </c>
      <c r="U67">
        <v>379.85062499999998</v>
      </c>
      <c r="V67">
        <v>20.065760000000001</v>
      </c>
      <c r="W67">
        <v>42.745857000000001</v>
      </c>
      <c r="X67">
        <v>143.06501</v>
      </c>
      <c r="Y67">
        <v>0</v>
      </c>
      <c r="Z67">
        <v>6.290616</v>
      </c>
      <c r="AA67">
        <v>40.660252999999997</v>
      </c>
      <c r="AB67">
        <v>46.787784000000002</v>
      </c>
      <c r="AC67">
        <v>33.601709999999997</v>
      </c>
      <c r="AD67">
        <v>31.499483999999999</v>
      </c>
      <c r="AE67">
        <v>57.086511000000002</v>
      </c>
      <c r="AF67">
        <v>0</v>
      </c>
      <c r="AG67">
        <v>45.985202000000001</v>
      </c>
      <c r="AH67">
        <v>173.609779</v>
      </c>
      <c r="AI67">
        <v>0</v>
      </c>
      <c r="AJ67">
        <v>0</v>
      </c>
      <c r="AK67">
        <v>65.266897999999998</v>
      </c>
      <c r="AL67">
        <v>75.105754000000005</v>
      </c>
      <c r="AM67">
        <v>0</v>
      </c>
      <c r="AN67">
        <v>1.086435</v>
      </c>
      <c r="AO67">
        <v>2.8362180000000001</v>
      </c>
      <c r="AP67">
        <v>9.2683549999999997</v>
      </c>
      <c r="AQ67">
        <v>0</v>
      </c>
      <c r="AR67">
        <v>35.145949999999999</v>
      </c>
      <c r="AS67">
        <v>36.552984000000002</v>
      </c>
      <c r="AT67">
        <v>14.470452</v>
      </c>
      <c r="AU67">
        <v>0</v>
      </c>
      <c r="AV67">
        <v>0</v>
      </c>
      <c r="AW67">
        <v>0</v>
      </c>
      <c r="AX67">
        <v>0</v>
      </c>
      <c r="AY67">
        <v>8.0462260000000008</v>
      </c>
      <c r="AZ67">
        <v>8.9474020000000003</v>
      </c>
      <c r="BA67">
        <v>6.5073990000000004</v>
      </c>
      <c r="BB67">
        <v>3.306276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2780.9869969999991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603.55153199999995</v>
      </c>
      <c r="L68">
        <v>369.09171199999997</v>
      </c>
      <c r="M68">
        <v>90.983750999999998</v>
      </c>
      <c r="N68">
        <v>56.870125999999999</v>
      </c>
      <c r="O68">
        <v>122.808722</v>
      </c>
      <c r="P68">
        <v>139.48626200000001</v>
      </c>
      <c r="Q68">
        <v>21.422899999999998</v>
      </c>
      <c r="R68">
        <v>42.055228</v>
      </c>
      <c r="S68">
        <v>26.035131</v>
      </c>
      <c r="T68">
        <v>1.649637</v>
      </c>
      <c r="U68">
        <v>379.85062499999998</v>
      </c>
      <c r="V68">
        <v>20.065760000000001</v>
      </c>
      <c r="W68">
        <v>42.745857000000001</v>
      </c>
      <c r="X68">
        <v>143.06501</v>
      </c>
      <c r="Y68">
        <v>0</v>
      </c>
      <c r="Z68">
        <v>6.290616</v>
      </c>
      <c r="AA68">
        <v>40.660252999999997</v>
      </c>
      <c r="AB68">
        <v>46.787784000000002</v>
      </c>
      <c r="AC68">
        <v>33.601709999999997</v>
      </c>
      <c r="AD68">
        <v>31.499483999999999</v>
      </c>
      <c r="AE68">
        <v>57.086511000000002</v>
      </c>
      <c r="AF68">
        <v>0</v>
      </c>
      <c r="AG68">
        <v>45.985202000000001</v>
      </c>
      <c r="AH68">
        <v>173.609779</v>
      </c>
      <c r="AI68">
        <v>0</v>
      </c>
      <c r="AJ68">
        <v>0</v>
      </c>
      <c r="AK68">
        <v>65.266897999999998</v>
      </c>
      <c r="AL68">
        <v>75.105754000000005</v>
      </c>
      <c r="AM68">
        <v>0</v>
      </c>
      <c r="AN68">
        <v>1.086435</v>
      </c>
      <c r="AO68">
        <v>2.8362180000000001</v>
      </c>
      <c r="AP68">
        <v>9.2683549999999997</v>
      </c>
      <c r="AQ68">
        <v>0</v>
      </c>
      <c r="AR68">
        <v>35.145949999999999</v>
      </c>
      <c r="AS68">
        <v>36.552984000000002</v>
      </c>
      <c r="AT68">
        <v>14.470452</v>
      </c>
      <c r="AU68">
        <v>0</v>
      </c>
      <c r="AV68">
        <v>0</v>
      </c>
      <c r="AW68">
        <v>0</v>
      </c>
      <c r="AX68">
        <v>0</v>
      </c>
      <c r="AY68">
        <v>8.0462260000000008</v>
      </c>
      <c r="AZ68">
        <v>8.9474020000000003</v>
      </c>
      <c r="BA68">
        <v>6.5073990000000004</v>
      </c>
      <c r="BB68">
        <v>3.306276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2761.7439409999997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603.55153199999995</v>
      </c>
      <c r="L69">
        <v>316.50707199999999</v>
      </c>
      <c r="M69">
        <v>90.983750999999998</v>
      </c>
      <c r="N69">
        <v>56.870125999999999</v>
      </c>
      <c r="O69">
        <v>122.808722</v>
      </c>
      <c r="P69">
        <v>139.48626200000001</v>
      </c>
      <c r="Q69">
        <v>21.422899999999998</v>
      </c>
      <c r="R69">
        <v>42.055228</v>
      </c>
      <c r="S69">
        <v>26.035131</v>
      </c>
      <c r="T69">
        <v>1.649637</v>
      </c>
      <c r="U69">
        <v>379.85062499999998</v>
      </c>
      <c r="V69">
        <v>20.065760000000001</v>
      </c>
      <c r="W69">
        <v>42.745857000000001</v>
      </c>
      <c r="X69">
        <v>143.06501</v>
      </c>
      <c r="Y69">
        <v>0</v>
      </c>
      <c r="Z69">
        <v>6.290616</v>
      </c>
      <c r="AA69">
        <v>40.660252999999997</v>
      </c>
      <c r="AB69">
        <v>46.787784000000002</v>
      </c>
      <c r="AC69">
        <v>33.601709999999997</v>
      </c>
      <c r="AD69">
        <v>31.499483999999999</v>
      </c>
      <c r="AE69">
        <v>57.086511000000002</v>
      </c>
      <c r="AF69">
        <v>0</v>
      </c>
      <c r="AG69">
        <v>45.985202000000001</v>
      </c>
      <c r="AH69">
        <v>173.609779</v>
      </c>
      <c r="AI69">
        <v>0</v>
      </c>
      <c r="AJ69">
        <v>0</v>
      </c>
      <c r="AK69">
        <v>65.266897999999998</v>
      </c>
      <c r="AL69">
        <v>75.105754000000005</v>
      </c>
      <c r="AM69">
        <v>0</v>
      </c>
      <c r="AN69">
        <v>1.086435</v>
      </c>
      <c r="AO69">
        <v>2.694407</v>
      </c>
      <c r="AP69">
        <v>9.2683549999999997</v>
      </c>
      <c r="AQ69">
        <v>0</v>
      </c>
      <c r="AR69">
        <v>35.145949999999999</v>
      </c>
      <c r="AS69">
        <v>36.552984000000002</v>
      </c>
      <c r="AT69">
        <v>14.470452</v>
      </c>
      <c r="AU69">
        <v>0</v>
      </c>
      <c r="AV69">
        <v>0</v>
      </c>
      <c r="AW69">
        <v>0</v>
      </c>
      <c r="AX69">
        <v>0</v>
      </c>
      <c r="AY69">
        <v>8.0462260000000008</v>
      </c>
      <c r="AZ69">
        <v>8.9474020000000003</v>
      </c>
      <c r="BA69">
        <v>6.5073990000000004</v>
      </c>
      <c r="BB69">
        <v>3.306276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2709.0174899999997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603.55153199999995</v>
      </c>
      <c r="L70">
        <v>302.03657199999998</v>
      </c>
      <c r="M70">
        <v>90.983750999999998</v>
      </c>
      <c r="N70">
        <v>56.870125999999999</v>
      </c>
      <c r="O70">
        <v>122.808722</v>
      </c>
      <c r="P70">
        <v>139.48626200000001</v>
      </c>
      <c r="Q70">
        <v>21.422899999999998</v>
      </c>
      <c r="R70">
        <v>42.055228</v>
      </c>
      <c r="S70">
        <v>26.035131</v>
      </c>
      <c r="T70">
        <v>1.649637</v>
      </c>
      <c r="U70">
        <v>379.85062499999998</v>
      </c>
      <c r="V70">
        <v>20.065760000000001</v>
      </c>
      <c r="W70">
        <v>42.745857000000001</v>
      </c>
      <c r="X70">
        <v>143.06501</v>
      </c>
      <c r="Y70">
        <v>0</v>
      </c>
      <c r="Z70">
        <v>6.290616</v>
      </c>
      <c r="AA70">
        <v>40.660252999999997</v>
      </c>
      <c r="AB70">
        <v>46.787784000000002</v>
      </c>
      <c r="AC70">
        <v>33.601709999999997</v>
      </c>
      <c r="AD70">
        <v>31.499483999999999</v>
      </c>
      <c r="AE70">
        <v>57.086511000000002</v>
      </c>
      <c r="AF70">
        <v>0</v>
      </c>
      <c r="AG70">
        <v>45.985202000000001</v>
      </c>
      <c r="AH70">
        <v>173.609779</v>
      </c>
      <c r="AI70">
        <v>0</v>
      </c>
      <c r="AJ70">
        <v>0</v>
      </c>
      <c r="AK70">
        <v>65.266897999999998</v>
      </c>
      <c r="AL70">
        <v>75.105754000000005</v>
      </c>
      <c r="AM70">
        <v>0</v>
      </c>
      <c r="AN70">
        <v>1.086435</v>
      </c>
      <c r="AO70">
        <v>3.828894</v>
      </c>
      <c r="AP70">
        <v>9.2683549999999997</v>
      </c>
      <c r="AQ70">
        <v>0</v>
      </c>
      <c r="AR70">
        <v>35.145949999999999</v>
      </c>
      <c r="AS70">
        <v>36.552984000000002</v>
      </c>
      <c r="AT70">
        <v>14.470452</v>
      </c>
      <c r="AU70">
        <v>0</v>
      </c>
      <c r="AV70">
        <v>0</v>
      </c>
      <c r="AW70">
        <v>0</v>
      </c>
      <c r="AX70">
        <v>0</v>
      </c>
      <c r="AY70">
        <v>8.0462260000000008</v>
      </c>
      <c r="AZ70">
        <v>8.9474020000000003</v>
      </c>
      <c r="BA70">
        <v>6.5073990000000004</v>
      </c>
      <c r="BB70">
        <v>3.306276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2695.6814770000001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579.434032</v>
      </c>
      <c r="L71">
        <v>253.80157199999999</v>
      </c>
      <c r="M71">
        <v>93.533398000000005</v>
      </c>
      <c r="N71">
        <v>58.258136999999998</v>
      </c>
      <c r="O71">
        <v>125.97062200000001</v>
      </c>
      <c r="P71">
        <v>144.68599499999999</v>
      </c>
      <c r="Q71">
        <v>21.422899999999998</v>
      </c>
      <c r="R71">
        <v>42.055228</v>
      </c>
      <c r="S71">
        <v>26.035131</v>
      </c>
      <c r="T71">
        <v>1.649637</v>
      </c>
      <c r="U71">
        <v>384.523391</v>
      </c>
      <c r="V71">
        <v>20.065760000000001</v>
      </c>
      <c r="W71">
        <v>42.745857000000001</v>
      </c>
      <c r="X71">
        <v>143.06501</v>
      </c>
      <c r="Y71">
        <v>0</v>
      </c>
      <c r="Z71">
        <v>6.290616</v>
      </c>
      <c r="AA71">
        <v>40.660252999999997</v>
      </c>
      <c r="AB71">
        <v>46.787784000000002</v>
      </c>
      <c r="AC71">
        <v>33.601709999999997</v>
      </c>
      <c r="AD71">
        <v>41.999310999999999</v>
      </c>
      <c r="AE71">
        <v>57.086511000000002</v>
      </c>
      <c r="AF71">
        <v>0</v>
      </c>
      <c r="AG71">
        <v>45.985202000000001</v>
      </c>
      <c r="AH71">
        <v>173.609779</v>
      </c>
      <c r="AI71">
        <v>3.6797209999999998</v>
      </c>
      <c r="AJ71">
        <v>0</v>
      </c>
      <c r="AK71">
        <v>65.266897999999998</v>
      </c>
      <c r="AL71">
        <v>75.105754000000005</v>
      </c>
      <c r="AM71">
        <v>0</v>
      </c>
      <c r="AN71">
        <v>1.086435</v>
      </c>
      <c r="AO71">
        <v>2.9780289999999998</v>
      </c>
      <c r="AP71">
        <v>9.2683549999999997</v>
      </c>
      <c r="AQ71">
        <v>0</v>
      </c>
      <c r="AR71">
        <v>35.145949999999999</v>
      </c>
      <c r="AS71">
        <v>36.552984000000002</v>
      </c>
      <c r="AT71">
        <v>14.470452</v>
      </c>
      <c r="AU71">
        <v>0</v>
      </c>
      <c r="AV71">
        <v>0</v>
      </c>
      <c r="AW71">
        <v>0</v>
      </c>
      <c r="AX71">
        <v>0</v>
      </c>
      <c r="AY71">
        <v>8.0462260000000008</v>
      </c>
      <c r="AZ71">
        <v>8.9474020000000003</v>
      </c>
      <c r="BA71">
        <v>6.5073990000000004</v>
      </c>
      <c r="BB71">
        <v>3.306276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2653.6297169999998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579.434032</v>
      </c>
      <c r="L72">
        <v>253.80157199999999</v>
      </c>
      <c r="M72">
        <v>93.533398000000005</v>
      </c>
      <c r="N72">
        <v>58.258136999999998</v>
      </c>
      <c r="O72">
        <v>125.97062200000001</v>
      </c>
      <c r="P72">
        <v>144.68599499999999</v>
      </c>
      <c r="Q72">
        <v>21.422899999999998</v>
      </c>
      <c r="R72">
        <v>42.055228</v>
      </c>
      <c r="S72">
        <v>26.035131</v>
      </c>
      <c r="T72">
        <v>1.649637</v>
      </c>
      <c r="U72">
        <v>385.277062</v>
      </c>
      <c r="V72">
        <v>20.065760000000001</v>
      </c>
      <c r="W72">
        <v>42.745857000000001</v>
      </c>
      <c r="X72">
        <v>143.06501</v>
      </c>
      <c r="Y72">
        <v>0</v>
      </c>
      <c r="Z72">
        <v>6.290616</v>
      </c>
      <c r="AA72">
        <v>40.660252999999997</v>
      </c>
      <c r="AB72">
        <v>46.787784000000002</v>
      </c>
      <c r="AC72">
        <v>33.601709999999997</v>
      </c>
      <c r="AD72">
        <v>41.999310999999999</v>
      </c>
      <c r="AE72">
        <v>57.086511000000002</v>
      </c>
      <c r="AF72">
        <v>0</v>
      </c>
      <c r="AG72">
        <v>45.985202000000001</v>
      </c>
      <c r="AH72">
        <v>173.609779</v>
      </c>
      <c r="AI72">
        <v>3.6797209999999998</v>
      </c>
      <c r="AJ72">
        <v>0</v>
      </c>
      <c r="AK72">
        <v>65.266897999999998</v>
      </c>
      <c r="AL72">
        <v>75.105754000000005</v>
      </c>
      <c r="AM72">
        <v>5.9661030000000004</v>
      </c>
      <c r="AN72">
        <v>1.086435</v>
      </c>
      <c r="AO72">
        <v>2.9780289999999998</v>
      </c>
      <c r="AP72">
        <v>9.2683549999999997</v>
      </c>
      <c r="AQ72">
        <v>0</v>
      </c>
      <c r="AR72">
        <v>35.145949999999999</v>
      </c>
      <c r="AS72">
        <v>36.552984000000002</v>
      </c>
      <c r="AT72">
        <v>14.470452</v>
      </c>
      <c r="AU72">
        <v>0</v>
      </c>
      <c r="AV72">
        <v>0</v>
      </c>
      <c r="AW72">
        <v>0</v>
      </c>
      <c r="AX72">
        <v>0</v>
      </c>
      <c r="AY72">
        <v>8.0462260000000008</v>
      </c>
      <c r="AZ72">
        <v>8.9474020000000003</v>
      </c>
      <c r="BA72">
        <v>6.5073990000000004</v>
      </c>
      <c r="BB72">
        <v>3.306276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2660.3494909999999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591.01043200000004</v>
      </c>
      <c r="L73">
        <v>200.74307200000001</v>
      </c>
      <c r="M73">
        <v>93.533398000000005</v>
      </c>
      <c r="N73">
        <v>58.258136999999998</v>
      </c>
      <c r="O73">
        <v>125.97062200000001</v>
      </c>
      <c r="P73">
        <v>144.68599499999999</v>
      </c>
      <c r="Q73">
        <v>21.422899999999998</v>
      </c>
      <c r="R73">
        <v>42.055228</v>
      </c>
      <c r="S73">
        <v>26.035131</v>
      </c>
      <c r="T73">
        <v>1.649637</v>
      </c>
      <c r="U73">
        <v>385.277062</v>
      </c>
      <c r="V73">
        <v>20.065760000000001</v>
      </c>
      <c r="W73">
        <v>42.745857000000001</v>
      </c>
      <c r="X73">
        <v>143.06501</v>
      </c>
      <c r="Y73">
        <v>0</v>
      </c>
      <c r="Z73">
        <v>6.290616</v>
      </c>
      <c r="AA73">
        <v>40.660252999999997</v>
      </c>
      <c r="AB73">
        <v>46.787784000000002</v>
      </c>
      <c r="AC73">
        <v>33.601709999999997</v>
      </c>
      <c r="AD73">
        <v>41.999310999999999</v>
      </c>
      <c r="AE73">
        <v>57.086511000000002</v>
      </c>
      <c r="AF73">
        <v>0</v>
      </c>
      <c r="AG73">
        <v>45.985202000000001</v>
      </c>
      <c r="AH73">
        <v>173.609779</v>
      </c>
      <c r="AI73">
        <v>4.1212859999999996</v>
      </c>
      <c r="AJ73">
        <v>0</v>
      </c>
      <c r="AK73">
        <v>65.266897999999998</v>
      </c>
      <c r="AL73">
        <v>75.105754000000005</v>
      </c>
      <c r="AM73">
        <v>5.9661030000000004</v>
      </c>
      <c r="AN73">
        <v>1.086435</v>
      </c>
      <c r="AO73">
        <v>2.8362180000000001</v>
      </c>
      <c r="AP73">
        <v>9.2683549999999997</v>
      </c>
      <c r="AQ73">
        <v>0</v>
      </c>
      <c r="AR73">
        <v>35.145949999999999</v>
      </c>
      <c r="AS73">
        <v>36.552984000000002</v>
      </c>
      <c r="AT73">
        <v>14.470452</v>
      </c>
      <c r="AU73">
        <v>0</v>
      </c>
      <c r="AV73">
        <v>0</v>
      </c>
      <c r="AW73">
        <v>0</v>
      </c>
      <c r="AX73">
        <v>0</v>
      </c>
      <c r="AY73">
        <v>8.0462260000000008</v>
      </c>
      <c r="AZ73">
        <v>8.9474020000000003</v>
      </c>
      <c r="BA73">
        <v>6.5073990000000004</v>
      </c>
      <c r="BB73">
        <v>3.306276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2619.1671449999999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591.01043200000004</v>
      </c>
      <c r="L74">
        <v>171.80207200000001</v>
      </c>
      <c r="M74">
        <v>93.533398000000005</v>
      </c>
      <c r="N74">
        <v>58.258136999999998</v>
      </c>
      <c r="O74">
        <v>125.97062200000001</v>
      </c>
      <c r="P74">
        <v>144.68599499999999</v>
      </c>
      <c r="Q74">
        <v>21.422899999999998</v>
      </c>
      <c r="R74">
        <v>42.055228</v>
      </c>
      <c r="S74">
        <v>26.035131</v>
      </c>
      <c r="T74">
        <v>1.649637</v>
      </c>
      <c r="U74">
        <v>385.277062</v>
      </c>
      <c r="V74">
        <v>20.065760000000001</v>
      </c>
      <c r="W74">
        <v>42.745857000000001</v>
      </c>
      <c r="X74">
        <v>143.06501</v>
      </c>
      <c r="Y74">
        <v>0</v>
      </c>
      <c r="Z74">
        <v>6.290616</v>
      </c>
      <c r="AA74">
        <v>40.660252999999997</v>
      </c>
      <c r="AB74">
        <v>46.787784000000002</v>
      </c>
      <c r="AC74">
        <v>33.601709999999997</v>
      </c>
      <c r="AD74">
        <v>41.999310999999999</v>
      </c>
      <c r="AE74">
        <v>57.086511000000002</v>
      </c>
      <c r="AF74">
        <v>0</v>
      </c>
      <c r="AG74">
        <v>45.985202000000001</v>
      </c>
      <c r="AH74">
        <v>173.609779</v>
      </c>
      <c r="AI74">
        <v>5.8875529999999996</v>
      </c>
      <c r="AJ74">
        <v>0</v>
      </c>
      <c r="AK74">
        <v>65.266897999999998</v>
      </c>
      <c r="AL74">
        <v>75.105754000000005</v>
      </c>
      <c r="AM74">
        <v>10.824654000000001</v>
      </c>
      <c r="AN74">
        <v>1.086435</v>
      </c>
      <c r="AO74">
        <v>2.8362180000000001</v>
      </c>
      <c r="AP74">
        <v>9.2683549999999997</v>
      </c>
      <c r="AQ74">
        <v>0</v>
      </c>
      <c r="AR74">
        <v>35.145949999999999</v>
      </c>
      <c r="AS74">
        <v>36.552984000000002</v>
      </c>
      <c r="AT74">
        <v>14.470452</v>
      </c>
      <c r="AU74">
        <v>0</v>
      </c>
      <c r="AV74">
        <v>0</v>
      </c>
      <c r="AW74">
        <v>0</v>
      </c>
      <c r="AX74">
        <v>0</v>
      </c>
      <c r="AY74">
        <v>8.0462260000000008</v>
      </c>
      <c r="AZ74">
        <v>8.9474020000000003</v>
      </c>
      <c r="BA74">
        <v>6.5073990000000004</v>
      </c>
      <c r="BB74">
        <v>3.306276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2596.8509629999999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604.43992400000002</v>
      </c>
      <c r="L75">
        <v>137.11281099999999</v>
      </c>
      <c r="M75">
        <v>93.533398000000005</v>
      </c>
      <c r="N75">
        <v>58.258136999999998</v>
      </c>
      <c r="O75">
        <v>125.97062200000001</v>
      </c>
      <c r="P75">
        <v>144.68599499999999</v>
      </c>
      <c r="Q75">
        <v>21.422899999999998</v>
      </c>
      <c r="R75">
        <v>42.055228</v>
      </c>
      <c r="S75">
        <v>26.035131</v>
      </c>
      <c r="T75">
        <v>1.649637</v>
      </c>
      <c r="U75">
        <v>385.277062</v>
      </c>
      <c r="V75">
        <v>20.065760000000001</v>
      </c>
      <c r="W75">
        <v>42.745857000000001</v>
      </c>
      <c r="X75">
        <v>143.06501</v>
      </c>
      <c r="Y75">
        <v>0</v>
      </c>
      <c r="Z75">
        <v>6.290616</v>
      </c>
      <c r="AA75">
        <v>40.660252999999997</v>
      </c>
      <c r="AB75">
        <v>46.787784000000002</v>
      </c>
      <c r="AC75">
        <v>33.601709999999997</v>
      </c>
      <c r="AD75">
        <v>41.999310999999999</v>
      </c>
      <c r="AE75">
        <v>57.086511000000002</v>
      </c>
      <c r="AF75">
        <v>0</v>
      </c>
      <c r="AG75">
        <v>45.985202000000001</v>
      </c>
      <c r="AH75">
        <v>173.609779</v>
      </c>
      <c r="AI75">
        <v>11.775105</v>
      </c>
      <c r="AJ75">
        <v>0</v>
      </c>
      <c r="AK75">
        <v>65.266897999999998</v>
      </c>
      <c r="AL75">
        <v>75.105754000000005</v>
      </c>
      <c r="AM75">
        <v>18.173669</v>
      </c>
      <c r="AN75">
        <v>1.086435</v>
      </c>
      <c r="AO75">
        <v>3.4034620000000002</v>
      </c>
      <c r="AP75">
        <v>9.2683549999999997</v>
      </c>
      <c r="AQ75">
        <v>0</v>
      </c>
      <c r="AR75">
        <v>35.145949999999999</v>
      </c>
      <c r="AS75">
        <v>36.552984000000002</v>
      </c>
      <c r="AT75">
        <v>14.470452</v>
      </c>
      <c r="AU75">
        <v>0</v>
      </c>
      <c r="AV75">
        <v>0</v>
      </c>
      <c r="AW75">
        <v>0</v>
      </c>
      <c r="AX75">
        <v>0</v>
      </c>
      <c r="AY75">
        <v>8.0462260000000008</v>
      </c>
      <c r="AZ75">
        <v>8.9474020000000003</v>
      </c>
      <c r="BA75">
        <v>6.5073990000000004</v>
      </c>
      <c r="BB75">
        <v>3.306276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2589.3950049999999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559.26953600000002</v>
      </c>
      <c r="L76">
        <v>194.994811</v>
      </c>
      <c r="M76">
        <v>93.533398000000005</v>
      </c>
      <c r="N76">
        <v>58.258136999999998</v>
      </c>
      <c r="O76">
        <v>125.97062200000001</v>
      </c>
      <c r="P76">
        <v>144.68599499999999</v>
      </c>
      <c r="Q76">
        <v>21.422899999999998</v>
      </c>
      <c r="R76">
        <v>42.055228</v>
      </c>
      <c r="S76">
        <v>26.035131</v>
      </c>
      <c r="T76">
        <v>1.649637</v>
      </c>
      <c r="U76">
        <v>385.277062</v>
      </c>
      <c r="V76">
        <v>20.065760000000001</v>
      </c>
      <c r="W76">
        <v>27.214091</v>
      </c>
      <c r="X76">
        <v>143.06501</v>
      </c>
      <c r="Y76">
        <v>0</v>
      </c>
      <c r="Z76">
        <v>6.290616</v>
      </c>
      <c r="AA76">
        <v>40.660252999999997</v>
      </c>
      <c r="AB76">
        <v>46.787784000000002</v>
      </c>
      <c r="AC76">
        <v>33.601709999999997</v>
      </c>
      <c r="AD76">
        <v>41.999310999999999</v>
      </c>
      <c r="AE76">
        <v>57.086511000000002</v>
      </c>
      <c r="AF76">
        <v>0</v>
      </c>
      <c r="AG76">
        <v>45.985202000000001</v>
      </c>
      <c r="AH76">
        <v>173.609779</v>
      </c>
      <c r="AI76">
        <v>76.538183000000004</v>
      </c>
      <c r="AJ76">
        <v>0</v>
      </c>
      <c r="AK76">
        <v>65.266897999999998</v>
      </c>
      <c r="AL76">
        <v>75.105754000000005</v>
      </c>
      <c r="AM76">
        <v>18.173669</v>
      </c>
      <c r="AN76">
        <v>1.086435</v>
      </c>
      <c r="AO76">
        <v>3.4034620000000002</v>
      </c>
      <c r="AP76">
        <v>9.2683549999999997</v>
      </c>
      <c r="AQ76">
        <v>0</v>
      </c>
      <c r="AR76">
        <v>35.145949999999999</v>
      </c>
      <c r="AS76">
        <v>36.552984000000002</v>
      </c>
      <c r="AT76">
        <v>14.470452</v>
      </c>
      <c r="AU76">
        <v>0</v>
      </c>
      <c r="AV76">
        <v>0</v>
      </c>
      <c r="AW76">
        <v>0</v>
      </c>
      <c r="AX76">
        <v>0</v>
      </c>
      <c r="AY76">
        <v>8.0462260000000008</v>
      </c>
      <c r="AZ76">
        <v>8.9474020000000003</v>
      </c>
      <c r="BA76">
        <v>6.5073990000000004</v>
      </c>
      <c r="BB76">
        <v>3.306276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2651.3379290000003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463.40965899999998</v>
      </c>
      <c r="L77">
        <v>290.500111</v>
      </c>
      <c r="M77">
        <v>93.533398000000005</v>
      </c>
      <c r="N77">
        <v>58.258136999999998</v>
      </c>
      <c r="O77">
        <v>125.97062200000001</v>
      </c>
      <c r="P77">
        <v>143.14057600000001</v>
      </c>
      <c r="Q77">
        <v>21.422899999999998</v>
      </c>
      <c r="R77">
        <v>42.055228</v>
      </c>
      <c r="S77">
        <v>26.035131</v>
      </c>
      <c r="T77">
        <v>1.649637</v>
      </c>
      <c r="U77">
        <v>385.277062</v>
      </c>
      <c r="V77">
        <v>20.065760000000001</v>
      </c>
      <c r="W77">
        <v>27.214091</v>
      </c>
      <c r="X77">
        <v>143.06501</v>
      </c>
      <c r="Y77">
        <v>0</v>
      </c>
      <c r="Z77">
        <v>6.290616</v>
      </c>
      <c r="AA77">
        <v>40.660252999999997</v>
      </c>
      <c r="AB77">
        <v>46.787784000000002</v>
      </c>
      <c r="AC77">
        <v>33.601709999999997</v>
      </c>
      <c r="AD77">
        <v>41.999310999999999</v>
      </c>
      <c r="AE77">
        <v>57.086511000000002</v>
      </c>
      <c r="AF77">
        <v>0</v>
      </c>
      <c r="AG77">
        <v>45.985202000000001</v>
      </c>
      <c r="AH77">
        <v>173.609779</v>
      </c>
      <c r="AI77">
        <v>76.538183000000004</v>
      </c>
      <c r="AJ77">
        <v>0</v>
      </c>
      <c r="AK77">
        <v>65.266897999999998</v>
      </c>
      <c r="AL77">
        <v>75.105754000000005</v>
      </c>
      <c r="AM77">
        <v>18.173669</v>
      </c>
      <c r="AN77">
        <v>1.086435</v>
      </c>
      <c r="AO77">
        <v>3.1198399999999999</v>
      </c>
      <c r="AP77">
        <v>10.504136000000001</v>
      </c>
      <c r="AQ77">
        <v>0</v>
      </c>
      <c r="AR77">
        <v>35.145949999999999</v>
      </c>
      <c r="AS77">
        <v>36.552984000000002</v>
      </c>
      <c r="AT77">
        <v>14.470452</v>
      </c>
      <c r="AU77">
        <v>0</v>
      </c>
      <c r="AV77">
        <v>0</v>
      </c>
      <c r="AW77">
        <v>0</v>
      </c>
      <c r="AX77">
        <v>0</v>
      </c>
      <c r="AY77">
        <v>8.0462260000000008</v>
      </c>
      <c r="AZ77">
        <v>8.9474020000000003</v>
      </c>
      <c r="BA77">
        <v>6.5073990000000004</v>
      </c>
      <c r="BB77">
        <v>3.306276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2650.3900919999996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472.71327200000002</v>
      </c>
      <c r="L78">
        <v>261.55911099999997</v>
      </c>
      <c r="M78">
        <v>93.533398000000005</v>
      </c>
      <c r="N78">
        <v>58.258136999999998</v>
      </c>
      <c r="O78">
        <v>125.97062200000001</v>
      </c>
      <c r="P78">
        <v>143.14057600000001</v>
      </c>
      <c r="Q78">
        <v>21.422899999999998</v>
      </c>
      <c r="R78">
        <v>42.055228</v>
      </c>
      <c r="S78">
        <v>26.035131</v>
      </c>
      <c r="T78">
        <v>1.649637</v>
      </c>
      <c r="U78">
        <v>385.277062</v>
      </c>
      <c r="V78">
        <v>20.065760000000001</v>
      </c>
      <c r="W78">
        <v>27.214091</v>
      </c>
      <c r="X78">
        <v>143.06501</v>
      </c>
      <c r="Y78">
        <v>0</v>
      </c>
      <c r="Z78">
        <v>18.967352999999999</v>
      </c>
      <c r="AA78">
        <v>40.660252999999997</v>
      </c>
      <c r="AB78">
        <v>48.145325</v>
      </c>
      <c r="AC78">
        <v>33.601709999999997</v>
      </c>
      <c r="AD78">
        <v>41.999310999999999</v>
      </c>
      <c r="AE78">
        <v>57.086511000000002</v>
      </c>
      <c r="AF78">
        <v>0</v>
      </c>
      <c r="AG78">
        <v>45.985202000000001</v>
      </c>
      <c r="AH78">
        <v>175.598499</v>
      </c>
      <c r="AI78">
        <v>76.538183000000004</v>
      </c>
      <c r="AJ78">
        <v>0</v>
      </c>
      <c r="AK78">
        <v>65.266897999999998</v>
      </c>
      <c r="AL78">
        <v>75.105754000000005</v>
      </c>
      <c r="AM78">
        <v>18.173669</v>
      </c>
      <c r="AN78">
        <v>1.086435</v>
      </c>
      <c r="AO78">
        <v>3.1198399999999999</v>
      </c>
      <c r="AP78">
        <v>10.504136000000001</v>
      </c>
      <c r="AQ78">
        <v>0</v>
      </c>
      <c r="AR78">
        <v>35.145949999999999</v>
      </c>
      <c r="AS78">
        <v>38.076025000000001</v>
      </c>
      <c r="AT78">
        <v>14.470452</v>
      </c>
      <c r="AU78">
        <v>0</v>
      </c>
      <c r="AV78">
        <v>0</v>
      </c>
      <c r="AW78">
        <v>0</v>
      </c>
      <c r="AX78">
        <v>0</v>
      </c>
      <c r="AY78">
        <v>8.1925209999999993</v>
      </c>
      <c r="AZ78">
        <v>8.9474020000000003</v>
      </c>
      <c r="BA78">
        <v>6.6782550000000001</v>
      </c>
      <c r="BB78">
        <v>3.306276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2648.6158949999995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606.865951</v>
      </c>
      <c r="L79">
        <v>348.77645200000001</v>
      </c>
      <c r="M79">
        <v>93.533398000000005</v>
      </c>
      <c r="N79">
        <v>58.258136999999998</v>
      </c>
      <c r="O79">
        <v>125.97062200000001</v>
      </c>
      <c r="P79">
        <v>143.14057600000001</v>
      </c>
      <c r="Q79">
        <v>21.828074000000001</v>
      </c>
      <c r="R79">
        <v>42.691929999999999</v>
      </c>
      <c r="S79">
        <v>26.663325</v>
      </c>
      <c r="T79">
        <v>2.2381039999999999</v>
      </c>
      <c r="U79">
        <v>385.277062</v>
      </c>
      <c r="V79">
        <v>20.065760000000001</v>
      </c>
      <c r="W79">
        <v>27.214091</v>
      </c>
      <c r="X79">
        <v>143.06501</v>
      </c>
      <c r="Y79">
        <v>0</v>
      </c>
      <c r="Z79">
        <v>18.967352999999999</v>
      </c>
      <c r="AA79">
        <v>40.660252999999997</v>
      </c>
      <c r="AB79">
        <v>48.145325</v>
      </c>
      <c r="AC79">
        <v>33.601709999999997</v>
      </c>
      <c r="AD79">
        <v>41.999310999999999</v>
      </c>
      <c r="AE79">
        <v>57.086511000000002</v>
      </c>
      <c r="AF79">
        <v>0</v>
      </c>
      <c r="AG79">
        <v>45.985202000000001</v>
      </c>
      <c r="AH79">
        <v>175.598499</v>
      </c>
      <c r="AI79">
        <v>76.538183000000004</v>
      </c>
      <c r="AJ79">
        <v>0</v>
      </c>
      <c r="AK79">
        <v>65.266897999999998</v>
      </c>
      <c r="AL79">
        <v>75.105754000000005</v>
      </c>
      <c r="AM79">
        <v>18.173669</v>
      </c>
      <c r="AN79">
        <v>0</v>
      </c>
      <c r="AO79">
        <v>3.1198399999999999</v>
      </c>
      <c r="AP79">
        <v>10.504136000000001</v>
      </c>
      <c r="AQ79">
        <v>0</v>
      </c>
      <c r="AR79">
        <v>35.145949999999999</v>
      </c>
      <c r="AS79">
        <v>38.076025000000001</v>
      </c>
      <c r="AT79">
        <v>18.075199999999999</v>
      </c>
      <c r="AU79">
        <v>0</v>
      </c>
      <c r="AV79">
        <v>0</v>
      </c>
      <c r="AW79">
        <v>0</v>
      </c>
      <c r="AX79">
        <v>0</v>
      </c>
      <c r="AY79">
        <v>8.1925209999999993</v>
      </c>
      <c r="AZ79">
        <v>8.9474020000000003</v>
      </c>
      <c r="BA79">
        <v>6.6782550000000001</v>
      </c>
      <c r="BB79">
        <v>3.306276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2874.7627649999995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611.68945099999996</v>
      </c>
      <c r="L80">
        <v>377.27371799999997</v>
      </c>
      <c r="M80">
        <v>93.533398000000005</v>
      </c>
      <c r="N80">
        <v>58.258136999999998</v>
      </c>
      <c r="O80">
        <v>125.97062200000001</v>
      </c>
      <c r="P80">
        <v>143.14057600000001</v>
      </c>
      <c r="Q80">
        <v>21.828074000000001</v>
      </c>
      <c r="R80">
        <v>42.691929999999999</v>
      </c>
      <c r="S80">
        <v>26.663325</v>
      </c>
      <c r="T80">
        <v>2.2381039999999999</v>
      </c>
      <c r="U80">
        <v>385.277062</v>
      </c>
      <c r="V80">
        <v>20.065760000000001</v>
      </c>
      <c r="W80">
        <v>27.214091</v>
      </c>
      <c r="X80">
        <v>143.06501</v>
      </c>
      <c r="Y80">
        <v>0</v>
      </c>
      <c r="Z80">
        <v>18.967352999999999</v>
      </c>
      <c r="AA80">
        <v>40.660252999999997</v>
      </c>
      <c r="AB80">
        <v>48.145325</v>
      </c>
      <c r="AC80">
        <v>33.601709999999997</v>
      </c>
      <c r="AD80">
        <v>41.999310999999999</v>
      </c>
      <c r="AE80">
        <v>57.086511000000002</v>
      </c>
      <c r="AF80">
        <v>0</v>
      </c>
      <c r="AG80">
        <v>45.985202000000001</v>
      </c>
      <c r="AH80">
        <v>175.598499</v>
      </c>
      <c r="AI80">
        <v>76.538183000000004</v>
      </c>
      <c r="AJ80">
        <v>0</v>
      </c>
      <c r="AK80">
        <v>65.266897999999998</v>
      </c>
      <c r="AL80">
        <v>75.105754000000005</v>
      </c>
      <c r="AM80">
        <v>18.173669</v>
      </c>
      <c r="AN80">
        <v>0</v>
      </c>
      <c r="AO80">
        <v>3.1198399999999999</v>
      </c>
      <c r="AP80">
        <v>10.504136000000001</v>
      </c>
      <c r="AQ80">
        <v>0</v>
      </c>
      <c r="AR80">
        <v>35.145949999999999</v>
      </c>
      <c r="AS80">
        <v>38.076025000000001</v>
      </c>
      <c r="AT80">
        <v>18.075199999999999</v>
      </c>
      <c r="AU80">
        <v>0</v>
      </c>
      <c r="AV80">
        <v>0</v>
      </c>
      <c r="AW80">
        <v>0</v>
      </c>
      <c r="AX80">
        <v>0</v>
      </c>
      <c r="AY80">
        <v>8.1925209999999993</v>
      </c>
      <c r="AZ80">
        <v>8.9474020000000003</v>
      </c>
      <c r="BA80">
        <v>6.6782550000000001</v>
      </c>
      <c r="BB80">
        <v>3.306276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2908.0835309999993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611.68945099999996</v>
      </c>
      <c r="L81">
        <v>377.27371799999997</v>
      </c>
      <c r="M81">
        <v>93.533398000000005</v>
      </c>
      <c r="N81">
        <v>58.258136999999998</v>
      </c>
      <c r="O81">
        <v>125.97062200000001</v>
      </c>
      <c r="P81">
        <v>143.14057600000001</v>
      </c>
      <c r="Q81">
        <v>21.828074000000001</v>
      </c>
      <c r="R81">
        <v>42.691929999999999</v>
      </c>
      <c r="S81">
        <v>26.663325</v>
      </c>
      <c r="T81">
        <v>2.2381039999999999</v>
      </c>
      <c r="U81">
        <v>385.277062</v>
      </c>
      <c r="V81">
        <v>20.065760000000001</v>
      </c>
      <c r="W81">
        <v>27.214091</v>
      </c>
      <c r="X81">
        <v>143.06501</v>
      </c>
      <c r="Y81">
        <v>0</v>
      </c>
      <c r="Z81">
        <v>18.967352999999999</v>
      </c>
      <c r="AA81">
        <v>40.660252999999997</v>
      </c>
      <c r="AB81">
        <v>48.145325</v>
      </c>
      <c r="AC81">
        <v>33.601709999999997</v>
      </c>
      <c r="AD81">
        <v>41.999310999999999</v>
      </c>
      <c r="AE81">
        <v>57.086511000000002</v>
      </c>
      <c r="AF81">
        <v>0</v>
      </c>
      <c r="AG81">
        <v>45.985202000000001</v>
      </c>
      <c r="AH81">
        <v>175.598499</v>
      </c>
      <c r="AI81">
        <v>76.538183000000004</v>
      </c>
      <c r="AJ81">
        <v>0</v>
      </c>
      <c r="AK81">
        <v>65.266897999999998</v>
      </c>
      <c r="AL81">
        <v>75.105754000000005</v>
      </c>
      <c r="AM81">
        <v>18.173669</v>
      </c>
      <c r="AN81">
        <v>0</v>
      </c>
      <c r="AO81">
        <v>3.1198399999999999</v>
      </c>
      <c r="AP81">
        <v>10.504136000000001</v>
      </c>
      <c r="AQ81">
        <v>0</v>
      </c>
      <c r="AR81">
        <v>35.145949999999999</v>
      </c>
      <c r="AS81">
        <v>38.076025000000001</v>
      </c>
      <c r="AT81">
        <v>18.075199999999999</v>
      </c>
      <c r="AU81">
        <v>0</v>
      </c>
      <c r="AV81">
        <v>0</v>
      </c>
      <c r="AW81">
        <v>0</v>
      </c>
      <c r="AX81">
        <v>0</v>
      </c>
      <c r="AY81">
        <v>8.1925209999999993</v>
      </c>
      <c r="AZ81">
        <v>8.9474020000000003</v>
      </c>
      <c r="BA81">
        <v>6.6782550000000001</v>
      </c>
      <c r="BB81">
        <v>3.306276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2908.0835309999993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611.68945099999996</v>
      </c>
      <c r="L82">
        <v>377.27371799999997</v>
      </c>
      <c r="M82">
        <v>93.533398000000005</v>
      </c>
      <c r="N82">
        <v>58.258136999999998</v>
      </c>
      <c r="O82">
        <v>125.97062200000001</v>
      </c>
      <c r="P82">
        <v>143.14057600000001</v>
      </c>
      <c r="Q82">
        <v>21.828074000000001</v>
      </c>
      <c r="R82">
        <v>42.691929999999999</v>
      </c>
      <c r="S82">
        <v>26.663325</v>
      </c>
      <c r="T82">
        <v>2.2381039999999999</v>
      </c>
      <c r="U82">
        <v>385.277062</v>
      </c>
      <c r="V82">
        <v>20.065760000000001</v>
      </c>
      <c r="W82">
        <v>42.745857000000001</v>
      </c>
      <c r="X82">
        <v>143.06501</v>
      </c>
      <c r="Y82">
        <v>0</v>
      </c>
      <c r="Z82">
        <v>18.967352999999999</v>
      </c>
      <c r="AA82">
        <v>40.660252999999997</v>
      </c>
      <c r="AB82">
        <v>48.145325</v>
      </c>
      <c r="AC82">
        <v>33.601709999999997</v>
      </c>
      <c r="AD82">
        <v>41.999310999999999</v>
      </c>
      <c r="AE82">
        <v>57.086511000000002</v>
      </c>
      <c r="AF82">
        <v>0</v>
      </c>
      <c r="AG82">
        <v>45.985202000000001</v>
      </c>
      <c r="AH82">
        <v>175.598499</v>
      </c>
      <c r="AI82">
        <v>7.3594410000000003</v>
      </c>
      <c r="AJ82">
        <v>0</v>
      </c>
      <c r="AK82">
        <v>65.266897999999998</v>
      </c>
      <c r="AL82">
        <v>75.105754000000005</v>
      </c>
      <c r="AM82">
        <v>18.173669</v>
      </c>
      <c r="AN82">
        <v>0</v>
      </c>
      <c r="AO82">
        <v>3.1198399999999999</v>
      </c>
      <c r="AP82">
        <v>10.504136000000001</v>
      </c>
      <c r="AQ82">
        <v>0</v>
      </c>
      <c r="AR82">
        <v>35.145949999999999</v>
      </c>
      <c r="AS82">
        <v>38.076025000000001</v>
      </c>
      <c r="AT82">
        <v>18.075199999999999</v>
      </c>
      <c r="AU82">
        <v>0</v>
      </c>
      <c r="AV82">
        <v>0</v>
      </c>
      <c r="AW82">
        <v>0</v>
      </c>
      <c r="AX82">
        <v>0</v>
      </c>
      <c r="AY82">
        <v>8.1925209999999993</v>
      </c>
      <c r="AZ82">
        <v>8.9474020000000003</v>
      </c>
      <c r="BA82">
        <v>6.6782550000000001</v>
      </c>
      <c r="BB82">
        <v>3.306276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2854.4365549999989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654.10956499999998</v>
      </c>
      <c r="L83">
        <v>407.52786800000001</v>
      </c>
      <c r="M83">
        <v>93.533398000000005</v>
      </c>
      <c r="N83">
        <v>58.258136999999998</v>
      </c>
      <c r="O83">
        <v>125.97062200000001</v>
      </c>
      <c r="P83">
        <v>143.14057600000001</v>
      </c>
      <c r="Q83">
        <v>21.828074000000001</v>
      </c>
      <c r="R83">
        <v>42.691929999999999</v>
      </c>
      <c r="S83">
        <v>26.663325</v>
      </c>
      <c r="T83">
        <v>2.2381039999999999</v>
      </c>
      <c r="U83">
        <v>385.277062</v>
      </c>
      <c r="V83">
        <v>20.065760000000001</v>
      </c>
      <c r="W83">
        <v>42.745857000000001</v>
      </c>
      <c r="X83">
        <v>143.06501</v>
      </c>
      <c r="Y83">
        <v>0</v>
      </c>
      <c r="Z83">
        <v>18.967352999999999</v>
      </c>
      <c r="AA83">
        <v>40.660252999999997</v>
      </c>
      <c r="AB83">
        <v>48.145325</v>
      </c>
      <c r="AC83">
        <v>33.601709999999997</v>
      </c>
      <c r="AD83">
        <v>41.999310999999999</v>
      </c>
      <c r="AE83">
        <v>57.086511000000002</v>
      </c>
      <c r="AF83">
        <v>0</v>
      </c>
      <c r="AG83">
        <v>45.985202000000001</v>
      </c>
      <c r="AH83">
        <v>175.598499</v>
      </c>
      <c r="AI83">
        <v>4.1212859999999996</v>
      </c>
      <c r="AJ83">
        <v>0</v>
      </c>
      <c r="AK83">
        <v>65.266897999999998</v>
      </c>
      <c r="AL83">
        <v>75.105754000000005</v>
      </c>
      <c r="AM83">
        <v>18.173669</v>
      </c>
      <c r="AN83">
        <v>0</v>
      </c>
      <c r="AO83">
        <v>3.1198399999999999</v>
      </c>
      <c r="AP83">
        <v>10.504136000000001</v>
      </c>
      <c r="AQ83">
        <v>0</v>
      </c>
      <c r="AR83">
        <v>35.145949999999999</v>
      </c>
      <c r="AS83">
        <v>38.076025000000001</v>
      </c>
      <c r="AT83">
        <v>18.075199999999999</v>
      </c>
      <c r="AU83">
        <v>0</v>
      </c>
      <c r="AV83">
        <v>0</v>
      </c>
      <c r="AW83">
        <v>0</v>
      </c>
      <c r="AX83">
        <v>0</v>
      </c>
      <c r="AY83">
        <v>8.1925209999999993</v>
      </c>
      <c r="AZ83">
        <v>8.9474020000000003</v>
      </c>
      <c r="BA83">
        <v>6.6782550000000001</v>
      </c>
      <c r="BB83">
        <v>3.306276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2923.8726639999986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663.82545400000004</v>
      </c>
      <c r="L84">
        <v>407.52786800000001</v>
      </c>
      <c r="M84">
        <v>93.533398000000005</v>
      </c>
      <c r="N84">
        <v>58.258136999999998</v>
      </c>
      <c r="O84">
        <v>125.97062200000001</v>
      </c>
      <c r="P84">
        <v>143.14057600000001</v>
      </c>
      <c r="Q84">
        <v>21.828074000000001</v>
      </c>
      <c r="R84">
        <v>42.691929999999999</v>
      </c>
      <c r="S84">
        <v>26.663325</v>
      </c>
      <c r="T84">
        <v>2.2381039999999999</v>
      </c>
      <c r="U84">
        <v>385.277062</v>
      </c>
      <c r="V84">
        <v>20.065760000000001</v>
      </c>
      <c r="W84">
        <v>42.745857000000001</v>
      </c>
      <c r="X84">
        <v>143.06501</v>
      </c>
      <c r="Y84">
        <v>0</v>
      </c>
      <c r="Z84">
        <v>18.967352999999999</v>
      </c>
      <c r="AA84">
        <v>40.660252999999997</v>
      </c>
      <c r="AB84">
        <v>48.145325</v>
      </c>
      <c r="AC84">
        <v>33.601709999999997</v>
      </c>
      <c r="AD84">
        <v>41.999310999999999</v>
      </c>
      <c r="AE84">
        <v>57.086511000000002</v>
      </c>
      <c r="AF84">
        <v>0</v>
      </c>
      <c r="AG84">
        <v>45.985202000000001</v>
      </c>
      <c r="AH84">
        <v>175.598499</v>
      </c>
      <c r="AI84">
        <v>18.840167000000001</v>
      </c>
      <c r="AJ84">
        <v>0</v>
      </c>
      <c r="AK84">
        <v>65.266897999999998</v>
      </c>
      <c r="AL84">
        <v>75.105754000000005</v>
      </c>
      <c r="AM84">
        <v>18.173669</v>
      </c>
      <c r="AN84">
        <v>0</v>
      </c>
      <c r="AO84">
        <v>3.1198399999999999</v>
      </c>
      <c r="AP84">
        <v>10.504136000000001</v>
      </c>
      <c r="AQ84">
        <v>0</v>
      </c>
      <c r="AR84">
        <v>35.145949999999999</v>
      </c>
      <c r="AS84">
        <v>38.076025000000001</v>
      </c>
      <c r="AT84">
        <v>18.075199999999999</v>
      </c>
      <c r="AU84">
        <v>0</v>
      </c>
      <c r="AV84">
        <v>0</v>
      </c>
      <c r="AW84">
        <v>0</v>
      </c>
      <c r="AX84">
        <v>0</v>
      </c>
      <c r="AY84">
        <v>8.1925209999999993</v>
      </c>
      <c r="AZ84">
        <v>8.9474020000000003</v>
      </c>
      <c r="BA84">
        <v>6.6782550000000001</v>
      </c>
      <c r="BB84">
        <v>3.306276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2948.3074339999985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663.82545400000004</v>
      </c>
      <c r="L85">
        <v>407.52786800000001</v>
      </c>
      <c r="M85">
        <v>93.533398000000005</v>
      </c>
      <c r="N85">
        <v>58.258136999999998</v>
      </c>
      <c r="O85">
        <v>125.97062200000001</v>
      </c>
      <c r="P85">
        <v>143.14057600000001</v>
      </c>
      <c r="Q85">
        <v>21.828074000000001</v>
      </c>
      <c r="R85">
        <v>42.691929999999999</v>
      </c>
      <c r="S85">
        <v>26.663325</v>
      </c>
      <c r="T85">
        <v>2.2381039999999999</v>
      </c>
      <c r="U85">
        <v>385.277062</v>
      </c>
      <c r="V85">
        <v>20.065760000000001</v>
      </c>
      <c r="W85">
        <v>42.745857000000001</v>
      </c>
      <c r="X85">
        <v>143.06501</v>
      </c>
      <c r="Y85">
        <v>0</v>
      </c>
      <c r="Z85">
        <v>18.967352999999999</v>
      </c>
      <c r="AA85">
        <v>40.660252999999997</v>
      </c>
      <c r="AB85">
        <v>48.145325</v>
      </c>
      <c r="AC85">
        <v>33.601709999999997</v>
      </c>
      <c r="AD85">
        <v>41.999310999999999</v>
      </c>
      <c r="AE85">
        <v>57.086511000000002</v>
      </c>
      <c r="AF85">
        <v>0</v>
      </c>
      <c r="AG85">
        <v>45.985202000000001</v>
      </c>
      <c r="AH85">
        <v>175.598499</v>
      </c>
      <c r="AI85">
        <v>18.840167000000001</v>
      </c>
      <c r="AJ85">
        <v>0</v>
      </c>
      <c r="AK85">
        <v>65.266897999999998</v>
      </c>
      <c r="AL85">
        <v>75.105754000000005</v>
      </c>
      <c r="AM85">
        <v>18.173669</v>
      </c>
      <c r="AN85">
        <v>0</v>
      </c>
      <c r="AO85">
        <v>2.5525959999999999</v>
      </c>
      <c r="AP85">
        <v>10.504136000000001</v>
      </c>
      <c r="AQ85">
        <v>0</v>
      </c>
      <c r="AR85">
        <v>35.145949999999999</v>
      </c>
      <c r="AS85">
        <v>38.076025000000001</v>
      </c>
      <c r="AT85">
        <v>18.075199999999999</v>
      </c>
      <c r="AU85">
        <v>0</v>
      </c>
      <c r="AV85">
        <v>0</v>
      </c>
      <c r="AW85">
        <v>0</v>
      </c>
      <c r="AX85">
        <v>0</v>
      </c>
      <c r="AY85">
        <v>8.1925209999999993</v>
      </c>
      <c r="AZ85">
        <v>8.9474020000000003</v>
      </c>
      <c r="BA85">
        <v>6.6782550000000001</v>
      </c>
      <c r="BB85">
        <v>3.306276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2947.7401899999986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663.82545400000004</v>
      </c>
      <c r="L86">
        <v>407.52786800000001</v>
      </c>
      <c r="M86">
        <v>93.533398000000005</v>
      </c>
      <c r="N86">
        <v>58.258136999999998</v>
      </c>
      <c r="O86">
        <v>125.97062200000001</v>
      </c>
      <c r="P86">
        <v>143.14057600000001</v>
      </c>
      <c r="Q86">
        <v>21.828074000000001</v>
      </c>
      <c r="R86">
        <v>42.691929999999999</v>
      </c>
      <c r="S86">
        <v>26.663325</v>
      </c>
      <c r="T86">
        <v>2.2381039999999999</v>
      </c>
      <c r="U86">
        <v>385.277062</v>
      </c>
      <c r="V86">
        <v>20.065760000000001</v>
      </c>
      <c r="W86">
        <v>42.745857000000001</v>
      </c>
      <c r="X86">
        <v>143.06501</v>
      </c>
      <c r="Y86">
        <v>0</v>
      </c>
      <c r="Z86">
        <v>3.1835100000000001</v>
      </c>
      <c r="AA86">
        <v>40.660252999999997</v>
      </c>
      <c r="AB86">
        <v>46.787784000000002</v>
      </c>
      <c r="AC86">
        <v>33.601709999999997</v>
      </c>
      <c r="AD86">
        <v>41.999310999999999</v>
      </c>
      <c r="AE86">
        <v>57.086511000000002</v>
      </c>
      <c r="AF86">
        <v>0</v>
      </c>
      <c r="AG86">
        <v>45.985202000000001</v>
      </c>
      <c r="AH86">
        <v>173.609779</v>
      </c>
      <c r="AI86">
        <v>18.840167000000001</v>
      </c>
      <c r="AJ86">
        <v>0</v>
      </c>
      <c r="AK86">
        <v>65.266897999999998</v>
      </c>
      <c r="AL86">
        <v>75.105754000000005</v>
      </c>
      <c r="AM86">
        <v>18.136955</v>
      </c>
      <c r="AN86">
        <v>0</v>
      </c>
      <c r="AO86">
        <v>2.5525959999999999</v>
      </c>
      <c r="AP86">
        <v>10.504136000000001</v>
      </c>
      <c r="AQ86">
        <v>0</v>
      </c>
      <c r="AR86">
        <v>35.145949999999999</v>
      </c>
      <c r="AS86">
        <v>36.552984000000002</v>
      </c>
      <c r="AT86">
        <v>18.075199999999999</v>
      </c>
      <c r="AU86">
        <v>0</v>
      </c>
      <c r="AV86">
        <v>0</v>
      </c>
      <c r="AW86">
        <v>0</v>
      </c>
      <c r="AX86">
        <v>0</v>
      </c>
      <c r="AY86">
        <v>8.0462260000000008</v>
      </c>
      <c r="AZ86">
        <v>8.9474020000000003</v>
      </c>
      <c r="BA86">
        <v>6.5073990000000004</v>
      </c>
      <c r="BB86">
        <v>3.306276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2926.7331799999988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663.82545400000004</v>
      </c>
      <c r="L87">
        <v>407.52786800000001</v>
      </c>
      <c r="M87">
        <v>93.533398000000005</v>
      </c>
      <c r="N87">
        <v>58.258136999999998</v>
      </c>
      <c r="O87">
        <v>125.97062200000001</v>
      </c>
      <c r="P87">
        <v>143.14057600000001</v>
      </c>
      <c r="Q87">
        <v>21.828074000000001</v>
      </c>
      <c r="R87">
        <v>42.691929999999999</v>
      </c>
      <c r="S87">
        <v>26.663325</v>
      </c>
      <c r="T87">
        <v>2.2381039999999999</v>
      </c>
      <c r="U87">
        <v>385.277062</v>
      </c>
      <c r="V87">
        <v>20.065760000000001</v>
      </c>
      <c r="W87">
        <v>42.745857000000001</v>
      </c>
      <c r="X87">
        <v>143.06501</v>
      </c>
      <c r="Y87">
        <v>0</v>
      </c>
      <c r="Z87">
        <v>3.1835100000000001</v>
      </c>
      <c r="AA87">
        <v>40.660252999999997</v>
      </c>
      <c r="AB87">
        <v>46.787784000000002</v>
      </c>
      <c r="AC87">
        <v>33.601709999999997</v>
      </c>
      <c r="AD87">
        <v>41.999310999999999</v>
      </c>
      <c r="AE87">
        <v>57.086511000000002</v>
      </c>
      <c r="AF87">
        <v>0</v>
      </c>
      <c r="AG87">
        <v>45.985202000000001</v>
      </c>
      <c r="AH87">
        <v>173.609779</v>
      </c>
      <c r="AI87">
        <v>18.840167000000001</v>
      </c>
      <c r="AJ87">
        <v>0</v>
      </c>
      <c r="AK87">
        <v>65.266897999999998</v>
      </c>
      <c r="AL87">
        <v>75.105754000000005</v>
      </c>
      <c r="AM87">
        <v>18.136955</v>
      </c>
      <c r="AN87">
        <v>0</v>
      </c>
      <c r="AO87">
        <v>2.5525959999999999</v>
      </c>
      <c r="AP87">
        <v>10.504136000000001</v>
      </c>
      <c r="AQ87">
        <v>0</v>
      </c>
      <c r="AR87">
        <v>35.145949999999999</v>
      </c>
      <c r="AS87">
        <v>36.552984000000002</v>
      </c>
      <c r="AT87">
        <v>18.075199999999999</v>
      </c>
      <c r="AU87">
        <v>0</v>
      </c>
      <c r="AV87">
        <v>0</v>
      </c>
      <c r="AW87">
        <v>0</v>
      </c>
      <c r="AX87">
        <v>0</v>
      </c>
      <c r="AY87">
        <v>8.0462260000000008</v>
      </c>
      <c r="AZ87">
        <v>8.9474020000000003</v>
      </c>
      <c r="BA87">
        <v>6.5073990000000004</v>
      </c>
      <c r="BB87">
        <v>3.306276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2926.7331799999988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663.82545400000004</v>
      </c>
      <c r="L88">
        <v>407.52786800000001</v>
      </c>
      <c r="M88">
        <v>93.533398000000005</v>
      </c>
      <c r="N88">
        <v>58.258136999999998</v>
      </c>
      <c r="O88">
        <v>125.97062200000001</v>
      </c>
      <c r="P88">
        <v>143.14057600000001</v>
      </c>
      <c r="Q88">
        <v>21.828074000000001</v>
      </c>
      <c r="R88">
        <v>42.691929999999999</v>
      </c>
      <c r="S88">
        <v>26.663325</v>
      </c>
      <c r="T88">
        <v>2.2381039999999999</v>
      </c>
      <c r="U88">
        <v>385.277062</v>
      </c>
      <c r="V88">
        <v>20.065760000000001</v>
      </c>
      <c r="W88">
        <v>42.745857000000001</v>
      </c>
      <c r="X88">
        <v>143.06501</v>
      </c>
      <c r="Y88">
        <v>0</v>
      </c>
      <c r="Z88">
        <v>3.1835100000000001</v>
      </c>
      <c r="AA88">
        <v>40.660252999999997</v>
      </c>
      <c r="AB88">
        <v>46.787784000000002</v>
      </c>
      <c r="AC88">
        <v>33.601709999999997</v>
      </c>
      <c r="AD88">
        <v>41.999310999999999</v>
      </c>
      <c r="AE88">
        <v>57.086511000000002</v>
      </c>
      <c r="AF88">
        <v>0</v>
      </c>
      <c r="AG88">
        <v>45.985202000000001</v>
      </c>
      <c r="AH88">
        <v>173.609779</v>
      </c>
      <c r="AI88">
        <v>18.840167000000001</v>
      </c>
      <c r="AJ88">
        <v>0</v>
      </c>
      <c r="AK88">
        <v>65.266897999999998</v>
      </c>
      <c r="AL88">
        <v>75.105754000000005</v>
      </c>
      <c r="AM88">
        <v>18.136955</v>
      </c>
      <c r="AN88">
        <v>0</v>
      </c>
      <c r="AO88">
        <v>2.5525959999999999</v>
      </c>
      <c r="AP88">
        <v>10.504136000000001</v>
      </c>
      <c r="AQ88">
        <v>0</v>
      </c>
      <c r="AR88">
        <v>35.145949999999999</v>
      </c>
      <c r="AS88">
        <v>36.552984000000002</v>
      </c>
      <c r="AT88">
        <v>18.075199999999999</v>
      </c>
      <c r="AU88">
        <v>0</v>
      </c>
      <c r="AV88">
        <v>0</v>
      </c>
      <c r="AW88">
        <v>0</v>
      </c>
      <c r="AX88">
        <v>0</v>
      </c>
      <c r="AY88">
        <v>8.0462260000000008</v>
      </c>
      <c r="AZ88">
        <v>8.9474020000000003</v>
      </c>
      <c r="BA88">
        <v>6.5073990000000004</v>
      </c>
      <c r="BB88">
        <v>3.306276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2926.7331799999988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663.82545400000004</v>
      </c>
      <c r="L89">
        <v>407.52786800000001</v>
      </c>
      <c r="M89">
        <v>93.533398000000005</v>
      </c>
      <c r="N89">
        <v>58.258136999999998</v>
      </c>
      <c r="O89">
        <v>125.97062200000001</v>
      </c>
      <c r="P89">
        <v>143.14057600000001</v>
      </c>
      <c r="Q89">
        <v>21.828074000000001</v>
      </c>
      <c r="R89">
        <v>42.691929999999999</v>
      </c>
      <c r="S89">
        <v>26.663325</v>
      </c>
      <c r="T89">
        <v>2.2381039999999999</v>
      </c>
      <c r="U89">
        <v>385.277062</v>
      </c>
      <c r="V89">
        <v>20.065760000000001</v>
      </c>
      <c r="W89">
        <v>42.745857000000001</v>
      </c>
      <c r="X89">
        <v>143.06501</v>
      </c>
      <c r="Y89">
        <v>0</v>
      </c>
      <c r="Z89">
        <v>3.1835100000000001</v>
      </c>
      <c r="AA89">
        <v>40.660252999999997</v>
      </c>
      <c r="AB89">
        <v>46.787784000000002</v>
      </c>
      <c r="AC89">
        <v>33.601709999999997</v>
      </c>
      <c r="AD89">
        <v>41.999310999999999</v>
      </c>
      <c r="AE89">
        <v>57.086511000000002</v>
      </c>
      <c r="AF89">
        <v>0</v>
      </c>
      <c r="AG89">
        <v>45.985202000000001</v>
      </c>
      <c r="AH89">
        <v>173.609779</v>
      </c>
      <c r="AI89">
        <v>18.840167000000001</v>
      </c>
      <c r="AJ89">
        <v>0</v>
      </c>
      <c r="AK89">
        <v>65.266897999999998</v>
      </c>
      <c r="AL89">
        <v>75.105754000000005</v>
      </c>
      <c r="AM89">
        <v>18.136955</v>
      </c>
      <c r="AN89">
        <v>0</v>
      </c>
      <c r="AO89">
        <v>2.5525959999999999</v>
      </c>
      <c r="AP89">
        <v>9.2683549999999997</v>
      </c>
      <c r="AQ89">
        <v>0</v>
      </c>
      <c r="AR89">
        <v>35.145949999999999</v>
      </c>
      <c r="AS89">
        <v>36.552984000000002</v>
      </c>
      <c r="AT89">
        <v>18.075199999999999</v>
      </c>
      <c r="AU89">
        <v>0</v>
      </c>
      <c r="AV89">
        <v>0</v>
      </c>
      <c r="AW89">
        <v>0</v>
      </c>
      <c r="AX89">
        <v>0</v>
      </c>
      <c r="AY89">
        <v>8.0462260000000008</v>
      </c>
      <c r="AZ89">
        <v>8.9474020000000003</v>
      </c>
      <c r="BA89">
        <v>6.5073990000000004</v>
      </c>
      <c r="BB89">
        <v>3.306276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2925.4973989999989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663.82545400000004</v>
      </c>
      <c r="L90">
        <v>407.52786800000001</v>
      </c>
      <c r="M90">
        <v>93.533398000000005</v>
      </c>
      <c r="N90">
        <v>58.258136999999998</v>
      </c>
      <c r="O90">
        <v>125.97062200000001</v>
      </c>
      <c r="P90">
        <v>143.14057600000001</v>
      </c>
      <c r="Q90">
        <v>21.828074000000001</v>
      </c>
      <c r="R90">
        <v>42.691929999999999</v>
      </c>
      <c r="S90">
        <v>26.663325</v>
      </c>
      <c r="T90">
        <v>2.2381039999999999</v>
      </c>
      <c r="U90">
        <v>385.277062</v>
      </c>
      <c r="V90">
        <v>20.065760000000001</v>
      </c>
      <c r="W90">
        <v>42.745857000000001</v>
      </c>
      <c r="X90">
        <v>143.06501</v>
      </c>
      <c r="Y90">
        <v>0</v>
      </c>
      <c r="Z90">
        <v>18.967352999999999</v>
      </c>
      <c r="AA90">
        <v>40.660252999999997</v>
      </c>
      <c r="AB90">
        <v>48.145325</v>
      </c>
      <c r="AC90">
        <v>33.601709999999997</v>
      </c>
      <c r="AD90">
        <v>41.999310999999999</v>
      </c>
      <c r="AE90">
        <v>57.086511000000002</v>
      </c>
      <c r="AF90">
        <v>0</v>
      </c>
      <c r="AG90">
        <v>45.985202000000001</v>
      </c>
      <c r="AH90">
        <v>175.598499</v>
      </c>
      <c r="AI90">
        <v>18.840167000000001</v>
      </c>
      <c r="AJ90">
        <v>0</v>
      </c>
      <c r="AK90">
        <v>65.266897999999998</v>
      </c>
      <c r="AL90">
        <v>75.105754000000005</v>
      </c>
      <c r="AM90">
        <v>18.173669</v>
      </c>
      <c r="AN90">
        <v>0</v>
      </c>
      <c r="AO90">
        <v>2.5525959999999999</v>
      </c>
      <c r="AP90">
        <v>9.2683549999999997</v>
      </c>
      <c r="AQ90">
        <v>0</v>
      </c>
      <c r="AR90">
        <v>35.145949999999999</v>
      </c>
      <c r="AS90">
        <v>38.076025000000001</v>
      </c>
      <c r="AT90">
        <v>18.075199999999999</v>
      </c>
      <c r="AU90">
        <v>0</v>
      </c>
      <c r="AV90">
        <v>0</v>
      </c>
      <c r="AW90">
        <v>0</v>
      </c>
      <c r="AX90">
        <v>0</v>
      </c>
      <c r="AY90">
        <v>8.1925209999999993</v>
      </c>
      <c r="AZ90">
        <v>8.9474020000000003</v>
      </c>
      <c r="BA90">
        <v>6.6782550000000001</v>
      </c>
      <c r="BB90">
        <v>3.306276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2946.5044089999988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663.82545400000004</v>
      </c>
      <c r="L91">
        <v>407.52786800000001</v>
      </c>
      <c r="M91">
        <v>93.533398000000005</v>
      </c>
      <c r="N91">
        <v>58.564810999999999</v>
      </c>
      <c r="O91">
        <v>125.97062200000001</v>
      </c>
      <c r="P91">
        <v>143.14057600000001</v>
      </c>
      <c r="Q91">
        <v>21.828074000000001</v>
      </c>
      <c r="R91">
        <v>42.691929999999999</v>
      </c>
      <c r="S91">
        <v>26.663325</v>
      </c>
      <c r="T91">
        <v>2.2381039999999999</v>
      </c>
      <c r="U91">
        <v>385.277062</v>
      </c>
      <c r="V91">
        <v>20.065760000000001</v>
      </c>
      <c r="W91">
        <v>42.745857000000001</v>
      </c>
      <c r="X91">
        <v>143.06501</v>
      </c>
      <c r="Y91">
        <v>0</v>
      </c>
      <c r="Z91">
        <v>18.967352999999999</v>
      </c>
      <c r="AA91">
        <v>40.660252999999997</v>
      </c>
      <c r="AB91">
        <v>48.145325</v>
      </c>
      <c r="AC91">
        <v>33.601709999999997</v>
      </c>
      <c r="AD91">
        <v>41.999310999999999</v>
      </c>
      <c r="AE91">
        <v>57.086511000000002</v>
      </c>
      <c r="AF91">
        <v>0</v>
      </c>
      <c r="AG91">
        <v>45.985202000000001</v>
      </c>
      <c r="AH91">
        <v>175.598499</v>
      </c>
      <c r="AI91">
        <v>18.840167000000001</v>
      </c>
      <c r="AJ91">
        <v>0</v>
      </c>
      <c r="AK91">
        <v>65.266897999999998</v>
      </c>
      <c r="AL91">
        <v>75.105754000000005</v>
      </c>
      <c r="AM91">
        <v>18.173669</v>
      </c>
      <c r="AN91">
        <v>0.73125399999999996</v>
      </c>
      <c r="AO91">
        <v>2.5525959999999999</v>
      </c>
      <c r="AP91">
        <v>9.2683549999999997</v>
      </c>
      <c r="AQ91">
        <v>0</v>
      </c>
      <c r="AR91">
        <v>35.145949999999999</v>
      </c>
      <c r="AS91">
        <v>38.076025000000001</v>
      </c>
      <c r="AT91">
        <v>18.075199999999999</v>
      </c>
      <c r="AU91">
        <v>0</v>
      </c>
      <c r="AV91">
        <v>0</v>
      </c>
      <c r="AW91">
        <v>0</v>
      </c>
      <c r="AX91">
        <v>0</v>
      </c>
      <c r="AY91">
        <v>8.1925209999999993</v>
      </c>
      <c r="AZ91">
        <v>8.9474020000000003</v>
      </c>
      <c r="BA91">
        <v>6.6782550000000001</v>
      </c>
      <c r="BB91">
        <v>3.306276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2947.5423369999985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663.82545400000004</v>
      </c>
      <c r="L92">
        <v>407.52786800000001</v>
      </c>
      <c r="M92">
        <v>93.533398000000005</v>
      </c>
      <c r="N92">
        <v>58.564810999999999</v>
      </c>
      <c r="O92">
        <v>125.97062200000001</v>
      </c>
      <c r="P92">
        <v>143.14057600000001</v>
      </c>
      <c r="Q92">
        <v>21.828074000000001</v>
      </c>
      <c r="R92">
        <v>42.691929999999999</v>
      </c>
      <c r="S92">
        <v>26.663325</v>
      </c>
      <c r="T92">
        <v>2.2381039999999999</v>
      </c>
      <c r="U92">
        <v>385.277062</v>
      </c>
      <c r="V92">
        <v>20.065760000000001</v>
      </c>
      <c r="W92">
        <v>42.745857000000001</v>
      </c>
      <c r="X92">
        <v>143.06501</v>
      </c>
      <c r="Y92">
        <v>0</v>
      </c>
      <c r="Z92">
        <v>18.967352999999999</v>
      </c>
      <c r="AA92">
        <v>40.660252999999997</v>
      </c>
      <c r="AB92">
        <v>48.145325</v>
      </c>
      <c r="AC92">
        <v>33.601709999999997</v>
      </c>
      <c r="AD92">
        <v>41.999310999999999</v>
      </c>
      <c r="AE92">
        <v>57.086511000000002</v>
      </c>
      <c r="AF92">
        <v>0</v>
      </c>
      <c r="AG92">
        <v>45.985202000000001</v>
      </c>
      <c r="AH92">
        <v>175.598499</v>
      </c>
      <c r="AI92">
        <v>18.840167000000001</v>
      </c>
      <c r="AJ92">
        <v>0</v>
      </c>
      <c r="AK92">
        <v>65.266897999999998</v>
      </c>
      <c r="AL92">
        <v>75.105754000000005</v>
      </c>
      <c r="AM92">
        <v>18.173669</v>
      </c>
      <c r="AN92">
        <v>0.73125399999999996</v>
      </c>
      <c r="AO92">
        <v>2.5525959999999999</v>
      </c>
      <c r="AP92">
        <v>9.2683549999999997</v>
      </c>
      <c r="AQ92">
        <v>0</v>
      </c>
      <c r="AR92">
        <v>35.145949999999999</v>
      </c>
      <c r="AS92">
        <v>38.076025000000001</v>
      </c>
      <c r="AT92">
        <v>18.075199999999999</v>
      </c>
      <c r="AU92">
        <v>0</v>
      </c>
      <c r="AV92">
        <v>0</v>
      </c>
      <c r="AW92">
        <v>0</v>
      </c>
      <c r="AX92">
        <v>0</v>
      </c>
      <c r="AY92">
        <v>8.1925209999999993</v>
      </c>
      <c r="AZ92">
        <v>8.9474020000000003</v>
      </c>
      <c r="BA92">
        <v>6.6782550000000001</v>
      </c>
      <c r="BB92">
        <v>3.306276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2947.5423369999985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663.82545400000004</v>
      </c>
      <c r="L93">
        <v>407.52786800000001</v>
      </c>
      <c r="M93">
        <v>93.533398000000005</v>
      </c>
      <c r="N93">
        <v>58.564810999999999</v>
      </c>
      <c r="O93">
        <v>125.97062200000001</v>
      </c>
      <c r="P93">
        <v>143.14057600000001</v>
      </c>
      <c r="Q93">
        <v>21.828074000000001</v>
      </c>
      <c r="R93">
        <v>42.691929999999999</v>
      </c>
      <c r="S93">
        <v>26.663325</v>
      </c>
      <c r="T93">
        <v>2.2381039999999999</v>
      </c>
      <c r="U93">
        <v>385.277062</v>
      </c>
      <c r="V93">
        <v>20.065760000000001</v>
      </c>
      <c r="W93">
        <v>42.745857000000001</v>
      </c>
      <c r="X93">
        <v>143.06501</v>
      </c>
      <c r="Y93">
        <v>0</v>
      </c>
      <c r="Z93">
        <v>18.967352999999999</v>
      </c>
      <c r="AA93">
        <v>40.660252999999997</v>
      </c>
      <c r="AB93">
        <v>48.145325</v>
      </c>
      <c r="AC93">
        <v>33.601709999999997</v>
      </c>
      <c r="AD93">
        <v>41.999310999999999</v>
      </c>
      <c r="AE93">
        <v>57.086511000000002</v>
      </c>
      <c r="AF93">
        <v>0</v>
      </c>
      <c r="AG93">
        <v>45.985202000000001</v>
      </c>
      <c r="AH93">
        <v>175.598499</v>
      </c>
      <c r="AI93">
        <v>18.840167000000001</v>
      </c>
      <c r="AJ93">
        <v>0</v>
      </c>
      <c r="AK93">
        <v>65.266897999999998</v>
      </c>
      <c r="AL93">
        <v>75.105754000000005</v>
      </c>
      <c r="AM93">
        <v>18.173669</v>
      </c>
      <c r="AN93">
        <v>0.73125399999999996</v>
      </c>
      <c r="AO93">
        <v>3.6870829999999999</v>
      </c>
      <c r="AP93">
        <v>9.2683549999999997</v>
      </c>
      <c r="AQ93">
        <v>0</v>
      </c>
      <c r="AR93">
        <v>35.145949999999999</v>
      </c>
      <c r="AS93">
        <v>38.076025000000001</v>
      </c>
      <c r="AT93">
        <v>18.075199999999999</v>
      </c>
      <c r="AU93">
        <v>0</v>
      </c>
      <c r="AV93">
        <v>0</v>
      </c>
      <c r="AW93">
        <v>0</v>
      </c>
      <c r="AX93">
        <v>0</v>
      </c>
      <c r="AY93">
        <v>8.1925209999999993</v>
      </c>
      <c r="AZ93">
        <v>8.9474020000000003</v>
      </c>
      <c r="BA93">
        <v>6.6782550000000001</v>
      </c>
      <c r="BB93">
        <v>3.306276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2948.6768239999983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663.82545400000004</v>
      </c>
      <c r="L94">
        <v>407.52786800000001</v>
      </c>
      <c r="M94">
        <v>93.533398000000005</v>
      </c>
      <c r="N94">
        <v>58.564810999999999</v>
      </c>
      <c r="O94">
        <v>125.97062200000001</v>
      </c>
      <c r="P94">
        <v>143.14057600000001</v>
      </c>
      <c r="Q94">
        <v>21.828074000000001</v>
      </c>
      <c r="R94">
        <v>42.691929999999999</v>
      </c>
      <c r="S94">
        <v>26.663325</v>
      </c>
      <c r="T94">
        <v>2.2381039999999999</v>
      </c>
      <c r="U94">
        <v>385.277062</v>
      </c>
      <c r="V94">
        <v>20.065760000000001</v>
      </c>
      <c r="W94">
        <v>42.745857000000001</v>
      </c>
      <c r="X94">
        <v>143.06501</v>
      </c>
      <c r="Y94">
        <v>0</v>
      </c>
      <c r="Z94">
        <v>6.290616</v>
      </c>
      <c r="AA94">
        <v>40.660252999999997</v>
      </c>
      <c r="AB94">
        <v>46.787784000000002</v>
      </c>
      <c r="AC94">
        <v>33.601709999999997</v>
      </c>
      <c r="AD94">
        <v>41.999310999999999</v>
      </c>
      <c r="AE94">
        <v>57.086511000000002</v>
      </c>
      <c r="AF94">
        <v>0</v>
      </c>
      <c r="AG94">
        <v>45.985202000000001</v>
      </c>
      <c r="AH94">
        <v>173.609779</v>
      </c>
      <c r="AI94">
        <v>18.840167000000001</v>
      </c>
      <c r="AJ94">
        <v>0</v>
      </c>
      <c r="AK94">
        <v>65.266897999999998</v>
      </c>
      <c r="AL94">
        <v>75.105754000000005</v>
      </c>
      <c r="AM94">
        <v>12.085184999999999</v>
      </c>
      <c r="AN94">
        <v>0.73125399999999996</v>
      </c>
      <c r="AO94">
        <v>3.6870829999999999</v>
      </c>
      <c r="AP94">
        <v>9.2683549999999997</v>
      </c>
      <c r="AQ94">
        <v>0</v>
      </c>
      <c r="AR94">
        <v>35.145949999999999</v>
      </c>
      <c r="AS94">
        <v>36.552984000000002</v>
      </c>
      <c r="AT94">
        <v>18.075199999999999</v>
      </c>
      <c r="AU94">
        <v>0</v>
      </c>
      <c r="AV94">
        <v>0</v>
      </c>
      <c r="AW94">
        <v>0</v>
      </c>
      <c r="AX94">
        <v>0</v>
      </c>
      <c r="AY94">
        <v>8.0462260000000008</v>
      </c>
      <c r="AZ94">
        <v>8.9474020000000003</v>
      </c>
      <c r="BA94">
        <v>6.5073990000000004</v>
      </c>
      <c r="BB94">
        <v>3.306276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2924.7251499999988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663.82545400000004</v>
      </c>
      <c r="L95">
        <v>407.52786800000001</v>
      </c>
      <c r="M95">
        <v>93.533398000000005</v>
      </c>
      <c r="N95">
        <v>58.564810999999999</v>
      </c>
      <c r="O95">
        <v>125.97062200000001</v>
      </c>
      <c r="P95">
        <v>143.14057600000001</v>
      </c>
      <c r="Q95">
        <v>21.828074000000001</v>
      </c>
      <c r="R95">
        <v>42.691929999999999</v>
      </c>
      <c r="S95">
        <v>26.663325</v>
      </c>
      <c r="T95">
        <v>2.2381039999999999</v>
      </c>
      <c r="U95">
        <v>385.277062</v>
      </c>
      <c r="V95">
        <v>20.065760000000001</v>
      </c>
      <c r="W95">
        <v>42.745857000000001</v>
      </c>
      <c r="X95">
        <v>143.06501</v>
      </c>
      <c r="Y95">
        <v>0</v>
      </c>
      <c r="Z95">
        <v>6.290616</v>
      </c>
      <c r="AA95">
        <v>40.660252999999997</v>
      </c>
      <c r="AB95">
        <v>46.787784000000002</v>
      </c>
      <c r="AC95">
        <v>33.601709999999997</v>
      </c>
      <c r="AD95">
        <v>41.999310999999999</v>
      </c>
      <c r="AE95">
        <v>57.086511000000002</v>
      </c>
      <c r="AF95">
        <v>0</v>
      </c>
      <c r="AG95">
        <v>45.985202000000001</v>
      </c>
      <c r="AH95">
        <v>173.609779</v>
      </c>
      <c r="AI95">
        <v>18.840167000000001</v>
      </c>
      <c r="AJ95">
        <v>0</v>
      </c>
      <c r="AK95">
        <v>65.266897999999998</v>
      </c>
      <c r="AL95">
        <v>74.545263000000006</v>
      </c>
      <c r="AM95">
        <v>12.085184999999999</v>
      </c>
      <c r="AN95">
        <v>0.73125399999999996</v>
      </c>
      <c r="AO95">
        <v>4.1125160000000003</v>
      </c>
      <c r="AP95">
        <v>9.2683549999999997</v>
      </c>
      <c r="AQ95">
        <v>0</v>
      </c>
      <c r="AR95">
        <v>35.145949999999999</v>
      </c>
      <c r="AS95">
        <v>36.552984000000002</v>
      </c>
      <c r="AT95">
        <v>18.075199999999999</v>
      </c>
      <c r="AU95">
        <v>0</v>
      </c>
      <c r="AV95">
        <v>0</v>
      </c>
      <c r="AW95">
        <v>0</v>
      </c>
      <c r="AX95">
        <v>0</v>
      </c>
      <c r="AY95">
        <v>8.0462260000000008</v>
      </c>
      <c r="AZ95">
        <v>8.9474020000000003</v>
      </c>
      <c r="BA95">
        <v>6.5073990000000004</v>
      </c>
      <c r="BB95">
        <v>3.306276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2924.590091999999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663.82545400000004</v>
      </c>
      <c r="L96">
        <v>407.52786800000001</v>
      </c>
      <c r="M96">
        <v>93.533398000000005</v>
      </c>
      <c r="N96">
        <v>58.564810999999999</v>
      </c>
      <c r="O96">
        <v>125.97062200000001</v>
      </c>
      <c r="P96">
        <v>143.14057600000001</v>
      </c>
      <c r="Q96">
        <v>21.828074000000001</v>
      </c>
      <c r="R96">
        <v>42.691929999999999</v>
      </c>
      <c r="S96">
        <v>26.663325</v>
      </c>
      <c r="T96">
        <v>2.2381039999999999</v>
      </c>
      <c r="U96">
        <v>385.277062</v>
      </c>
      <c r="V96">
        <v>20.065760000000001</v>
      </c>
      <c r="W96">
        <v>42.745857000000001</v>
      </c>
      <c r="X96">
        <v>143.06501</v>
      </c>
      <c r="Y96">
        <v>0</v>
      </c>
      <c r="Z96">
        <v>6.290616</v>
      </c>
      <c r="AA96">
        <v>40.660252999999997</v>
      </c>
      <c r="AB96">
        <v>46.787784000000002</v>
      </c>
      <c r="AC96">
        <v>33.601709999999997</v>
      </c>
      <c r="AD96">
        <v>41.999310999999999</v>
      </c>
      <c r="AE96">
        <v>57.086511000000002</v>
      </c>
      <c r="AF96">
        <v>0</v>
      </c>
      <c r="AG96">
        <v>45.985202000000001</v>
      </c>
      <c r="AH96">
        <v>173.609779</v>
      </c>
      <c r="AI96">
        <v>18.840167000000001</v>
      </c>
      <c r="AJ96">
        <v>0</v>
      </c>
      <c r="AK96">
        <v>65.266897999999998</v>
      </c>
      <c r="AL96">
        <v>74.545263000000006</v>
      </c>
      <c r="AM96">
        <v>12.085184999999999</v>
      </c>
      <c r="AN96">
        <v>0.73125399999999996</v>
      </c>
      <c r="AO96">
        <v>4.1125160000000003</v>
      </c>
      <c r="AP96">
        <v>9.2683549999999997</v>
      </c>
      <c r="AQ96">
        <v>0</v>
      </c>
      <c r="AR96">
        <v>35.145949999999999</v>
      </c>
      <c r="AS96">
        <v>36.552984000000002</v>
      </c>
      <c r="AT96">
        <v>17.306719999999999</v>
      </c>
      <c r="AU96">
        <v>0</v>
      </c>
      <c r="AV96">
        <v>0</v>
      </c>
      <c r="AW96">
        <v>0</v>
      </c>
      <c r="AX96">
        <v>0</v>
      </c>
      <c r="AY96">
        <v>8.0462260000000008</v>
      </c>
      <c r="AZ96">
        <v>8.9474020000000003</v>
      </c>
      <c r="BA96">
        <v>6.5073990000000004</v>
      </c>
      <c r="BB96">
        <v>3.306276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2923.8216119999988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663.82545400000004</v>
      </c>
      <c r="L97">
        <v>407.52786800000001</v>
      </c>
      <c r="M97">
        <v>93.533398000000005</v>
      </c>
      <c r="N97">
        <v>58.564810999999999</v>
      </c>
      <c r="O97">
        <v>125.97062200000001</v>
      </c>
      <c r="P97">
        <v>143.14057600000001</v>
      </c>
      <c r="Q97">
        <v>21.828074000000001</v>
      </c>
      <c r="R97">
        <v>42.691929999999999</v>
      </c>
      <c r="S97">
        <v>26.663325</v>
      </c>
      <c r="T97">
        <v>2.2381039999999999</v>
      </c>
      <c r="U97">
        <v>385.277062</v>
      </c>
      <c r="V97">
        <v>20.065760000000001</v>
      </c>
      <c r="W97">
        <v>42.745857000000001</v>
      </c>
      <c r="X97">
        <v>143.06501</v>
      </c>
      <c r="Y97">
        <v>0</v>
      </c>
      <c r="Z97">
        <v>6.290616</v>
      </c>
      <c r="AA97">
        <v>40.660252999999997</v>
      </c>
      <c r="AB97">
        <v>46.787784000000002</v>
      </c>
      <c r="AC97">
        <v>33.601709999999997</v>
      </c>
      <c r="AD97">
        <v>41.999310999999999</v>
      </c>
      <c r="AE97">
        <v>57.086511000000002</v>
      </c>
      <c r="AF97">
        <v>0</v>
      </c>
      <c r="AG97">
        <v>45.985202000000001</v>
      </c>
      <c r="AH97">
        <v>173.609779</v>
      </c>
      <c r="AI97">
        <v>18.840167000000001</v>
      </c>
      <c r="AJ97">
        <v>0</v>
      </c>
      <c r="AK97">
        <v>65.266897999999998</v>
      </c>
      <c r="AL97">
        <v>72.863791000000006</v>
      </c>
      <c r="AM97">
        <v>12.085184999999999</v>
      </c>
      <c r="AN97">
        <v>1.086435</v>
      </c>
      <c r="AO97">
        <v>4.1125160000000003</v>
      </c>
      <c r="AP97">
        <v>5.561013</v>
      </c>
      <c r="AQ97">
        <v>0</v>
      </c>
      <c r="AR97">
        <v>35.145949999999999</v>
      </c>
      <c r="AS97">
        <v>36.552984000000002</v>
      </c>
      <c r="AT97">
        <v>18.075199999999999</v>
      </c>
      <c r="AU97">
        <v>0</v>
      </c>
      <c r="AV97">
        <v>0</v>
      </c>
      <c r="AW97">
        <v>0</v>
      </c>
      <c r="AX97">
        <v>0</v>
      </c>
      <c r="AY97">
        <v>8.0462260000000008</v>
      </c>
      <c r="AZ97">
        <v>8.9474020000000003</v>
      </c>
      <c r="BA97">
        <v>6.5073990000000004</v>
      </c>
      <c r="BB97">
        <v>3.306276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2919.5564589999994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663.82545400000004</v>
      </c>
      <c r="L98">
        <v>407.52786800000001</v>
      </c>
      <c r="M98">
        <v>93.533398000000005</v>
      </c>
      <c r="N98">
        <v>58.564810999999999</v>
      </c>
      <c r="O98">
        <v>125.97062200000001</v>
      </c>
      <c r="P98">
        <v>143.14057600000001</v>
      </c>
      <c r="Q98">
        <v>21.828074000000001</v>
      </c>
      <c r="R98">
        <v>42.691929999999999</v>
      </c>
      <c r="S98">
        <v>26.663325</v>
      </c>
      <c r="T98">
        <v>2.2381039999999999</v>
      </c>
      <c r="U98">
        <v>385.277062</v>
      </c>
      <c r="V98">
        <v>20.065760000000001</v>
      </c>
      <c r="W98">
        <v>42.745857000000001</v>
      </c>
      <c r="X98">
        <v>143.06501</v>
      </c>
      <c r="Y98">
        <v>0</v>
      </c>
      <c r="Z98">
        <v>6.290616</v>
      </c>
      <c r="AA98">
        <v>40.660252999999997</v>
      </c>
      <c r="AB98">
        <v>46.787784000000002</v>
      </c>
      <c r="AC98">
        <v>33.601709999999997</v>
      </c>
      <c r="AD98">
        <v>41.999310999999999</v>
      </c>
      <c r="AE98">
        <v>57.086511000000002</v>
      </c>
      <c r="AF98">
        <v>0</v>
      </c>
      <c r="AG98">
        <v>45.985202000000001</v>
      </c>
      <c r="AH98">
        <v>173.609779</v>
      </c>
      <c r="AI98">
        <v>18.840167000000001</v>
      </c>
      <c r="AJ98">
        <v>0</v>
      </c>
      <c r="AK98">
        <v>65.266897999999998</v>
      </c>
      <c r="AL98">
        <v>72.863791000000006</v>
      </c>
      <c r="AM98">
        <v>12.085184999999999</v>
      </c>
      <c r="AN98">
        <v>1.086435</v>
      </c>
      <c r="AO98">
        <v>4.1125160000000003</v>
      </c>
      <c r="AP98">
        <v>5.561013</v>
      </c>
      <c r="AQ98">
        <v>0</v>
      </c>
      <c r="AR98">
        <v>35.145949999999999</v>
      </c>
      <c r="AS98">
        <v>36.552984000000002</v>
      </c>
      <c r="AT98">
        <v>17.587783000000002</v>
      </c>
      <c r="AU98">
        <v>0</v>
      </c>
      <c r="AV98">
        <v>0</v>
      </c>
      <c r="AW98">
        <v>0</v>
      </c>
      <c r="AX98">
        <v>0</v>
      </c>
      <c r="AY98">
        <v>8.0462260000000008</v>
      </c>
      <c r="AZ98">
        <v>8.9474020000000003</v>
      </c>
      <c r="BA98">
        <v>6.5073990000000004</v>
      </c>
      <c r="BB98">
        <v>3.306276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2919.0690419999992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0.12469325025000001</v>
      </c>
      <c r="H99">
        <f t="shared" si="2"/>
        <v>0</v>
      </c>
      <c r="I99">
        <f t="shared" si="2"/>
        <v>0</v>
      </c>
      <c r="J99">
        <f t="shared" si="2"/>
        <v>0.15508796175</v>
      </c>
      <c r="K99">
        <f t="shared" si="2"/>
        <v>12.73300286374999</v>
      </c>
      <c r="L99">
        <f t="shared" si="2"/>
        <v>6.7188014477500007</v>
      </c>
      <c r="M99">
        <f t="shared" si="2"/>
        <v>2.228228846499996</v>
      </c>
      <c r="N99">
        <f t="shared" si="2"/>
        <v>1.3791168264999998</v>
      </c>
      <c r="O99">
        <f t="shared" si="2"/>
        <v>3.0027425780000034</v>
      </c>
      <c r="P99">
        <f t="shared" si="2"/>
        <v>3.4301950184999996</v>
      </c>
      <c r="Q99">
        <f t="shared" si="2"/>
        <v>0.48478609400000022</v>
      </c>
      <c r="R99">
        <f t="shared" si="2"/>
        <v>0.94925664749999994</v>
      </c>
      <c r="S99">
        <f t="shared" si="2"/>
        <v>0.59814738475000029</v>
      </c>
      <c r="T99">
        <f t="shared" si="2"/>
        <v>4.9787130249999978E-2</v>
      </c>
      <c r="U99">
        <f t="shared" si="2"/>
        <v>9.1923756982499967</v>
      </c>
      <c r="V99">
        <f t="shared" si="2"/>
        <v>0.46546027274999952</v>
      </c>
      <c r="W99">
        <f t="shared" si="2"/>
        <v>0.98133183924999834</v>
      </c>
      <c r="X99">
        <f t="shared" si="2"/>
        <v>3.3792568915000034</v>
      </c>
      <c r="Y99">
        <f t="shared" si="2"/>
        <v>0</v>
      </c>
      <c r="Z99">
        <f t="shared" si="2"/>
        <v>0.25509466499999994</v>
      </c>
      <c r="AA99">
        <f t="shared" si="2"/>
        <v>0.97584607200000018</v>
      </c>
      <c r="AB99">
        <f t="shared" si="2"/>
        <v>1.1269794390000019</v>
      </c>
      <c r="AC99">
        <f t="shared" si="2"/>
        <v>0.80644103999999872</v>
      </c>
      <c r="AD99">
        <f t="shared" si="2"/>
        <v>0.90286373650000018</v>
      </c>
      <c r="AE99">
        <f t="shared" si="2"/>
        <v>1.3700762640000024</v>
      </c>
      <c r="AF99">
        <f t="shared" si="2"/>
        <v>0</v>
      </c>
      <c r="AG99">
        <f t="shared" si="2"/>
        <v>1.1036448479999983</v>
      </c>
      <c r="AH99">
        <f t="shared" si="2"/>
        <v>4.1726008560000025</v>
      </c>
      <c r="AI99">
        <f t="shared" si="2"/>
        <v>0.42154874750000026</v>
      </c>
      <c r="AJ99">
        <f t="shared" si="2"/>
        <v>0</v>
      </c>
      <c r="AK99">
        <f t="shared" si="2"/>
        <v>1.566405551999998</v>
      </c>
      <c r="AL99">
        <f t="shared" si="2"/>
        <v>1.8106652070000013</v>
      </c>
      <c r="AM99">
        <f t="shared" si="2"/>
        <v>0.10708391000000003</v>
      </c>
      <c r="AN99">
        <f t="shared" si="2"/>
        <v>2.2282363499999999E-2</v>
      </c>
      <c r="AO99">
        <f t="shared" si="2"/>
        <v>0.10623763549999994</v>
      </c>
      <c r="AP99">
        <f t="shared" si="2"/>
        <v>0.18567604975000015</v>
      </c>
      <c r="AQ99">
        <f t="shared" si="2"/>
        <v>0</v>
      </c>
      <c r="AR99">
        <f t="shared" si="2"/>
        <v>0.86586840600000081</v>
      </c>
      <c r="AS99">
        <f t="shared" si="2"/>
        <v>0.8818407389999986</v>
      </c>
      <c r="AT99">
        <f t="shared" si="2"/>
        <v>0.3640138245000003</v>
      </c>
      <c r="AU99">
        <f t="shared" si="2"/>
        <v>0</v>
      </c>
      <c r="AV99">
        <f t="shared" si="2"/>
        <v>0.11210503899999998</v>
      </c>
      <c r="AW99">
        <f t="shared" si="2"/>
        <v>0</v>
      </c>
      <c r="AX99">
        <f t="shared" si="2"/>
        <v>0</v>
      </c>
      <c r="AY99">
        <f t="shared" si="2"/>
        <v>0.193548309</v>
      </c>
      <c r="AZ99">
        <f t="shared" si="2"/>
        <v>0.18567553775000017</v>
      </c>
      <c r="BA99">
        <f t="shared" si="2"/>
        <v>0.15669014400000014</v>
      </c>
      <c r="BB99">
        <f t="shared" si="2"/>
        <v>0.1052441200000002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63.670703256249993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B3" sqref="B3:B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45469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8" t="s">
        <v>511</v>
      </c>
      <c r="AE1" s="148" t="s">
        <v>519</v>
      </c>
      <c r="AF1" s="148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7" t="s">
        <v>516</v>
      </c>
      <c r="AL1" s="147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261.92</v>
      </c>
      <c r="C3" s="34">
        <v>87.02</v>
      </c>
      <c r="D3" s="93">
        <f>R3+S3+T3</f>
        <v>0</v>
      </c>
      <c r="E3" s="34">
        <v>16.09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93.03</v>
      </c>
      <c r="N3">
        <v>272.77</v>
      </c>
      <c r="O3">
        <v>100.5</v>
      </c>
      <c r="P3">
        <v>10.4</v>
      </c>
      <c r="Q3">
        <v>40.01</v>
      </c>
      <c r="R3" s="93">
        <v>0</v>
      </c>
      <c r="S3" s="93">
        <v>0</v>
      </c>
      <c r="T3" s="93">
        <v>0</v>
      </c>
      <c r="U3">
        <v>10.59</v>
      </c>
      <c r="V3">
        <v>0</v>
      </c>
      <c r="W3">
        <v>8.6199999999999992</v>
      </c>
      <c r="X3">
        <v>47.5</v>
      </c>
      <c r="Y3">
        <v>15.84</v>
      </c>
      <c r="Z3">
        <v>15.83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11.66</v>
      </c>
      <c r="AH3">
        <v>31.67</v>
      </c>
      <c r="AI3">
        <v>31.67</v>
      </c>
      <c r="AJ3">
        <v>31.29</v>
      </c>
      <c r="AK3">
        <v>0</v>
      </c>
      <c r="AL3">
        <v>0</v>
      </c>
    </row>
    <row r="4" spans="1:38">
      <c r="A4" t="s">
        <v>46</v>
      </c>
      <c r="B4" s="34">
        <v>261.92</v>
      </c>
      <c r="C4" s="34">
        <v>87.02</v>
      </c>
      <c r="D4" s="93">
        <f t="shared" ref="D4:D67" si="0">R4+S4+T4</f>
        <v>0</v>
      </c>
      <c r="E4" s="34">
        <v>16.09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93.03</v>
      </c>
      <c r="N4">
        <v>272.77</v>
      </c>
      <c r="O4">
        <v>100.5</v>
      </c>
      <c r="P4">
        <v>10.4</v>
      </c>
      <c r="Q4">
        <v>40.01</v>
      </c>
      <c r="R4" s="93">
        <v>0</v>
      </c>
      <c r="S4" s="93">
        <v>0</v>
      </c>
      <c r="T4" s="93">
        <v>0</v>
      </c>
      <c r="U4">
        <v>10.59</v>
      </c>
      <c r="V4">
        <v>0</v>
      </c>
      <c r="W4">
        <v>8.6199999999999992</v>
      </c>
      <c r="X4">
        <v>47</v>
      </c>
      <c r="Y4">
        <v>15.66</v>
      </c>
      <c r="Z4">
        <v>15.67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11.34</v>
      </c>
      <c r="AH4">
        <v>31.67</v>
      </c>
      <c r="AI4">
        <v>31.67</v>
      </c>
      <c r="AJ4">
        <v>31.29</v>
      </c>
      <c r="AK4">
        <v>0</v>
      </c>
      <c r="AL4">
        <v>0</v>
      </c>
    </row>
    <row r="5" spans="1:38">
      <c r="A5" t="s">
        <v>47</v>
      </c>
      <c r="B5" s="34">
        <v>261.92</v>
      </c>
      <c r="C5" s="34">
        <v>87.02</v>
      </c>
      <c r="D5" s="93">
        <f t="shared" si="0"/>
        <v>0</v>
      </c>
      <c r="E5" s="34">
        <v>16.09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93.03</v>
      </c>
      <c r="N5">
        <v>272.77</v>
      </c>
      <c r="O5">
        <v>100.5</v>
      </c>
      <c r="P5">
        <v>10.4</v>
      </c>
      <c r="Q5">
        <v>40.01</v>
      </c>
      <c r="R5" s="93">
        <v>0</v>
      </c>
      <c r="S5" s="93">
        <v>0</v>
      </c>
      <c r="T5" s="93">
        <v>0</v>
      </c>
      <c r="U5">
        <v>10.59</v>
      </c>
      <c r="V5">
        <v>0</v>
      </c>
      <c r="W5">
        <v>8.6199999999999992</v>
      </c>
      <c r="X5">
        <v>46.5</v>
      </c>
      <c r="Y5">
        <v>15.5</v>
      </c>
      <c r="Z5">
        <v>15.5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11</v>
      </c>
      <c r="AH5">
        <v>32</v>
      </c>
      <c r="AI5">
        <v>32</v>
      </c>
      <c r="AJ5">
        <v>31.29</v>
      </c>
      <c r="AK5">
        <v>0</v>
      </c>
      <c r="AL5">
        <v>0</v>
      </c>
    </row>
    <row r="6" spans="1:38">
      <c r="A6" t="s">
        <v>48</v>
      </c>
      <c r="B6" s="34">
        <v>261.92</v>
      </c>
      <c r="C6" s="34">
        <v>87.02</v>
      </c>
      <c r="D6" s="93">
        <f t="shared" si="0"/>
        <v>0</v>
      </c>
      <c r="E6" s="34">
        <v>16.09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93.03</v>
      </c>
      <c r="N6">
        <v>272.77</v>
      </c>
      <c r="O6">
        <v>100.5</v>
      </c>
      <c r="P6">
        <v>10.4</v>
      </c>
      <c r="Q6">
        <v>40.01</v>
      </c>
      <c r="R6" s="93">
        <v>0</v>
      </c>
      <c r="S6" s="93">
        <v>0</v>
      </c>
      <c r="T6" s="93">
        <v>0</v>
      </c>
      <c r="U6">
        <v>10.59</v>
      </c>
      <c r="V6">
        <v>0</v>
      </c>
      <c r="W6">
        <v>8.6199999999999992</v>
      </c>
      <c r="X6">
        <v>37.5</v>
      </c>
      <c r="Y6">
        <v>12.5</v>
      </c>
      <c r="Z6">
        <v>12.5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8.34</v>
      </c>
      <c r="AH6">
        <v>26.67</v>
      </c>
      <c r="AI6">
        <v>26.67</v>
      </c>
      <c r="AJ6">
        <v>31.29</v>
      </c>
      <c r="AK6">
        <v>0</v>
      </c>
      <c r="AL6">
        <v>0</v>
      </c>
    </row>
    <row r="7" spans="1:38">
      <c r="A7" t="s">
        <v>49</v>
      </c>
      <c r="B7" s="34">
        <v>261.92</v>
      </c>
      <c r="C7" s="34">
        <v>87.02</v>
      </c>
      <c r="D7" s="93">
        <f t="shared" si="0"/>
        <v>0</v>
      </c>
      <c r="E7" s="34">
        <v>16.09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93.03</v>
      </c>
      <c r="N7">
        <v>272.77</v>
      </c>
      <c r="O7">
        <v>100.5</v>
      </c>
      <c r="P7">
        <v>10.4</v>
      </c>
      <c r="Q7">
        <v>40.01</v>
      </c>
      <c r="R7" s="93">
        <v>0</v>
      </c>
      <c r="S7" s="93">
        <v>0</v>
      </c>
      <c r="T7" s="93">
        <v>0</v>
      </c>
      <c r="U7">
        <v>10.59</v>
      </c>
      <c r="V7">
        <v>0</v>
      </c>
      <c r="W7">
        <v>8.34</v>
      </c>
      <c r="X7">
        <v>36</v>
      </c>
      <c r="Y7">
        <v>12</v>
      </c>
      <c r="Z7">
        <v>12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8.34</v>
      </c>
      <c r="AH7">
        <v>26</v>
      </c>
      <c r="AI7">
        <v>26</v>
      </c>
      <c r="AJ7">
        <v>31.29</v>
      </c>
      <c r="AK7">
        <v>0</v>
      </c>
      <c r="AL7">
        <v>0</v>
      </c>
    </row>
    <row r="8" spans="1:38">
      <c r="A8" t="s">
        <v>50</v>
      </c>
      <c r="B8" s="34">
        <v>261.92</v>
      </c>
      <c r="C8" s="34">
        <v>87.02</v>
      </c>
      <c r="D8" s="93">
        <f t="shared" si="0"/>
        <v>0</v>
      </c>
      <c r="E8" s="34">
        <v>16.09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93.03</v>
      </c>
      <c r="N8">
        <v>272.77</v>
      </c>
      <c r="O8">
        <v>100.5</v>
      </c>
      <c r="P8">
        <v>10.4</v>
      </c>
      <c r="Q8">
        <v>40.01</v>
      </c>
      <c r="R8" s="93">
        <v>0</v>
      </c>
      <c r="S8" s="93">
        <v>0</v>
      </c>
      <c r="T8" s="93">
        <v>0</v>
      </c>
      <c r="U8">
        <v>10.59</v>
      </c>
      <c r="V8">
        <v>0</v>
      </c>
      <c r="W8">
        <v>8.34</v>
      </c>
      <c r="X8">
        <v>35</v>
      </c>
      <c r="Y8">
        <v>11.66</v>
      </c>
      <c r="Z8">
        <v>11.67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8.34</v>
      </c>
      <c r="AH8">
        <v>25.33</v>
      </c>
      <c r="AI8">
        <v>25.33</v>
      </c>
      <c r="AJ8">
        <v>31.29</v>
      </c>
      <c r="AK8">
        <v>0</v>
      </c>
      <c r="AL8">
        <v>0</v>
      </c>
    </row>
    <row r="9" spans="1:38">
      <c r="A9" t="s">
        <v>51</v>
      </c>
      <c r="B9" s="34">
        <v>261.92</v>
      </c>
      <c r="C9" s="34">
        <v>87.02</v>
      </c>
      <c r="D9" s="93">
        <f t="shared" si="0"/>
        <v>0</v>
      </c>
      <c r="E9" s="34">
        <v>16.09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93.03</v>
      </c>
      <c r="N9">
        <v>272.77</v>
      </c>
      <c r="O9">
        <v>100.5</v>
      </c>
      <c r="P9">
        <v>10.4</v>
      </c>
      <c r="Q9">
        <v>40.21</v>
      </c>
      <c r="R9" s="93">
        <v>0</v>
      </c>
      <c r="S9" s="93">
        <v>0</v>
      </c>
      <c r="T9" s="93">
        <v>0</v>
      </c>
      <c r="U9">
        <v>10.59</v>
      </c>
      <c r="V9">
        <v>0</v>
      </c>
      <c r="W9">
        <v>8.34</v>
      </c>
      <c r="X9">
        <v>34</v>
      </c>
      <c r="Y9">
        <v>11.34</v>
      </c>
      <c r="Z9">
        <v>11.33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8.34</v>
      </c>
      <c r="AH9">
        <v>25</v>
      </c>
      <c r="AI9">
        <v>25</v>
      </c>
      <c r="AJ9">
        <v>31.29</v>
      </c>
      <c r="AK9">
        <v>0</v>
      </c>
      <c r="AL9">
        <v>0</v>
      </c>
    </row>
    <row r="10" spans="1:38">
      <c r="A10" t="s">
        <v>52</v>
      </c>
      <c r="B10" s="34">
        <v>261.92</v>
      </c>
      <c r="C10" s="34">
        <v>87.02</v>
      </c>
      <c r="D10" s="93">
        <f t="shared" si="0"/>
        <v>0</v>
      </c>
      <c r="E10" s="34">
        <v>16.09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93.03</v>
      </c>
      <c r="N10">
        <v>272.77</v>
      </c>
      <c r="O10">
        <v>100.5</v>
      </c>
      <c r="P10">
        <v>10.4</v>
      </c>
      <c r="Q10">
        <v>40.409999999999997</v>
      </c>
      <c r="R10" s="93">
        <v>0</v>
      </c>
      <c r="S10" s="93">
        <v>0</v>
      </c>
      <c r="T10" s="93">
        <v>0</v>
      </c>
      <c r="U10">
        <v>10.59</v>
      </c>
      <c r="V10">
        <v>0</v>
      </c>
      <c r="W10">
        <v>8.34</v>
      </c>
      <c r="X10">
        <v>33</v>
      </c>
      <c r="Y10">
        <v>11</v>
      </c>
      <c r="Z10">
        <v>11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8.34</v>
      </c>
      <c r="AH10">
        <v>24.67</v>
      </c>
      <c r="AI10">
        <v>24.67</v>
      </c>
      <c r="AJ10">
        <v>31.29</v>
      </c>
      <c r="AK10">
        <v>0</v>
      </c>
      <c r="AL10">
        <v>0</v>
      </c>
    </row>
    <row r="11" spans="1:38">
      <c r="A11" t="s">
        <v>53</v>
      </c>
      <c r="B11" s="34">
        <v>261.92</v>
      </c>
      <c r="C11" s="34">
        <v>87.02</v>
      </c>
      <c r="D11" s="93">
        <f t="shared" si="0"/>
        <v>0</v>
      </c>
      <c r="E11" s="34">
        <v>16.09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93.03</v>
      </c>
      <c r="N11">
        <v>272.77</v>
      </c>
      <c r="O11">
        <v>100.5</v>
      </c>
      <c r="P11">
        <v>10.4</v>
      </c>
      <c r="Q11">
        <v>40.81</v>
      </c>
      <c r="R11" s="93">
        <v>0</v>
      </c>
      <c r="S11" s="93">
        <v>0</v>
      </c>
      <c r="T11" s="93">
        <v>0</v>
      </c>
      <c r="U11">
        <v>10.210000000000001</v>
      </c>
      <c r="V11">
        <v>0</v>
      </c>
      <c r="W11">
        <v>8.16</v>
      </c>
      <c r="X11">
        <v>67.5</v>
      </c>
      <c r="Y11">
        <v>22.5</v>
      </c>
      <c r="Z11">
        <v>22.5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20</v>
      </c>
      <c r="AH11">
        <v>49.33</v>
      </c>
      <c r="AI11">
        <v>49.33</v>
      </c>
      <c r="AJ11">
        <v>31.29</v>
      </c>
      <c r="AK11">
        <v>0</v>
      </c>
      <c r="AL11">
        <v>0</v>
      </c>
    </row>
    <row r="12" spans="1:38">
      <c r="A12" t="s">
        <v>54</v>
      </c>
      <c r="B12" s="34">
        <v>261.92</v>
      </c>
      <c r="C12" s="34">
        <v>87.02</v>
      </c>
      <c r="D12" s="93">
        <f t="shared" si="0"/>
        <v>0</v>
      </c>
      <c r="E12" s="34">
        <v>16.09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93.03</v>
      </c>
      <c r="N12">
        <v>272.77</v>
      </c>
      <c r="O12">
        <v>100.5</v>
      </c>
      <c r="P12">
        <v>10.4</v>
      </c>
      <c r="Q12">
        <v>41.21</v>
      </c>
      <c r="R12" s="93">
        <v>0</v>
      </c>
      <c r="S12" s="93">
        <v>0</v>
      </c>
      <c r="T12" s="93">
        <v>0</v>
      </c>
      <c r="U12">
        <v>10.210000000000001</v>
      </c>
      <c r="V12">
        <v>0</v>
      </c>
      <c r="W12">
        <v>8.16</v>
      </c>
      <c r="X12">
        <v>64</v>
      </c>
      <c r="Y12">
        <v>21.34</v>
      </c>
      <c r="Z12">
        <v>21.33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19.34</v>
      </c>
      <c r="AH12">
        <v>48.33</v>
      </c>
      <c r="AI12">
        <v>48.33</v>
      </c>
      <c r="AJ12">
        <v>31.29</v>
      </c>
      <c r="AK12">
        <v>0</v>
      </c>
      <c r="AL12">
        <v>0</v>
      </c>
    </row>
    <row r="13" spans="1:38">
      <c r="A13" t="s">
        <v>55</v>
      </c>
      <c r="B13" s="34">
        <v>261.92</v>
      </c>
      <c r="C13" s="34">
        <v>87.02</v>
      </c>
      <c r="D13" s="93">
        <f t="shared" si="0"/>
        <v>0</v>
      </c>
      <c r="E13" s="34">
        <v>16.09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93.03</v>
      </c>
      <c r="N13">
        <v>272.77</v>
      </c>
      <c r="O13">
        <v>100.5</v>
      </c>
      <c r="P13">
        <v>10.4</v>
      </c>
      <c r="Q13">
        <v>43.01</v>
      </c>
      <c r="R13" s="93">
        <v>0</v>
      </c>
      <c r="S13" s="93">
        <v>0</v>
      </c>
      <c r="T13" s="93">
        <v>0</v>
      </c>
      <c r="U13">
        <v>10.210000000000001</v>
      </c>
      <c r="V13">
        <v>0</v>
      </c>
      <c r="W13">
        <v>8.16</v>
      </c>
      <c r="X13">
        <v>61</v>
      </c>
      <c r="Y13">
        <v>20.34</v>
      </c>
      <c r="Z13">
        <v>20.329999999999998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9.34</v>
      </c>
      <c r="AH13">
        <v>30</v>
      </c>
      <c r="AI13">
        <v>30</v>
      </c>
      <c r="AJ13">
        <v>31.29</v>
      </c>
      <c r="AK13">
        <v>0</v>
      </c>
      <c r="AL13">
        <v>0</v>
      </c>
    </row>
    <row r="14" spans="1:38">
      <c r="A14" t="s">
        <v>56</v>
      </c>
      <c r="B14" s="34">
        <v>261.92</v>
      </c>
      <c r="C14" s="34">
        <v>87.02</v>
      </c>
      <c r="D14" s="93">
        <f t="shared" si="0"/>
        <v>0</v>
      </c>
      <c r="E14" s="34">
        <v>16.09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93.03</v>
      </c>
      <c r="N14">
        <v>272.77</v>
      </c>
      <c r="O14">
        <v>100.5</v>
      </c>
      <c r="P14">
        <v>10.4</v>
      </c>
      <c r="Q14">
        <v>43.01</v>
      </c>
      <c r="R14" s="93">
        <v>0</v>
      </c>
      <c r="S14" s="93">
        <v>0</v>
      </c>
      <c r="T14" s="93">
        <v>0</v>
      </c>
      <c r="U14">
        <v>10.210000000000001</v>
      </c>
      <c r="V14">
        <v>0</v>
      </c>
      <c r="W14">
        <v>8.16</v>
      </c>
      <c r="X14">
        <v>60</v>
      </c>
      <c r="Y14">
        <v>20</v>
      </c>
      <c r="Z14">
        <v>20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8.34</v>
      </c>
      <c r="AH14">
        <v>28.33</v>
      </c>
      <c r="AI14">
        <v>28.33</v>
      </c>
      <c r="AJ14">
        <v>31.29</v>
      </c>
      <c r="AK14">
        <v>0</v>
      </c>
      <c r="AL14">
        <v>0</v>
      </c>
    </row>
    <row r="15" spans="1:38">
      <c r="A15" t="s">
        <v>57</v>
      </c>
      <c r="B15" s="34">
        <v>261.92</v>
      </c>
      <c r="C15" s="34">
        <v>87.02</v>
      </c>
      <c r="D15" s="93">
        <f t="shared" si="0"/>
        <v>0</v>
      </c>
      <c r="E15" s="34">
        <v>16.09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93.03</v>
      </c>
      <c r="N15">
        <v>272.77</v>
      </c>
      <c r="O15">
        <v>100.5</v>
      </c>
      <c r="P15">
        <v>10.4</v>
      </c>
      <c r="Q15">
        <v>43.01</v>
      </c>
      <c r="R15" s="93">
        <v>0</v>
      </c>
      <c r="S15" s="93">
        <v>0</v>
      </c>
      <c r="T15" s="93">
        <v>0</v>
      </c>
      <c r="U15">
        <v>10.210000000000001</v>
      </c>
      <c r="V15">
        <v>0</v>
      </c>
      <c r="W15">
        <v>7.98</v>
      </c>
      <c r="X15">
        <v>22.5</v>
      </c>
      <c r="Y15">
        <v>7.5</v>
      </c>
      <c r="Z15">
        <v>7.5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8.34</v>
      </c>
      <c r="AH15">
        <v>18.329999999999998</v>
      </c>
      <c r="AI15">
        <v>18.329999999999998</v>
      </c>
      <c r="AJ15">
        <v>30.78</v>
      </c>
      <c r="AK15">
        <v>0</v>
      </c>
      <c r="AL15">
        <v>0</v>
      </c>
    </row>
    <row r="16" spans="1:38">
      <c r="A16" t="s">
        <v>58</v>
      </c>
      <c r="B16" s="34">
        <v>261.92</v>
      </c>
      <c r="C16" s="34">
        <v>87.02</v>
      </c>
      <c r="D16" s="93">
        <f t="shared" si="0"/>
        <v>0</v>
      </c>
      <c r="E16" s="34">
        <v>16.09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93.03</v>
      </c>
      <c r="N16">
        <v>272.77</v>
      </c>
      <c r="O16">
        <v>100.5</v>
      </c>
      <c r="P16">
        <v>10.4</v>
      </c>
      <c r="Q16">
        <v>43.01</v>
      </c>
      <c r="R16" s="93">
        <v>0</v>
      </c>
      <c r="S16" s="93">
        <v>0</v>
      </c>
      <c r="T16" s="93">
        <v>0</v>
      </c>
      <c r="U16">
        <v>10.210000000000001</v>
      </c>
      <c r="V16">
        <v>0</v>
      </c>
      <c r="W16">
        <v>7.98</v>
      </c>
      <c r="X16">
        <v>22.5</v>
      </c>
      <c r="Y16">
        <v>7.5</v>
      </c>
      <c r="Z16">
        <v>7.5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8.34</v>
      </c>
      <c r="AH16">
        <v>17.329999999999998</v>
      </c>
      <c r="AI16">
        <v>17.329999999999998</v>
      </c>
      <c r="AJ16">
        <v>30.78</v>
      </c>
      <c r="AK16">
        <v>0</v>
      </c>
      <c r="AL16">
        <v>0</v>
      </c>
    </row>
    <row r="17" spans="1:38">
      <c r="A17" t="s">
        <v>59</v>
      </c>
      <c r="B17" s="34">
        <v>261.92</v>
      </c>
      <c r="C17" s="34">
        <v>87.02</v>
      </c>
      <c r="D17" s="93">
        <f t="shared" si="0"/>
        <v>0</v>
      </c>
      <c r="E17" s="34">
        <v>16.09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93.03</v>
      </c>
      <c r="N17">
        <v>272.77</v>
      </c>
      <c r="O17">
        <v>100.5</v>
      </c>
      <c r="P17">
        <v>10.4</v>
      </c>
      <c r="Q17">
        <v>43.01</v>
      </c>
      <c r="R17" s="93">
        <v>0</v>
      </c>
      <c r="S17" s="93">
        <v>0</v>
      </c>
      <c r="T17" s="93">
        <v>0</v>
      </c>
      <c r="U17">
        <v>10.210000000000001</v>
      </c>
      <c r="V17">
        <v>0</v>
      </c>
      <c r="W17">
        <v>7.98</v>
      </c>
      <c r="X17">
        <v>22.5</v>
      </c>
      <c r="Y17">
        <v>7.5</v>
      </c>
      <c r="Z17">
        <v>7.5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8.34</v>
      </c>
      <c r="AH17">
        <v>17.329999999999998</v>
      </c>
      <c r="AI17">
        <v>17.329999999999998</v>
      </c>
      <c r="AJ17">
        <v>29.78</v>
      </c>
      <c r="AK17">
        <v>0</v>
      </c>
      <c r="AL17">
        <v>0</v>
      </c>
    </row>
    <row r="18" spans="1:38">
      <c r="A18" t="s">
        <v>60</v>
      </c>
      <c r="B18" s="34">
        <v>261.92</v>
      </c>
      <c r="C18" s="34">
        <v>87.02</v>
      </c>
      <c r="D18" s="93">
        <f t="shared" si="0"/>
        <v>0</v>
      </c>
      <c r="E18" s="34">
        <v>16.09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93.03</v>
      </c>
      <c r="N18">
        <v>272.77</v>
      </c>
      <c r="O18">
        <v>100.5</v>
      </c>
      <c r="P18">
        <v>10.4</v>
      </c>
      <c r="Q18">
        <v>43.01</v>
      </c>
      <c r="R18" s="93">
        <v>0</v>
      </c>
      <c r="S18" s="93">
        <v>0</v>
      </c>
      <c r="T18" s="93">
        <v>0</v>
      </c>
      <c r="U18">
        <v>10.210000000000001</v>
      </c>
      <c r="V18">
        <v>0</v>
      </c>
      <c r="W18">
        <v>7.98</v>
      </c>
      <c r="X18">
        <v>22.5</v>
      </c>
      <c r="Y18">
        <v>7.5</v>
      </c>
      <c r="Z18">
        <v>7.5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8.34</v>
      </c>
      <c r="AH18">
        <v>16.329999999999998</v>
      </c>
      <c r="AI18">
        <v>16.329999999999998</v>
      </c>
      <c r="AJ18">
        <v>29.78</v>
      </c>
      <c r="AK18">
        <v>0</v>
      </c>
      <c r="AL18">
        <v>0</v>
      </c>
    </row>
    <row r="19" spans="1:38">
      <c r="A19" t="s">
        <v>61</v>
      </c>
      <c r="B19" s="34">
        <v>261.92</v>
      </c>
      <c r="C19" s="34">
        <v>87.02</v>
      </c>
      <c r="D19" s="93">
        <f t="shared" si="0"/>
        <v>0</v>
      </c>
      <c r="E19" s="34">
        <v>16.09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93.03</v>
      </c>
      <c r="N19">
        <v>272.77</v>
      </c>
      <c r="O19">
        <v>100.5</v>
      </c>
      <c r="P19">
        <v>10.4</v>
      </c>
      <c r="Q19">
        <v>43.01</v>
      </c>
      <c r="R19" s="93">
        <v>0</v>
      </c>
      <c r="S19" s="93">
        <v>0</v>
      </c>
      <c r="T19" s="93">
        <v>0</v>
      </c>
      <c r="U19">
        <v>9.82</v>
      </c>
      <c r="V19">
        <v>0</v>
      </c>
      <c r="W19">
        <v>7.79</v>
      </c>
      <c r="X19">
        <v>22.5</v>
      </c>
      <c r="Y19">
        <v>7.5</v>
      </c>
      <c r="Z19">
        <v>7.5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8</v>
      </c>
      <c r="AH19">
        <v>16</v>
      </c>
      <c r="AI19">
        <v>16</v>
      </c>
      <c r="AJ19">
        <v>29.78</v>
      </c>
      <c r="AK19">
        <v>0</v>
      </c>
      <c r="AL19">
        <v>0</v>
      </c>
    </row>
    <row r="20" spans="1:38">
      <c r="A20" t="s">
        <v>62</v>
      </c>
      <c r="B20" s="34">
        <v>261.92</v>
      </c>
      <c r="C20" s="34">
        <v>87.02</v>
      </c>
      <c r="D20" s="93">
        <f t="shared" si="0"/>
        <v>0</v>
      </c>
      <c r="E20" s="34">
        <v>16.09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93.03</v>
      </c>
      <c r="N20">
        <v>272.77</v>
      </c>
      <c r="O20">
        <v>100.5</v>
      </c>
      <c r="P20">
        <v>10.4</v>
      </c>
      <c r="Q20">
        <v>43.01</v>
      </c>
      <c r="R20" s="93">
        <v>0</v>
      </c>
      <c r="S20" s="93">
        <v>0</v>
      </c>
      <c r="T20" s="93">
        <v>0</v>
      </c>
      <c r="U20">
        <v>9.82</v>
      </c>
      <c r="V20">
        <v>0</v>
      </c>
      <c r="W20">
        <v>7.79</v>
      </c>
      <c r="X20">
        <v>22.5</v>
      </c>
      <c r="Y20">
        <v>7.5</v>
      </c>
      <c r="Z20">
        <v>7.5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7.66</v>
      </c>
      <c r="AH20">
        <v>15.67</v>
      </c>
      <c r="AI20">
        <v>15.67</v>
      </c>
      <c r="AJ20">
        <v>29.78</v>
      </c>
      <c r="AK20">
        <v>0</v>
      </c>
      <c r="AL20">
        <v>0</v>
      </c>
    </row>
    <row r="21" spans="1:38">
      <c r="A21" t="s">
        <v>63</v>
      </c>
      <c r="B21" s="34">
        <v>261.92</v>
      </c>
      <c r="C21" s="34">
        <v>87.02</v>
      </c>
      <c r="D21" s="93">
        <f t="shared" si="0"/>
        <v>0</v>
      </c>
      <c r="E21" s="34">
        <v>16.09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93.03</v>
      </c>
      <c r="N21">
        <v>272.77</v>
      </c>
      <c r="O21">
        <v>100.5</v>
      </c>
      <c r="P21">
        <v>9.94</v>
      </c>
      <c r="Q21">
        <v>43.01</v>
      </c>
      <c r="R21" s="93">
        <v>0</v>
      </c>
      <c r="S21" s="93">
        <v>0</v>
      </c>
      <c r="T21" s="93">
        <v>0</v>
      </c>
      <c r="U21">
        <v>9.82</v>
      </c>
      <c r="V21">
        <v>0</v>
      </c>
      <c r="W21">
        <v>7.79</v>
      </c>
      <c r="X21">
        <v>22.5</v>
      </c>
      <c r="Y21">
        <v>7.5</v>
      </c>
      <c r="Z21">
        <v>7.5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7.66</v>
      </c>
      <c r="AH21">
        <v>14.33</v>
      </c>
      <c r="AI21">
        <v>14.33</v>
      </c>
      <c r="AJ21">
        <v>28.77</v>
      </c>
      <c r="AK21">
        <v>0</v>
      </c>
      <c r="AL21">
        <v>0</v>
      </c>
    </row>
    <row r="22" spans="1:38">
      <c r="A22" t="s">
        <v>64</v>
      </c>
      <c r="B22" s="34">
        <v>261.92</v>
      </c>
      <c r="C22" s="34">
        <v>87.02</v>
      </c>
      <c r="D22" s="93">
        <f t="shared" si="0"/>
        <v>0</v>
      </c>
      <c r="E22" s="34">
        <v>16.09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93.03</v>
      </c>
      <c r="N22">
        <v>272.77</v>
      </c>
      <c r="O22">
        <v>100.5</v>
      </c>
      <c r="P22">
        <v>9.94</v>
      </c>
      <c r="Q22">
        <v>43.01</v>
      </c>
      <c r="R22" s="93">
        <v>0</v>
      </c>
      <c r="S22" s="93">
        <v>0</v>
      </c>
      <c r="T22" s="93">
        <v>0</v>
      </c>
      <c r="U22">
        <v>9.82</v>
      </c>
      <c r="V22">
        <v>0</v>
      </c>
      <c r="W22">
        <v>7.79</v>
      </c>
      <c r="X22">
        <v>22.5</v>
      </c>
      <c r="Y22">
        <v>7.5</v>
      </c>
      <c r="Z22">
        <v>7.5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7.66</v>
      </c>
      <c r="AH22">
        <v>14.33</v>
      </c>
      <c r="AI22">
        <v>14.33</v>
      </c>
      <c r="AJ22">
        <v>28.77</v>
      </c>
      <c r="AK22">
        <v>0</v>
      </c>
      <c r="AL22">
        <v>0</v>
      </c>
    </row>
    <row r="23" spans="1:38">
      <c r="A23" t="s">
        <v>65</v>
      </c>
      <c r="B23" s="34">
        <v>261.92</v>
      </c>
      <c r="C23" s="34">
        <v>76.09</v>
      </c>
      <c r="D23" s="93">
        <f t="shared" si="0"/>
        <v>0</v>
      </c>
      <c r="E23" s="34">
        <v>16.09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93.03</v>
      </c>
      <c r="N23">
        <v>272.77</v>
      </c>
      <c r="O23">
        <v>100.5</v>
      </c>
      <c r="P23">
        <v>9.7799999999999994</v>
      </c>
      <c r="Q23">
        <v>43.01</v>
      </c>
      <c r="R23" s="93">
        <v>0</v>
      </c>
      <c r="S23" s="93">
        <v>0</v>
      </c>
      <c r="T23" s="93">
        <v>0</v>
      </c>
      <c r="U23">
        <v>9.82</v>
      </c>
      <c r="V23">
        <v>0</v>
      </c>
      <c r="W23">
        <v>7.52</v>
      </c>
      <c r="X23">
        <v>22.5</v>
      </c>
      <c r="Y23">
        <v>7.5</v>
      </c>
      <c r="Z23">
        <v>7.5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7.34</v>
      </c>
      <c r="AH23">
        <v>14.33</v>
      </c>
      <c r="AI23">
        <v>14.33</v>
      </c>
      <c r="AJ23">
        <v>28.77</v>
      </c>
      <c r="AK23">
        <v>0</v>
      </c>
      <c r="AL23">
        <v>0</v>
      </c>
    </row>
    <row r="24" spans="1:38">
      <c r="A24" t="s">
        <v>66</v>
      </c>
      <c r="B24" s="34">
        <v>261.92</v>
      </c>
      <c r="C24" s="34">
        <v>76.09</v>
      </c>
      <c r="D24" s="93">
        <f t="shared" si="0"/>
        <v>0</v>
      </c>
      <c r="E24" s="34">
        <v>16.09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93.03</v>
      </c>
      <c r="N24">
        <v>272.77</v>
      </c>
      <c r="O24">
        <v>100.5</v>
      </c>
      <c r="P24">
        <v>9.7799999999999994</v>
      </c>
      <c r="Q24">
        <v>43.01</v>
      </c>
      <c r="R24" s="93">
        <v>0</v>
      </c>
      <c r="S24" s="93">
        <v>0</v>
      </c>
      <c r="T24" s="93">
        <v>0</v>
      </c>
      <c r="U24">
        <v>9.82</v>
      </c>
      <c r="V24">
        <v>0</v>
      </c>
      <c r="W24">
        <v>7.52</v>
      </c>
      <c r="X24">
        <v>22.5</v>
      </c>
      <c r="Y24">
        <v>7.5</v>
      </c>
      <c r="Z24">
        <v>7.5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7.34</v>
      </c>
      <c r="AH24">
        <v>14.33</v>
      </c>
      <c r="AI24">
        <v>14.33</v>
      </c>
      <c r="AJ24">
        <v>28.77</v>
      </c>
      <c r="AK24">
        <v>0</v>
      </c>
      <c r="AL24">
        <v>0</v>
      </c>
    </row>
    <row r="25" spans="1:38">
      <c r="A25" t="s">
        <v>67</v>
      </c>
      <c r="B25" s="34">
        <v>261.92</v>
      </c>
      <c r="C25" s="34">
        <v>72.91</v>
      </c>
      <c r="D25" s="93">
        <f t="shared" si="0"/>
        <v>0</v>
      </c>
      <c r="E25" s="34">
        <v>16.09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93.03</v>
      </c>
      <c r="N25">
        <v>272.77</v>
      </c>
      <c r="O25">
        <v>100.5</v>
      </c>
      <c r="P25">
        <v>9.7799999999999994</v>
      </c>
      <c r="Q25">
        <v>43.01</v>
      </c>
      <c r="R25" s="93">
        <v>0</v>
      </c>
      <c r="S25" s="93">
        <v>0</v>
      </c>
      <c r="T25" s="93">
        <v>0</v>
      </c>
      <c r="U25">
        <v>9.82</v>
      </c>
      <c r="V25">
        <v>1.198512</v>
      </c>
      <c r="W25">
        <v>7.52</v>
      </c>
      <c r="X25">
        <v>22.5</v>
      </c>
      <c r="Y25">
        <v>7.5</v>
      </c>
      <c r="Z25">
        <v>7.5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7.34</v>
      </c>
      <c r="AH25">
        <v>14.33</v>
      </c>
      <c r="AI25">
        <v>14.33</v>
      </c>
      <c r="AJ25">
        <v>28.77</v>
      </c>
      <c r="AK25">
        <v>0</v>
      </c>
      <c r="AL25">
        <v>0</v>
      </c>
    </row>
    <row r="26" spans="1:38">
      <c r="A26" t="s">
        <v>68</v>
      </c>
      <c r="B26" s="34">
        <v>261.92</v>
      </c>
      <c r="C26" s="34">
        <v>63.27</v>
      </c>
      <c r="D26" s="93">
        <f t="shared" si="0"/>
        <v>0</v>
      </c>
      <c r="E26" s="34">
        <v>16.09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93.03</v>
      </c>
      <c r="N26">
        <v>272.77</v>
      </c>
      <c r="O26">
        <v>100.5</v>
      </c>
      <c r="P26">
        <v>9.7799999999999994</v>
      </c>
      <c r="Q26">
        <v>43.01</v>
      </c>
      <c r="R26" s="93">
        <v>0</v>
      </c>
      <c r="S26" s="93">
        <v>0</v>
      </c>
      <c r="T26" s="93">
        <v>0</v>
      </c>
      <c r="U26">
        <v>9.82</v>
      </c>
      <c r="V26">
        <v>2.4749759999999998</v>
      </c>
      <c r="W26">
        <v>7.52</v>
      </c>
      <c r="X26">
        <v>22.5</v>
      </c>
      <c r="Y26">
        <v>7.5</v>
      </c>
      <c r="Z26">
        <v>7.5</v>
      </c>
      <c r="AA26">
        <v>0.56999999999999995</v>
      </c>
      <c r="AB26">
        <v>0.11</v>
      </c>
      <c r="AC26">
        <v>0.17</v>
      </c>
      <c r="AD26">
        <v>0.2</v>
      </c>
      <c r="AE26">
        <v>0</v>
      </c>
      <c r="AF26">
        <v>0</v>
      </c>
      <c r="AG26">
        <v>7.34</v>
      </c>
      <c r="AH26">
        <v>14.33</v>
      </c>
      <c r="AI26">
        <v>14.33</v>
      </c>
      <c r="AJ26">
        <v>28.77</v>
      </c>
      <c r="AK26">
        <v>0</v>
      </c>
      <c r="AL26">
        <v>0</v>
      </c>
    </row>
    <row r="27" spans="1:38">
      <c r="A27" t="s">
        <v>69</v>
      </c>
      <c r="B27" s="34">
        <v>261.92</v>
      </c>
      <c r="C27" s="34">
        <v>63.27</v>
      </c>
      <c r="D27" s="93">
        <f t="shared" si="0"/>
        <v>16.11</v>
      </c>
      <c r="E27" s="34">
        <v>16.09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93.03</v>
      </c>
      <c r="N27">
        <v>272.77</v>
      </c>
      <c r="O27">
        <v>100.5</v>
      </c>
      <c r="P27">
        <v>7.76</v>
      </c>
      <c r="Q27">
        <v>43.01</v>
      </c>
      <c r="R27" s="93">
        <v>9.17</v>
      </c>
      <c r="S27" s="93">
        <v>0</v>
      </c>
      <c r="T27" s="93">
        <v>6.94</v>
      </c>
      <c r="U27">
        <v>10.210000000000001</v>
      </c>
      <c r="V27">
        <v>4.7843039999999997</v>
      </c>
      <c r="W27">
        <v>7.33</v>
      </c>
      <c r="X27">
        <v>22.5</v>
      </c>
      <c r="Y27">
        <v>7.5</v>
      </c>
      <c r="Z27">
        <v>7.5</v>
      </c>
      <c r="AA27">
        <v>3.49</v>
      </c>
      <c r="AB27">
        <v>0.7</v>
      </c>
      <c r="AC27">
        <v>1.56</v>
      </c>
      <c r="AD27">
        <v>1</v>
      </c>
      <c r="AE27">
        <v>1</v>
      </c>
      <c r="AF27">
        <v>0</v>
      </c>
      <c r="AG27">
        <v>7.34</v>
      </c>
      <c r="AH27">
        <v>14.33</v>
      </c>
      <c r="AI27">
        <v>14.33</v>
      </c>
      <c r="AJ27">
        <v>29.78</v>
      </c>
      <c r="AK27">
        <v>1</v>
      </c>
      <c r="AL27">
        <v>1</v>
      </c>
    </row>
    <row r="28" spans="1:38">
      <c r="A28" t="s">
        <v>70</v>
      </c>
      <c r="B28" s="34">
        <v>261.92</v>
      </c>
      <c r="C28" s="34">
        <v>63.27</v>
      </c>
      <c r="D28" s="93">
        <f t="shared" si="0"/>
        <v>28.42</v>
      </c>
      <c r="E28" s="34">
        <v>16.09</v>
      </c>
      <c r="F28" s="34"/>
      <c r="G28" s="34"/>
      <c r="H28" s="34"/>
      <c r="I28" s="34"/>
      <c r="J28" s="37">
        <v>0.09</v>
      </c>
      <c r="K28" s="37">
        <v>0.09</v>
      </c>
      <c r="L28" s="37">
        <v>0.09</v>
      </c>
      <c r="M28">
        <v>93.03</v>
      </c>
      <c r="N28">
        <v>272.77</v>
      </c>
      <c r="O28">
        <v>100.5</v>
      </c>
      <c r="P28">
        <v>9.31</v>
      </c>
      <c r="Q28">
        <v>43.01</v>
      </c>
      <c r="R28" s="93">
        <v>17.32</v>
      </c>
      <c r="S28" s="93">
        <v>1</v>
      </c>
      <c r="T28" s="93">
        <v>10.1</v>
      </c>
      <c r="U28">
        <v>10.210000000000001</v>
      </c>
      <c r="V28">
        <v>9.0326880000000003</v>
      </c>
      <c r="W28">
        <v>7.33</v>
      </c>
      <c r="X28">
        <v>22.5</v>
      </c>
      <c r="Y28">
        <v>7.5</v>
      </c>
      <c r="Z28">
        <v>7.5</v>
      </c>
      <c r="AA28">
        <v>7.53</v>
      </c>
      <c r="AB28">
        <v>1.51</v>
      </c>
      <c r="AC28">
        <v>3.56</v>
      </c>
      <c r="AD28">
        <v>2</v>
      </c>
      <c r="AE28">
        <v>2</v>
      </c>
      <c r="AF28">
        <v>1</v>
      </c>
      <c r="AG28">
        <v>7.34</v>
      </c>
      <c r="AH28">
        <v>14.33</v>
      </c>
      <c r="AI28">
        <v>14.33</v>
      </c>
      <c r="AJ28">
        <v>30.28</v>
      </c>
      <c r="AK28">
        <v>4</v>
      </c>
      <c r="AL28">
        <v>1</v>
      </c>
    </row>
    <row r="29" spans="1:38">
      <c r="A29" t="s">
        <v>71</v>
      </c>
      <c r="B29" s="34">
        <v>230.43</v>
      </c>
      <c r="C29" s="34">
        <v>63.27</v>
      </c>
      <c r="D29" s="93">
        <f t="shared" si="0"/>
        <v>43.33</v>
      </c>
      <c r="E29" s="34">
        <v>16.09</v>
      </c>
      <c r="F29" s="34"/>
      <c r="G29" s="34"/>
      <c r="H29" s="34"/>
      <c r="I29" s="34"/>
      <c r="J29" s="37">
        <v>0.67</v>
      </c>
      <c r="K29" s="37">
        <v>0.67</v>
      </c>
      <c r="L29" s="37">
        <v>0.69</v>
      </c>
      <c r="M29">
        <v>93.03</v>
      </c>
      <c r="N29">
        <v>272.77</v>
      </c>
      <c r="O29">
        <v>100.5</v>
      </c>
      <c r="P29">
        <v>9.31</v>
      </c>
      <c r="Q29">
        <v>43.01</v>
      </c>
      <c r="R29" s="93">
        <v>23.78</v>
      </c>
      <c r="S29" s="93">
        <v>5</v>
      </c>
      <c r="T29" s="93">
        <v>14.55</v>
      </c>
      <c r="U29">
        <v>10.210000000000001</v>
      </c>
      <c r="V29">
        <v>13.98264</v>
      </c>
      <c r="W29">
        <v>7.33</v>
      </c>
      <c r="X29">
        <v>22.5</v>
      </c>
      <c r="Y29">
        <v>7.5</v>
      </c>
      <c r="Z29">
        <v>7.5</v>
      </c>
      <c r="AA29">
        <v>12.05</v>
      </c>
      <c r="AB29">
        <v>2.41</v>
      </c>
      <c r="AC29">
        <v>6.13</v>
      </c>
      <c r="AD29">
        <v>5</v>
      </c>
      <c r="AE29">
        <v>5</v>
      </c>
      <c r="AF29">
        <v>3</v>
      </c>
      <c r="AG29">
        <v>7.34</v>
      </c>
      <c r="AH29">
        <v>14.33</v>
      </c>
      <c r="AI29">
        <v>14.33</v>
      </c>
      <c r="AJ29">
        <v>30.28</v>
      </c>
      <c r="AK29">
        <v>7</v>
      </c>
      <c r="AL29">
        <v>3</v>
      </c>
    </row>
    <row r="30" spans="1:38">
      <c r="A30" t="s">
        <v>72</v>
      </c>
      <c r="B30" s="34">
        <v>201.49</v>
      </c>
      <c r="C30" s="34">
        <v>57.59</v>
      </c>
      <c r="D30" s="93">
        <f t="shared" si="0"/>
        <v>68.42</v>
      </c>
      <c r="E30" s="34">
        <v>16.09</v>
      </c>
      <c r="F30" s="34"/>
      <c r="G30" s="34"/>
      <c r="H30" s="34"/>
      <c r="I30" s="34"/>
      <c r="J30" s="37">
        <v>1.07</v>
      </c>
      <c r="K30" s="37">
        <v>1.07</v>
      </c>
      <c r="L30" s="37">
        <v>1.0900000000000001</v>
      </c>
      <c r="M30">
        <v>93.03</v>
      </c>
      <c r="N30">
        <v>272.77</v>
      </c>
      <c r="O30">
        <v>100.5</v>
      </c>
      <c r="P30">
        <v>9.31</v>
      </c>
      <c r="Q30">
        <v>43.01</v>
      </c>
      <c r="R30" s="93">
        <v>31.94</v>
      </c>
      <c r="S30" s="93">
        <v>12</v>
      </c>
      <c r="T30" s="93">
        <v>24.48</v>
      </c>
      <c r="U30">
        <v>10.210000000000001</v>
      </c>
      <c r="V30">
        <v>19.936223999999999</v>
      </c>
      <c r="W30">
        <v>7.33</v>
      </c>
      <c r="X30">
        <v>22.5</v>
      </c>
      <c r="Y30">
        <v>7.5</v>
      </c>
      <c r="Z30">
        <v>7.5</v>
      </c>
      <c r="AA30">
        <v>17.96</v>
      </c>
      <c r="AB30">
        <v>3.59</v>
      </c>
      <c r="AC30">
        <v>8.91</v>
      </c>
      <c r="AD30">
        <v>6</v>
      </c>
      <c r="AE30">
        <v>8</v>
      </c>
      <c r="AF30">
        <v>4</v>
      </c>
      <c r="AG30">
        <v>7.34</v>
      </c>
      <c r="AH30">
        <v>14.33</v>
      </c>
      <c r="AI30">
        <v>14.33</v>
      </c>
      <c r="AJ30">
        <v>30.28</v>
      </c>
      <c r="AK30">
        <v>14</v>
      </c>
      <c r="AL30">
        <v>6</v>
      </c>
    </row>
    <row r="31" spans="1:38">
      <c r="A31" t="s">
        <v>73</v>
      </c>
      <c r="B31" s="34">
        <v>261.92</v>
      </c>
      <c r="C31" s="34">
        <v>57.59</v>
      </c>
      <c r="D31" s="93">
        <f t="shared" si="0"/>
        <v>83.89</v>
      </c>
      <c r="E31" s="34">
        <v>16.09</v>
      </c>
      <c r="F31" s="34"/>
      <c r="G31" s="34"/>
      <c r="H31" s="34"/>
      <c r="I31" s="34"/>
      <c r="J31" s="37">
        <v>1.57</v>
      </c>
      <c r="K31" s="37">
        <v>1.57</v>
      </c>
      <c r="L31" s="37">
        <v>1.61</v>
      </c>
      <c r="M31">
        <v>93.03</v>
      </c>
      <c r="N31">
        <v>272.77</v>
      </c>
      <c r="O31">
        <v>100.5</v>
      </c>
      <c r="P31">
        <v>9.16</v>
      </c>
      <c r="Q31">
        <v>43.01</v>
      </c>
      <c r="R31" s="93">
        <v>31.95</v>
      </c>
      <c r="S31" s="93">
        <v>19.989999999999998</v>
      </c>
      <c r="T31" s="93">
        <v>31.95</v>
      </c>
      <c r="U31">
        <v>10.130000000000001</v>
      </c>
      <c r="V31">
        <v>26.571888000000001</v>
      </c>
      <c r="W31">
        <v>7.14</v>
      </c>
      <c r="X31">
        <v>22.5</v>
      </c>
      <c r="Y31">
        <v>7.5</v>
      </c>
      <c r="Z31">
        <v>7.5</v>
      </c>
      <c r="AA31">
        <v>26.53</v>
      </c>
      <c r="AB31">
        <v>5.3</v>
      </c>
      <c r="AC31">
        <v>11.06</v>
      </c>
      <c r="AD31">
        <v>3</v>
      </c>
      <c r="AE31">
        <v>11</v>
      </c>
      <c r="AF31">
        <v>5</v>
      </c>
      <c r="AG31">
        <v>7.34</v>
      </c>
      <c r="AH31">
        <v>26</v>
      </c>
      <c r="AI31">
        <v>26</v>
      </c>
      <c r="AJ31">
        <v>30.28</v>
      </c>
      <c r="AK31">
        <v>21</v>
      </c>
      <c r="AL31">
        <v>9</v>
      </c>
    </row>
    <row r="32" spans="1:38">
      <c r="A32" t="s">
        <v>74</v>
      </c>
      <c r="B32" s="34">
        <v>261.92</v>
      </c>
      <c r="C32" s="34">
        <v>57.59</v>
      </c>
      <c r="D32" s="93">
        <f t="shared" si="0"/>
        <v>90.45</v>
      </c>
      <c r="E32" s="34">
        <v>16.09</v>
      </c>
      <c r="F32" s="34"/>
      <c r="G32" s="34"/>
      <c r="H32" s="34"/>
      <c r="I32" s="34"/>
      <c r="J32" s="37">
        <v>2.1800000000000002</v>
      </c>
      <c r="K32" s="37">
        <v>2.1800000000000002</v>
      </c>
      <c r="L32" s="37">
        <v>2.23</v>
      </c>
      <c r="M32">
        <v>85.09</v>
      </c>
      <c r="N32">
        <v>272.77</v>
      </c>
      <c r="O32">
        <v>100.5</v>
      </c>
      <c r="P32">
        <v>9.16</v>
      </c>
      <c r="Q32">
        <v>43.01</v>
      </c>
      <c r="R32" s="93">
        <v>30.23</v>
      </c>
      <c r="S32" s="93">
        <v>29.99</v>
      </c>
      <c r="T32" s="93">
        <v>30.23</v>
      </c>
      <c r="U32">
        <v>10.130000000000001</v>
      </c>
      <c r="V32">
        <v>33.558335999999997</v>
      </c>
      <c r="W32">
        <v>7.14</v>
      </c>
      <c r="X32">
        <v>22.5</v>
      </c>
      <c r="Y32">
        <v>7.5</v>
      </c>
      <c r="Z32">
        <v>7.5</v>
      </c>
      <c r="AA32">
        <v>37.590000000000003</v>
      </c>
      <c r="AB32">
        <v>7.52</v>
      </c>
      <c r="AC32">
        <v>14.32</v>
      </c>
      <c r="AD32">
        <v>8</v>
      </c>
      <c r="AE32">
        <v>16</v>
      </c>
      <c r="AF32">
        <v>8</v>
      </c>
      <c r="AG32">
        <v>7.34</v>
      </c>
      <c r="AH32">
        <v>25</v>
      </c>
      <c r="AI32">
        <v>25</v>
      </c>
      <c r="AJ32">
        <v>30.28</v>
      </c>
      <c r="AK32">
        <v>35</v>
      </c>
      <c r="AL32">
        <v>15</v>
      </c>
    </row>
    <row r="33" spans="1:38">
      <c r="A33" t="s">
        <v>75</v>
      </c>
      <c r="B33" s="34">
        <v>261.92</v>
      </c>
      <c r="C33" s="34">
        <v>57.59</v>
      </c>
      <c r="D33" s="93">
        <f t="shared" si="0"/>
        <v>94.45</v>
      </c>
      <c r="E33" s="34">
        <v>16.09</v>
      </c>
      <c r="F33" s="34"/>
      <c r="G33" s="34"/>
      <c r="H33" s="34"/>
      <c r="I33" s="34"/>
      <c r="J33" s="37">
        <v>2.87</v>
      </c>
      <c r="K33" s="37">
        <v>2.87</v>
      </c>
      <c r="L33" s="37">
        <v>2.94</v>
      </c>
      <c r="M33">
        <v>66.180000000000007</v>
      </c>
      <c r="N33">
        <v>272.77</v>
      </c>
      <c r="O33">
        <v>100.5</v>
      </c>
      <c r="P33">
        <v>9.16</v>
      </c>
      <c r="Q33">
        <v>43.01</v>
      </c>
      <c r="R33" s="93">
        <v>31.48</v>
      </c>
      <c r="S33" s="93">
        <v>31.49</v>
      </c>
      <c r="T33" s="93">
        <v>31.48</v>
      </c>
      <c r="U33">
        <v>10.130000000000001</v>
      </c>
      <c r="V33">
        <v>41.295071999999998</v>
      </c>
      <c r="W33">
        <v>7.14</v>
      </c>
      <c r="X33">
        <v>29</v>
      </c>
      <c r="Y33">
        <v>9.66</v>
      </c>
      <c r="Z33">
        <v>9.67</v>
      </c>
      <c r="AA33">
        <v>50.54</v>
      </c>
      <c r="AB33">
        <v>10.11</v>
      </c>
      <c r="AC33">
        <v>18.329999999999998</v>
      </c>
      <c r="AD33">
        <v>12</v>
      </c>
      <c r="AE33">
        <v>19</v>
      </c>
      <c r="AF33">
        <v>9</v>
      </c>
      <c r="AG33">
        <v>10.66</v>
      </c>
      <c r="AH33">
        <v>24</v>
      </c>
      <c r="AI33">
        <v>24</v>
      </c>
      <c r="AJ33">
        <v>30.28</v>
      </c>
      <c r="AK33">
        <v>38.5</v>
      </c>
      <c r="AL33">
        <v>16.5</v>
      </c>
    </row>
    <row r="34" spans="1:38">
      <c r="A34" t="s">
        <v>76</v>
      </c>
      <c r="B34" s="34">
        <v>227.26</v>
      </c>
      <c r="C34" s="34">
        <v>57.59</v>
      </c>
      <c r="D34" s="93">
        <f t="shared" si="0"/>
        <v>96.5</v>
      </c>
      <c r="E34" s="34">
        <v>16.09</v>
      </c>
      <c r="F34" s="34"/>
      <c r="G34" s="34"/>
      <c r="H34" s="34"/>
      <c r="I34" s="34"/>
      <c r="J34" s="37">
        <v>3.81</v>
      </c>
      <c r="K34" s="37">
        <v>3.81</v>
      </c>
      <c r="L34" s="37">
        <v>3.91</v>
      </c>
      <c r="M34">
        <v>66.180000000000007</v>
      </c>
      <c r="N34">
        <v>272.77</v>
      </c>
      <c r="O34">
        <v>53.06</v>
      </c>
      <c r="P34">
        <v>9.16</v>
      </c>
      <c r="Q34">
        <v>43.01</v>
      </c>
      <c r="R34" s="93">
        <v>32.17</v>
      </c>
      <c r="S34" s="93">
        <v>32.159999999999997</v>
      </c>
      <c r="T34" s="93">
        <v>32.17</v>
      </c>
      <c r="U34">
        <v>10.130000000000001</v>
      </c>
      <c r="V34">
        <v>48.778464</v>
      </c>
      <c r="W34">
        <v>7.14</v>
      </c>
      <c r="X34">
        <v>28</v>
      </c>
      <c r="Y34">
        <v>9.34</v>
      </c>
      <c r="Z34">
        <v>9.33</v>
      </c>
      <c r="AA34">
        <v>64.239999999999995</v>
      </c>
      <c r="AB34">
        <v>12.85</v>
      </c>
      <c r="AC34">
        <v>22.04</v>
      </c>
      <c r="AD34">
        <v>15</v>
      </c>
      <c r="AE34">
        <v>22</v>
      </c>
      <c r="AF34">
        <v>10</v>
      </c>
      <c r="AG34">
        <v>10</v>
      </c>
      <c r="AH34">
        <v>22.67</v>
      </c>
      <c r="AI34">
        <v>22.67</v>
      </c>
      <c r="AJ34">
        <v>30.28</v>
      </c>
      <c r="AK34">
        <v>45.5</v>
      </c>
      <c r="AL34">
        <v>19.5</v>
      </c>
    </row>
    <row r="35" spans="1:38">
      <c r="A35" t="s">
        <v>77</v>
      </c>
      <c r="B35" s="34">
        <v>227.26</v>
      </c>
      <c r="C35" s="34">
        <v>57.59</v>
      </c>
      <c r="D35" s="93">
        <f t="shared" si="0"/>
        <v>97</v>
      </c>
      <c r="E35" s="34">
        <v>16.09</v>
      </c>
      <c r="F35" s="34"/>
      <c r="G35" s="34"/>
      <c r="H35" s="34"/>
      <c r="I35" s="34"/>
      <c r="J35" s="37">
        <v>4.75</v>
      </c>
      <c r="K35" s="37">
        <v>4.75</v>
      </c>
      <c r="L35" s="37">
        <v>4.8600000000000003</v>
      </c>
      <c r="M35">
        <v>66.180000000000007</v>
      </c>
      <c r="N35">
        <v>272.77</v>
      </c>
      <c r="O35">
        <v>53.06</v>
      </c>
      <c r="P35">
        <v>8.92</v>
      </c>
      <c r="Q35">
        <v>43.01</v>
      </c>
      <c r="R35" s="93">
        <v>32.33</v>
      </c>
      <c r="S35" s="93">
        <v>32.340000000000003</v>
      </c>
      <c r="T35" s="93">
        <v>32.33</v>
      </c>
      <c r="U35">
        <v>9.82</v>
      </c>
      <c r="V35">
        <v>56.339807999999998</v>
      </c>
      <c r="W35">
        <v>6.96</v>
      </c>
      <c r="X35">
        <v>27.5</v>
      </c>
      <c r="Y35">
        <v>9.16</v>
      </c>
      <c r="Z35">
        <v>9.17</v>
      </c>
      <c r="AA35">
        <v>78.64</v>
      </c>
      <c r="AB35">
        <v>15.73</v>
      </c>
      <c r="AC35">
        <v>26.82</v>
      </c>
      <c r="AD35">
        <v>19</v>
      </c>
      <c r="AE35">
        <v>26</v>
      </c>
      <c r="AF35">
        <v>12</v>
      </c>
      <c r="AG35">
        <v>7.34</v>
      </c>
      <c r="AH35">
        <v>21.67</v>
      </c>
      <c r="AI35">
        <v>21.67</v>
      </c>
      <c r="AJ35">
        <v>31.29</v>
      </c>
      <c r="AK35">
        <v>52.5</v>
      </c>
      <c r="AL35">
        <v>22.5</v>
      </c>
    </row>
    <row r="36" spans="1:38">
      <c r="A36" t="s">
        <v>78</v>
      </c>
      <c r="B36" s="34">
        <v>227.26</v>
      </c>
      <c r="C36" s="34">
        <v>57.59</v>
      </c>
      <c r="D36" s="93">
        <f t="shared" si="0"/>
        <v>98.5</v>
      </c>
      <c r="E36" s="34">
        <v>16.09</v>
      </c>
      <c r="F36" s="34"/>
      <c r="G36" s="34"/>
      <c r="H36" s="34"/>
      <c r="I36" s="34"/>
      <c r="J36" s="37">
        <v>5.7</v>
      </c>
      <c r="K36" s="37">
        <v>5.7</v>
      </c>
      <c r="L36" s="37">
        <v>5.84</v>
      </c>
      <c r="M36">
        <v>66.180000000000007</v>
      </c>
      <c r="N36">
        <v>272.77</v>
      </c>
      <c r="O36">
        <v>53.06</v>
      </c>
      <c r="P36">
        <v>8.92</v>
      </c>
      <c r="Q36">
        <v>43.01</v>
      </c>
      <c r="R36" s="93">
        <v>32.83</v>
      </c>
      <c r="S36" s="93">
        <v>32.840000000000003</v>
      </c>
      <c r="T36" s="93">
        <v>32.83</v>
      </c>
      <c r="U36">
        <v>9.82</v>
      </c>
      <c r="V36">
        <v>63.969360000000002</v>
      </c>
      <c r="W36">
        <v>6.96</v>
      </c>
      <c r="X36">
        <v>25</v>
      </c>
      <c r="Y36">
        <v>8.34</v>
      </c>
      <c r="Z36">
        <v>8.33</v>
      </c>
      <c r="AA36">
        <v>93.23</v>
      </c>
      <c r="AB36">
        <v>18.649999999999999</v>
      </c>
      <c r="AC36">
        <v>31.33</v>
      </c>
      <c r="AD36">
        <v>22</v>
      </c>
      <c r="AE36">
        <v>31</v>
      </c>
      <c r="AF36">
        <v>15</v>
      </c>
      <c r="AG36">
        <v>7.34</v>
      </c>
      <c r="AH36">
        <v>20</v>
      </c>
      <c r="AI36">
        <v>20</v>
      </c>
      <c r="AJ36">
        <v>31.29</v>
      </c>
      <c r="AK36">
        <v>63</v>
      </c>
      <c r="AL36">
        <v>27</v>
      </c>
    </row>
    <row r="37" spans="1:38">
      <c r="A37" t="s">
        <v>79</v>
      </c>
      <c r="B37" s="34">
        <v>227.26</v>
      </c>
      <c r="C37" s="34">
        <v>57.59</v>
      </c>
      <c r="D37" s="93">
        <f t="shared" si="0"/>
        <v>98.5</v>
      </c>
      <c r="E37" s="34">
        <v>16.09</v>
      </c>
      <c r="F37" s="34"/>
      <c r="G37" s="34"/>
      <c r="H37" s="34"/>
      <c r="I37" s="34"/>
      <c r="J37" s="37">
        <v>6.6</v>
      </c>
      <c r="K37" s="37">
        <v>6.6</v>
      </c>
      <c r="L37" s="37">
        <v>6.77</v>
      </c>
      <c r="M37">
        <v>66.180000000000007</v>
      </c>
      <c r="N37">
        <v>272.77</v>
      </c>
      <c r="O37">
        <v>53.06</v>
      </c>
      <c r="P37">
        <v>8.92</v>
      </c>
      <c r="Q37">
        <v>43.01</v>
      </c>
      <c r="R37" s="93">
        <v>32.83</v>
      </c>
      <c r="S37" s="93">
        <v>32.840000000000003</v>
      </c>
      <c r="T37" s="93">
        <v>32.83</v>
      </c>
      <c r="U37">
        <v>9.43</v>
      </c>
      <c r="V37">
        <v>69.815759999999997</v>
      </c>
      <c r="W37">
        <v>6.96</v>
      </c>
      <c r="X37">
        <v>24</v>
      </c>
      <c r="Y37">
        <v>8</v>
      </c>
      <c r="Z37">
        <v>8</v>
      </c>
      <c r="AA37">
        <v>37.79</v>
      </c>
      <c r="AB37">
        <v>7.56</v>
      </c>
      <c r="AC37">
        <v>30</v>
      </c>
      <c r="AD37">
        <v>24</v>
      </c>
      <c r="AE37">
        <v>35</v>
      </c>
      <c r="AF37">
        <v>17</v>
      </c>
      <c r="AG37">
        <v>7.34</v>
      </c>
      <c r="AH37">
        <v>22.67</v>
      </c>
      <c r="AI37">
        <v>22.67</v>
      </c>
      <c r="AJ37">
        <v>31.29</v>
      </c>
      <c r="AK37">
        <v>73</v>
      </c>
      <c r="AL37">
        <v>31</v>
      </c>
    </row>
    <row r="38" spans="1:38">
      <c r="A38" t="s">
        <v>80</v>
      </c>
      <c r="B38" s="34">
        <v>206.01</v>
      </c>
      <c r="C38" s="34">
        <v>57.59</v>
      </c>
      <c r="D38" s="93">
        <f t="shared" si="0"/>
        <v>99</v>
      </c>
      <c r="E38" s="34">
        <v>16.09</v>
      </c>
      <c r="F38" s="34"/>
      <c r="G38" s="34"/>
      <c r="H38" s="34"/>
      <c r="I38" s="34"/>
      <c r="J38" s="37">
        <v>7.46</v>
      </c>
      <c r="K38" s="37">
        <v>7.46</v>
      </c>
      <c r="L38" s="37">
        <v>7.65</v>
      </c>
      <c r="M38">
        <v>66.180000000000007</v>
      </c>
      <c r="N38">
        <v>272.77</v>
      </c>
      <c r="O38">
        <v>100.5</v>
      </c>
      <c r="P38">
        <v>8.92</v>
      </c>
      <c r="Q38">
        <v>43.01</v>
      </c>
      <c r="R38" s="93">
        <v>33</v>
      </c>
      <c r="S38" s="93">
        <v>33</v>
      </c>
      <c r="T38" s="93">
        <v>33</v>
      </c>
      <c r="U38">
        <v>9.43</v>
      </c>
      <c r="V38">
        <v>75.233423999999999</v>
      </c>
      <c r="W38">
        <v>6.96</v>
      </c>
      <c r="X38">
        <v>23.5</v>
      </c>
      <c r="Y38">
        <v>7.84</v>
      </c>
      <c r="Z38">
        <v>7.83</v>
      </c>
      <c r="AA38">
        <v>42.21</v>
      </c>
      <c r="AB38">
        <v>8.44</v>
      </c>
      <c r="AC38">
        <v>33.33</v>
      </c>
      <c r="AD38">
        <v>27</v>
      </c>
      <c r="AE38">
        <v>41</v>
      </c>
      <c r="AF38">
        <v>19</v>
      </c>
      <c r="AG38">
        <v>7.34</v>
      </c>
      <c r="AH38">
        <v>22.33</v>
      </c>
      <c r="AI38">
        <v>22.33</v>
      </c>
      <c r="AJ38">
        <v>31.29</v>
      </c>
      <c r="AK38">
        <v>83</v>
      </c>
      <c r="AL38">
        <v>35</v>
      </c>
    </row>
    <row r="39" spans="1:38">
      <c r="A39" t="s">
        <v>81</v>
      </c>
      <c r="B39" s="34">
        <v>171.37</v>
      </c>
      <c r="C39" s="34">
        <v>57.59</v>
      </c>
      <c r="D39" s="93">
        <f t="shared" si="0"/>
        <v>99</v>
      </c>
      <c r="E39" s="34">
        <v>16.09</v>
      </c>
      <c r="F39" s="34"/>
      <c r="G39" s="34"/>
      <c r="H39" s="34"/>
      <c r="I39" s="34"/>
      <c r="J39" s="37">
        <v>5.84</v>
      </c>
      <c r="K39" s="37">
        <v>5.84</v>
      </c>
      <c r="L39" s="37">
        <v>5.98</v>
      </c>
      <c r="M39">
        <v>66.180000000000007</v>
      </c>
      <c r="N39">
        <v>272.77</v>
      </c>
      <c r="O39">
        <v>53.06</v>
      </c>
      <c r="P39">
        <v>8.92</v>
      </c>
      <c r="Q39">
        <v>43.01</v>
      </c>
      <c r="R39" s="93">
        <v>33</v>
      </c>
      <c r="S39" s="93">
        <v>33</v>
      </c>
      <c r="T39" s="93">
        <v>33</v>
      </c>
      <c r="U39">
        <v>9.2799999999999994</v>
      </c>
      <c r="V39">
        <v>79.394112000000007</v>
      </c>
      <c r="W39">
        <v>6.77</v>
      </c>
      <c r="X39">
        <v>22.5</v>
      </c>
      <c r="Y39">
        <v>7.5</v>
      </c>
      <c r="Z39">
        <v>7.5</v>
      </c>
      <c r="AA39">
        <v>46.13</v>
      </c>
      <c r="AB39">
        <v>9.2200000000000006</v>
      </c>
      <c r="AC39">
        <v>38.33</v>
      </c>
      <c r="AD39">
        <v>29</v>
      </c>
      <c r="AE39">
        <v>46</v>
      </c>
      <c r="AF39">
        <v>22</v>
      </c>
      <c r="AG39">
        <v>7.34</v>
      </c>
      <c r="AH39">
        <v>22</v>
      </c>
      <c r="AI39">
        <v>22</v>
      </c>
      <c r="AJ39">
        <v>29.27</v>
      </c>
      <c r="AK39">
        <v>92</v>
      </c>
      <c r="AL39">
        <v>40</v>
      </c>
    </row>
    <row r="40" spans="1:38">
      <c r="A40" t="s">
        <v>82</v>
      </c>
      <c r="B40" s="34">
        <v>171.37</v>
      </c>
      <c r="C40" s="34">
        <v>57.59</v>
      </c>
      <c r="D40" s="93">
        <f t="shared" si="0"/>
        <v>99</v>
      </c>
      <c r="E40" s="34">
        <v>16.09</v>
      </c>
      <c r="F40" s="34"/>
      <c r="G40" s="34"/>
      <c r="H40" s="34"/>
      <c r="I40" s="34"/>
      <c r="J40" s="37">
        <v>6.79</v>
      </c>
      <c r="K40" s="37">
        <v>6.79</v>
      </c>
      <c r="L40" s="37">
        <v>6.96</v>
      </c>
      <c r="M40">
        <v>66.180000000000007</v>
      </c>
      <c r="N40">
        <v>272.77</v>
      </c>
      <c r="O40">
        <v>53.06</v>
      </c>
      <c r="P40">
        <v>8.92</v>
      </c>
      <c r="Q40">
        <v>43.01</v>
      </c>
      <c r="R40" s="93">
        <v>33</v>
      </c>
      <c r="S40" s="93">
        <v>33</v>
      </c>
      <c r="T40" s="93">
        <v>33</v>
      </c>
      <c r="U40">
        <v>9.2799999999999994</v>
      </c>
      <c r="V40">
        <v>83.506079999999997</v>
      </c>
      <c r="W40">
        <v>6.77</v>
      </c>
      <c r="X40">
        <v>22.5</v>
      </c>
      <c r="Y40">
        <v>7.5</v>
      </c>
      <c r="Z40">
        <v>7.5</v>
      </c>
      <c r="AA40">
        <v>50.29</v>
      </c>
      <c r="AB40">
        <v>10.06</v>
      </c>
      <c r="AC40">
        <v>45</v>
      </c>
      <c r="AD40">
        <v>31</v>
      </c>
      <c r="AE40">
        <v>52</v>
      </c>
      <c r="AF40">
        <v>25</v>
      </c>
      <c r="AG40">
        <v>7.34</v>
      </c>
      <c r="AH40">
        <v>21.67</v>
      </c>
      <c r="AI40">
        <v>21.67</v>
      </c>
      <c r="AJ40">
        <v>29.27</v>
      </c>
      <c r="AK40">
        <v>105</v>
      </c>
      <c r="AL40">
        <v>45</v>
      </c>
    </row>
    <row r="41" spans="1:38">
      <c r="A41" t="s">
        <v>83</v>
      </c>
      <c r="B41" s="34">
        <v>171.37</v>
      </c>
      <c r="C41" s="34">
        <v>57.59</v>
      </c>
      <c r="D41" s="93">
        <f t="shared" si="0"/>
        <v>99</v>
      </c>
      <c r="E41" s="34">
        <v>16.09</v>
      </c>
      <c r="F41" s="34"/>
      <c r="G41" s="34"/>
      <c r="H41" s="34"/>
      <c r="I41" s="34"/>
      <c r="J41" s="37">
        <v>7.75</v>
      </c>
      <c r="K41" s="37">
        <v>7.75</v>
      </c>
      <c r="L41" s="37">
        <v>7.94</v>
      </c>
      <c r="M41">
        <v>66.180000000000007</v>
      </c>
      <c r="N41">
        <v>272.77</v>
      </c>
      <c r="O41">
        <v>53.06</v>
      </c>
      <c r="P41">
        <v>8.92</v>
      </c>
      <c r="Q41">
        <v>42.01</v>
      </c>
      <c r="R41" s="93">
        <v>33</v>
      </c>
      <c r="S41" s="93">
        <v>33</v>
      </c>
      <c r="T41" s="93">
        <v>33</v>
      </c>
      <c r="U41">
        <v>8.67</v>
      </c>
      <c r="V41">
        <v>90.648432</v>
      </c>
      <c r="W41">
        <v>6.77</v>
      </c>
      <c r="X41">
        <v>22.5</v>
      </c>
      <c r="Y41">
        <v>7.5</v>
      </c>
      <c r="Z41">
        <v>7.5</v>
      </c>
      <c r="AA41">
        <v>106.34</v>
      </c>
      <c r="AB41">
        <v>21.27</v>
      </c>
      <c r="AC41">
        <v>51.67</v>
      </c>
      <c r="AD41">
        <v>37</v>
      </c>
      <c r="AE41">
        <v>44</v>
      </c>
      <c r="AF41">
        <v>21</v>
      </c>
      <c r="AG41">
        <v>7.34</v>
      </c>
      <c r="AH41">
        <v>15</v>
      </c>
      <c r="AI41">
        <v>15</v>
      </c>
      <c r="AJ41">
        <v>29.27</v>
      </c>
      <c r="AK41">
        <v>98</v>
      </c>
      <c r="AL41">
        <v>42</v>
      </c>
    </row>
    <row r="42" spans="1:38">
      <c r="A42" t="s">
        <v>84</v>
      </c>
      <c r="B42" s="34">
        <v>171.37</v>
      </c>
      <c r="C42" s="34">
        <v>57.59</v>
      </c>
      <c r="D42" s="93">
        <f t="shared" si="0"/>
        <v>99</v>
      </c>
      <c r="E42" s="34">
        <v>16.09</v>
      </c>
      <c r="F42" s="34"/>
      <c r="G42" s="34"/>
      <c r="H42" s="34"/>
      <c r="I42" s="34"/>
      <c r="J42" s="37">
        <v>8.6999999999999993</v>
      </c>
      <c r="K42" s="37">
        <v>8.6999999999999993</v>
      </c>
      <c r="L42" s="37">
        <v>8.92</v>
      </c>
      <c r="M42">
        <v>66.180000000000007</v>
      </c>
      <c r="N42">
        <v>272.77</v>
      </c>
      <c r="O42">
        <v>53.06</v>
      </c>
      <c r="P42">
        <v>8.92</v>
      </c>
      <c r="Q42">
        <v>42.01</v>
      </c>
      <c r="R42" s="93">
        <v>33</v>
      </c>
      <c r="S42" s="93">
        <v>33</v>
      </c>
      <c r="T42" s="93">
        <v>33</v>
      </c>
      <c r="U42">
        <v>8.67</v>
      </c>
      <c r="V42">
        <v>97.712832000000006</v>
      </c>
      <c r="W42">
        <v>6.77</v>
      </c>
      <c r="X42">
        <v>22.5</v>
      </c>
      <c r="Y42">
        <v>7.5</v>
      </c>
      <c r="Z42">
        <v>7.5</v>
      </c>
      <c r="AA42">
        <v>117.24</v>
      </c>
      <c r="AB42">
        <v>23.45</v>
      </c>
      <c r="AC42">
        <v>60</v>
      </c>
      <c r="AD42">
        <v>35</v>
      </c>
      <c r="AE42">
        <v>51</v>
      </c>
      <c r="AF42">
        <v>24</v>
      </c>
      <c r="AG42">
        <v>7.34</v>
      </c>
      <c r="AH42">
        <v>15</v>
      </c>
      <c r="AI42">
        <v>15</v>
      </c>
      <c r="AJ42">
        <v>31.29</v>
      </c>
      <c r="AK42">
        <v>109</v>
      </c>
      <c r="AL42">
        <v>46</v>
      </c>
    </row>
    <row r="43" spans="1:38">
      <c r="A43" t="s">
        <v>85</v>
      </c>
      <c r="B43" s="34">
        <v>171.37</v>
      </c>
      <c r="C43" s="34">
        <v>57.59</v>
      </c>
      <c r="D43" s="93">
        <f t="shared" si="0"/>
        <v>99</v>
      </c>
      <c r="E43" s="34">
        <v>16.09</v>
      </c>
      <c r="F43" s="34"/>
      <c r="G43" s="34"/>
      <c r="H43" s="34"/>
      <c r="I43" s="34"/>
      <c r="J43" s="37">
        <v>9.66</v>
      </c>
      <c r="K43" s="37">
        <v>9.66</v>
      </c>
      <c r="L43" s="37">
        <v>9.89</v>
      </c>
      <c r="M43">
        <v>66.180000000000007</v>
      </c>
      <c r="N43">
        <v>272.77</v>
      </c>
      <c r="O43">
        <v>53.06</v>
      </c>
      <c r="P43">
        <v>8.69</v>
      </c>
      <c r="Q43">
        <v>42.01</v>
      </c>
      <c r="R43" s="93">
        <v>33</v>
      </c>
      <c r="S43" s="93">
        <v>33</v>
      </c>
      <c r="T43" s="93">
        <v>33</v>
      </c>
      <c r="U43">
        <v>8.67</v>
      </c>
      <c r="V43">
        <v>103.111008</v>
      </c>
      <c r="W43">
        <v>6.77</v>
      </c>
      <c r="X43">
        <v>22.5</v>
      </c>
      <c r="Y43">
        <v>7.5</v>
      </c>
      <c r="Z43">
        <v>7.5</v>
      </c>
      <c r="AA43">
        <v>128.43</v>
      </c>
      <c r="AB43">
        <v>25.68</v>
      </c>
      <c r="AC43">
        <v>53.33</v>
      </c>
      <c r="AD43">
        <v>37</v>
      </c>
      <c r="AE43">
        <v>54</v>
      </c>
      <c r="AF43">
        <v>26</v>
      </c>
      <c r="AG43">
        <v>7.34</v>
      </c>
      <c r="AH43">
        <v>15</v>
      </c>
      <c r="AI43">
        <v>15</v>
      </c>
      <c r="AJ43">
        <v>31.29</v>
      </c>
      <c r="AK43">
        <v>117</v>
      </c>
      <c r="AL43">
        <v>50</v>
      </c>
    </row>
    <row r="44" spans="1:38">
      <c r="A44" t="s">
        <v>86</v>
      </c>
      <c r="B44" s="34">
        <v>171.37</v>
      </c>
      <c r="C44" s="34">
        <v>57.59</v>
      </c>
      <c r="D44" s="93">
        <f t="shared" si="0"/>
        <v>99</v>
      </c>
      <c r="E44" s="34">
        <v>16.09</v>
      </c>
      <c r="F44" s="34"/>
      <c r="G44" s="34"/>
      <c r="H44" s="34"/>
      <c r="I44" s="34"/>
      <c r="J44" s="37">
        <v>10.61</v>
      </c>
      <c r="K44" s="37">
        <v>10.61</v>
      </c>
      <c r="L44" s="37">
        <v>10.88</v>
      </c>
      <c r="M44">
        <v>66.180000000000007</v>
      </c>
      <c r="N44">
        <v>272.77</v>
      </c>
      <c r="O44">
        <v>53.06</v>
      </c>
      <c r="P44">
        <v>8.69</v>
      </c>
      <c r="Q44">
        <v>42.01</v>
      </c>
      <c r="R44" s="93">
        <v>33</v>
      </c>
      <c r="S44" s="93">
        <v>33</v>
      </c>
      <c r="T44" s="93">
        <v>33</v>
      </c>
      <c r="U44">
        <v>8.67</v>
      </c>
      <c r="V44">
        <v>106.423968</v>
      </c>
      <c r="W44">
        <v>6.77</v>
      </c>
      <c r="X44">
        <v>22.5</v>
      </c>
      <c r="Y44">
        <v>7.5</v>
      </c>
      <c r="Z44">
        <v>7.5</v>
      </c>
      <c r="AA44">
        <v>139.06</v>
      </c>
      <c r="AB44">
        <v>27.81</v>
      </c>
      <c r="AC44">
        <v>56.67</v>
      </c>
      <c r="AD44">
        <v>43</v>
      </c>
      <c r="AE44">
        <v>59</v>
      </c>
      <c r="AF44">
        <v>28</v>
      </c>
      <c r="AG44">
        <v>7.34</v>
      </c>
      <c r="AH44">
        <v>15</v>
      </c>
      <c r="AI44">
        <v>15</v>
      </c>
      <c r="AJ44">
        <v>31.29</v>
      </c>
      <c r="AK44">
        <v>125</v>
      </c>
      <c r="AL44">
        <v>53</v>
      </c>
    </row>
    <row r="45" spans="1:38">
      <c r="A45" t="s">
        <v>87</v>
      </c>
      <c r="B45" s="34">
        <v>171.37</v>
      </c>
      <c r="C45" s="34">
        <v>57.59</v>
      </c>
      <c r="D45" s="93">
        <f t="shared" si="0"/>
        <v>99</v>
      </c>
      <c r="E45" s="34">
        <v>16.09</v>
      </c>
      <c r="F45" s="34"/>
      <c r="G45" s="34"/>
      <c r="H45" s="34"/>
      <c r="I45" s="34"/>
      <c r="J45" s="37">
        <v>12.39</v>
      </c>
      <c r="K45" s="37">
        <v>12.39</v>
      </c>
      <c r="L45" s="37">
        <v>12.69</v>
      </c>
      <c r="M45">
        <v>66.180000000000007</v>
      </c>
      <c r="N45">
        <v>272.77</v>
      </c>
      <c r="O45">
        <v>53.06</v>
      </c>
      <c r="P45">
        <v>8.15</v>
      </c>
      <c r="Q45">
        <v>42.01</v>
      </c>
      <c r="R45" s="93">
        <v>33</v>
      </c>
      <c r="S45" s="93">
        <v>33</v>
      </c>
      <c r="T45" s="93">
        <v>33</v>
      </c>
      <c r="U45">
        <v>8.67</v>
      </c>
      <c r="V45">
        <v>105.90753599999999</v>
      </c>
      <c r="W45">
        <v>6.77</v>
      </c>
      <c r="X45">
        <v>22.5</v>
      </c>
      <c r="Y45">
        <v>7.5</v>
      </c>
      <c r="Z45">
        <v>7.5</v>
      </c>
      <c r="AA45">
        <v>150.91999999999999</v>
      </c>
      <c r="AB45">
        <v>30.18</v>
      </c>
      <c r="AC45">
        <v>60</v>
      </c>
      <c r="AD45">
        <v>39</v>
      </c>
      <c r="AE45">
        <v>55</v>
      </c>
      <c r="AF45">
        <v>27</v>
      </c>
      <c r="AG45">
        <v>7.34</v>
      </c>
      <c r="AH45">
        <v>15</v>
      </c>
      <c r="AI45">
        <v>15</v>
      </c>
      <c r="AJ45">
        <v>31.29</v>
      </c>
      <c r="AK45">
        <v>116</v>
      </c>
      <c r="AL45">
        <v>49</v>
      </c>
    </row>
    <row r="46" spans="1:38">
      <c r="A46" t="s">
        <v>88</v>
      </c>
      <c r="B46" s="34">
        <v>171.37</v>
      </c>
      <c r="C46" s="34">
        <v>57.59</v>
      </c>
      <c r="D46" s="93">
        <f t="shared" si="0"/>
        <v>99</v>
      </c>
      <c r="E46" s="34">
        <v>16.09</v>
      </c>
      <c r="F46" s="34"/>
      <c r="G46" s="34"/>
      <c r="H46" s="34"/>
      <c r="I46" s="34"/>
      <c r="J46" s="37">
        <v>12.8</v>
      </c>
      <c r="K46" s="37">
        <v>12.8</v>
      </c>
      <c r="L46" s="37">
        <v>13.12</v>
      </c>
      <c r="M46">
        <v>66.180000000000007</v>
      </c>
      <c r="N46">
        <v>272.77</v>
      </c>
      <c r="O46">
        <v>53.06</v>
      </c>
      <c r="P46">
        <v>8.15</v>
      </c>
      <c r="Q46">
        <v>42.01</v>
      </c>
      <c r="R46" s="93">
        <v>33</v>
      </c>
      <c r="S46" s="93">
        <v>33</v>
      </c>
      <c r="T46" s="93">
        <v>33</v>
      </c>
      <c r="U46">
        <v>8.67</v>
      </c>
      <c r="V46">
        <v>105.33264</v>
      </c>
      <c r="W46">
        <v>6.77</v>
      </c>
      <c r="X46">
        <v>22.5</v>
      </c>
      <c r="Y46">
        <v>7.5</v>
      </c>
      <c r="Z46">
        <v>7.5</v>
      </c>
      <c r="AA46">
        <v>160.82</v>
      </c>
      <c r="AB46">
        <v>32.159999999999997</v>
      </c>
      <c r="AC46">
        <v>63.33</v>
      </c>
      <c r="AD46">
        <v>40</v>
      </c>
      <c r="AE46">
        <v>60</v>
      </c>
      <c r="AF46">
        <v>28</v>
      </c>
      <c r="AG46">
        <v>7.34</v>
      </c>
      <c r="AH46">
        <v>15</v>
      </c>
      <c r="AI46">
        <v>15</v>
      </c>
      <c r="AJ46">
        <v>31.29</v>
      </c>
      <c r="AK46">
        <v>123</v>
      </c>
      <c r="AL46">
        <v>52</v>
      </c>
    </row>
    <row r="47" spans="1:38">
      <c r="A47" t="s">
        <v>89</v>
      </c>
      <c r="B47" s="34">
        <v>171.37</v>
      </c>
      <c r="C47" s="34">
        <v>57.59</v>
      </c>
      <c r="D47" s="93">
        <f t="shared" si="0"/>
        <v>99</v>
      </c>
      <c r="E47" s="34">
        <v>16.09</v>
      </c>
      <c r="F47" s="34"/>
      <c r="G47" s="34"/>
      <c r="H47" s="34"/>
      <c r="I47" s="34"/>
      <c r="J47" s="37">
        <v>13.12</v>
      </c>
      <c r="K47" s="37">
        <v>13.12</v>
      </c>
      <c r="L47" s="37">
        <v>13.45</v>
      </c>
      <c r="M47">
        <v>66.180000000000007</v>
      </c>
      <c r="N47">
        <v>272.77</v>
      </c>
      <c r="O47">
        <v>53.06</v>
      </c>
      <c r="P47">
        <v>8.3800000000000008</v>
      </c>
      <c r="Q47">
        <v>43.01</v>
      </c>
      <c r="R47" s="93">
        <v>33</v>
      </c>
      <c r="S47" s="93">
        <v>33</v>
      </c>
      <c r="T47" s="93">
        <v>33</v>
      </c>
      <c r="U47">
        <v>8.67</v>
      </c>
      <c r="V47">
        <v>103.539744</v>
      </c>
      <c r="W47">
        <v>6.64</v>
      </c>
      <c r="X47">
        <v>22.5</v>
      </c>
      <c r="Y47">
        <v>7.5</v>
      </c>
      <c r="Z47">
        <v>7.5</v>
      </c>
      <c r="AA47">
        <v>203.9</v>
      </c>
      <c r="AB47">
        <v>40.78</v>
      </c>
      <c r="AC47">
        <v>85.15</v>
      </c>
      <c r="AD47">
        <v>42</v>
      </c>
      <c r="AE47">
        <v>61</v>
      </c>
      <c r="AF47">
        <v>29</v>
      </c>
      <c r="AG47">
        <v>7.34</v>
      </c>
      <c r="AH47">
        <v>15</v>
      </c>
      <c r="AI47">
        <v>15</v>
      </c>
      <c r="AJ47">
        <v>31.29</v>
      </c>
      <c r="AK47">
        <v>137</v>
      </c>
      <c r="AL47">
        <v>58</v>
      </c>
    </row>
    <row r="48" spans="1:38">
      <c r="A48" t="s">
        <v>90</v>
      </c>
      <c r="B48" s="34">
        <v>171.37</v>
      </c>
      <c r="C48" s="34">
        <v>57.59</v>
      </c>
      <c r="D48" s="93">
        <f t="shared" si="0"/>
        <v>99</v>
      </c>
      <c r="E48" s="34">
        <v>16.09</v>
      </c>
      <c r="F48" s="34"/>
      <c r="G48" s="34"/>
      <c r="H48" s="34"/>
      <c r="I48" s="34"/>
      <c r="J48" s="37">
        <v>13.24</v>
      </c>
      <c r="K48" s="37">
        <v>13.24</v>
      </c>
      <c r="L48" s="37">
        <v>13.56</v>
      </c>
      <c r="M48">
        <v>66.180000000000007</v>
      </c>
      <c r="N48">
        <v>272.77</v>
      </c>
      <c r="O48">
        <v>53.06</v>
      </c>
      <c r="P48">
        <v>8.3800000000000008</v>
      </c>
      <c r="Q48">
        <v>43.01</v>
      </c>
      <c r="R48" s="93">
        <v>33</v>
      </c>
      <c r="S48" s="93">
        <v>33</v>
      </c>
      <c r="T48" s="93">
        <v>33</v>
      </c>
      <c r="U48">
        <v>8.67</v>
      </c>
      <c r="V48">
        <v>100.90886399999999</v>
      </c>
      <c r="W48">
        <v>6.64</v>
      </c>
      <c r="X48">
        <v>22.5</v>
      </c>
      <c r="Y48">
        <v>7.5</v>
      </c>
      <c r="Z48">
        <v>7.5</v>
      </c>
      <c r="AA48">
        <v>204.95</v>
      </c>
      <c r="AB48">
        <v>40.99</v>
      </c>
      <c r="AC48">
        <v>85.46</v>
      </c>
      <c r="AD48">
        <v>42</v>
      </c>
      <c r="AE48">
        <v>61</v>
      </c>
      <c r="AF48">
        <v>29</v>
      </c>
      <c r="AG48">
        <v>7.34</v>
      </c>
      <c r="AH48">
        <v>15</v>
      </c>
      <c r="AI48">
        <v>15</v>
      </c>
      <c r="AJ48">
        <v>31.29</v>
      </c>
      <c r="AK48">
        <v>140</v>
      </c>
      <c r="AL48">
        <v>60</v>
      </c>
    </row>
    <row r="49" spans="1:38">
      <c r="A49" t="s">
        <v>91</v>
      </c>
      <c r="B49" s="34">
        <v>219.6</v>
      </c>
      <c r="C49" s="34">
        <v>57.59</v>
      </c>
      <c r="D49" s="93">
        <f t="shared" si="0"/>
        <v>99</v>
      </c>
      <c r="E49" s="34">
        <v>16.09</v>
      </c>
      <c r="F49" s="34"/>
      <c r="G49" s="34"/>
      <c r="H49" s="34"/>
      <c r="I49" s="34"/>
      <c r="J49" s="37">
        <v>13.34</v>
      </c>
      <c r="K49" s="37">
        <v>13.34</v>
      </c>
      <c r="L49" s="37">
        <v>13.68</v>
      </c>
      <c r="M49">
        <v>66.180000000000007</v>
      </c>
      <c r="N49">
        <v>272.77</v>
      </c>
      <c r="O49">
        <v>53.06</v>
      </c>
      <c r="P49">
        <v>8.3800000000000008</v>
      </c>
      <c r="Q49">
        <v>43.01</v>
      </c>
      <c r="R49" s="93">
        <v>33</v>
      </c>
      <c r="S49" s="93">
        <v>33</v>
      </c>
      <c r="T49" s="93">
        <v>33</v>
      </c>
      <c r="U49">
        <v>8.67</v>
      </c>
      <c r="V49">
        <v>102.253536</v>
      </c>
      <c r="W49">
        <v>6.64</v>
      </c>
      <c r="X49">
        <v>22.5</v>
      </c>
      <c r="Y49">
        <v>7.5</v>
      </c>
      <c r="Z49">
        <v>7.5</v>
      </c>
      <c r="AA49">
        <v>205.42</v>
      </c>
      <c r="AB49">
        <v>41.08</v>
      </c>
      <c r="AC49">
        <v>85.87</v>
      </c>
      <c r="AD49">
        <v>41</v>
      </c>
      <c r="AE49">
        <v>72</v>
      </c>
      <c r="AF49">
        <v>35</v>
      </c>
      <c r="AG49">
        <v>7.34</v>
      </c>
      <c r="AH49">
        <v>15</v>
      </c>
      <c r="AI49">
        <v>15</v>
      </c>
      <c r="AJ49">
        <v>31.29</v>
      </c>
      <c r="AK49">
        <v>151</v>
      </c>
      <c r="AL49">
        <v>64</v>
      </c>
    </row>
    <row r="50" spans="1:38">
      <c r="A50" t="s">
        <v>92</v>
      </c>
      <c r="B50" s="34">
        <v>226.3</v>
      </c>
      <c r="C50" s="34">
        <v>57.59</v>
      </c>
      <c r="D50" s="93">
        <f t="shared" si="0"/>
        <v>99</v>
      </c>
      <c r="E50" s="34">
        <v>16.09</v>
      </c>
      <c r="F50" s="34"/>
      <c r="G50" s="34"/>
      <c r="H50" s="34"/>
      <c r="I50" s="34"/>
      <c r="J50" s="37">
        <v>14.2</v>
      </c>
      <c r="K50" s="37">
        <v>14.2</v>
      </c>
      <c r="L50" s="37">
        <v>14.55</v>
      </c>
      <c r="M50">
        <v>66.180000000000007</v>
      </c>
      <c r="N50">
        <v>272.77</v>
      </c>
      <c r="O50">
        <v>53.06</v>
      </c>
      <c r="P50">
        <v>8.3800000000000008</v>
      </c>
      <c r="Q50">
        <v>43.01</v>
      </c>
      <c r="R50" s="93">
        <v>33</v>
      </c>
      <c r="S50" s="93">
        <v>33</v>
      </c>
      <c r="T50" s="93">
        <v>33</v>
      </c>
      <c r="U50">
        <v>8.67</v>
      </c>
      <c r="V50">
        <v>103.266912</v>
      </c>
      <c r="W50">
        <v>6.64</v>
      </c>
      <c r="X50">
        <v>22.5</v>
      </c>
      <c r="Y50">
        <v>7.5</v>
      </c>
      <c r="Z50">
        <v>7.5</v>
      </c>
      <c r="AA50">
        <v>205.54</v>
      </c>
      <c r="AB50">
        <v>41.11</v>
      </c>
      <c r="AC50">
        <v>86.04</v>
      </c>
      <c r="AD50">
        <v>43</v>
      </c>
      <c r="AE50">
        <v>76</v>
      </c>
      <c r="AF50">
        <v>36</v>
      </c>
      <c r="AG50">
        <v>7.34</v>
      </c>
      <c r="AH50">
        <v>15</v>
      </c>
      <c r="AI50">
        <v>15</v>
      </c>
      <c r="AJ50">
        <v>31.29</v>
      </c>
      <c r="AK50">
        <v>158</v>
      </c>
      <c r="AL50">
        <v>67</v>
      </c>
    </row>
    <row r="51" spans="1:38">
      <c r="A51" t="s">
        <v>93</v>
      </c>
      <c r="B51" s="34">
        <v>226.3</v>
      </c>
      <c r="C51" s="34">
        <v>76.099999999999994</v>
      </c>
      <c r="D51" s="93">
        <f t="shared" si="0"/>
        <v>99</v>
      </c>
      <c r="E51" s="34">
        <v>16.09</v>
      </c>
      <c r="F51" s="34"/>
      <c r="G51" s="34"/>
      <c r="H51" s="34"/>
      <c r="I51" s="34"/>
      <c r="J51" s="37">
        <v>14.2</v>
      </c>
      <c r="K51" s="37">
        <v>14.2</v>
      </c>
      <c r="L51" s="37">
        <v>14.55</v>
      </c>
      <c r="M51">
        <v>66.180000000000007</v>
      </c>
      <c r="N51">
        <v>272.77</v>
      </c>
      <c r="O51">
        <v>53.06</v>
      </c>
      <c r="P51">
        <v>8.69</v>
      </c>
      <c r="Q51">
        <v>43.01</v>
      </c>
      <c r="R51" s="93">
        <v>33</v>
      </c>
      <c r="S51" s="93">
        <v>33</v>
      </c>
      <c r="T51" s="93">
        <v>33</v>
      </c>
      <c r="U51">
        <v>8.67</v>
      </c>
      <c r="V51">
        <v>103.07203199999999</v>
      </c>
      <c r="W51">
        <v>6.49</v>
      </c>
      <c r="X51">
        <v>22.5</v>
      </c>
      <c r="Y51">
        <v>7.5</v>
      </c>
      <c r="Z51">
        <v>7.5</v>
      </c>
      <c r="AA51">
        <v>205.56</v>
      </c>
      <c r="AB51">
        <v>41.11</v>
      </c>
      <c r="AC51">
        <v>86.13</v>
      </c>
      <c r="AD51">
        <v>42</v>
      </c>
      <c r="AE51">
        <v>79</v>
      </c>
      <c r="AF51">
        <v>38</v>
      </c>
      <c r="AG51">
        <v>7.34</v>
      </c>
      <c r="AH51">
        <v>13.33</v>
      </c>
      <c r="AI51">
        <v>13.33</v>
      </c>
      <c r="AJ51">
        <v>31.29</v>
      </c>
      <c r="AK51">
        <v>165</v>
      </c>
      <c r="AL51">
        <v>70</v>
      </c>
    </row>
    <row r="52" spans="1:38">
      <c r="A52" t="s">
        <v>94</v>
      </c>
      <c r="B52" s="34">
        <v>226.3</v>
      </c>
      <c r="C52" s="34">
        <v>76.099999999999994</v>
      </c>
      <c r="D52" s="93">
        <f t="shared" si="0"/>
        <v>99</v>
      </c>
      <c r="E52" s="34">
        <v>16.09</v>
      </c>
      <c r="F52" s="34"/>
      <c r="G52" s="34"/>
      <c r="H52" s="34"/>
      <c r="I52" s="34"/>
      <c r="J52" s="37">
        <v>14.2</v>
      </c>
      <c r="K52" s="37">
        <v>14.2</v>
      </c>
      <c r="L52" s="37">
        <v>14.55</v>
      </c>
      <c r="M52">
        <v>66.180000000000007</v>
      </c>
      <c r="N52">
        <v>272.77</v>
      </c>
      <c r="O52">
        <v>53.06</v>
      </c>
      <c r="P52">
        <v>8.69</v>
      </c>
      <c r="Q52">
        <v>43.01</v>
      </c>
      <c r="R52" s="93">
        <v>33</v>
      </c>
      <c r="S52" s="93">
        <v>33</v>
      </c>
      <c r="T52" s="93">
        <v>33</v>
      </c>
      <c r="U52">
        <v>8.67</v>
      </c>
      <c r="V52">
        <v>102.95510400000001</v>
      </c>
      <c r="W52">
        <v>6.49</v>
      </c>
      <c r="X52">
        <v>22.5</v>
      </c>
      <c r="Y52">
        <v>7.5</v>
      </c>
      <c r="Z52">
        <v>7.5</v>
      </c>
      <c r="AA52">
        <v>205.55</v>
      </c>
      <c r="AB52">
        <v>41.11</v>
      </c>
      <c r="AC52">
        <v>86.09</v>
      </c>
      <c r="AD52">
        <v>41</v>
      </c>
      <c r="AE52">
        <v>81</v>
      </c>
      <c r="AF52">
        <v>39</v>
      </c>
      <c r="AG52">
        <v>7.34</v>
      </c>
      <c r="AH52">
        <v>13.33</v>
      </c>
      <c r="AI52">
        <v>13.33</v>
      </c>
      <c r="AJ52">
        <v>31.29</v>
      </c>
      <c r="AK52">
        <v>165</v>
      </c>
      <c r="AL52">
        <v>70</v>
      </c>
    </row>
    <row r="53" spans="1:38">
      <c r="A53" t="s">
        <v>95</v>
      </c>
      <c r="B53" s="34">
        <v>226.3</v>
      </c>
      <c r="C53" s="34">
        <v>76.099999999999994</v>
      </c>
      <c r="D53" s="93">
        <f t="shared" si="0"/>
        <v>99</v>
      </c>
      <c r="E53" s="34">
        <v>16.09</v>
      </c>
      <c r="F53" s="34"/>
      <c r="G53" s="34"/>
      <c r="H53" s="34"/>
      <c r="I53" s="34"/>
      <c r="J53" s="37">
        <v>14.2</v>
      </c>
      <c r="K53" s="37">
        <v>14.2</v>
      </c>
      <c r="L53" s="37">
        <v>14.55</v>
      </c>
      <c r="M53">
        <v>66.180000000000007</v>
      </c>
      <c r="N53">
        <v>272.77</v>
      </c>
      <c r="O53">
        <v>53.06</v>
      </c>
      <c r="P53">
        <v>8.69</v>
      </c>
      <c r="Q53">
        <v>43.01</v>
      </c>
      <c r="R53" s="93">
        <v>33</v>
      </c>
      <c r="S53" s="93">
        <v>33</v>
      </c>
      <c r="T53" s="93">
        <v>33</v>
      </c>
      <c r="U53">
        <v>9.1999999999999993</v>
      </c>
      <c r="V53">
        <v>97.693343999999996</v>
      </c>
      <c r="W53">
        <v>6.49</v>
      </c>
      <c r="X53">
        <v>20</v>
      </c>
      <c r="Y53">
        <v>6.66</v>
      </c>
      <c r="Z53">
        <v>6.67</v>
      </c>
      <c r="AA53">
        <v>225</v>
      </c>
      <c r="AB53">
        <v>45</v>
      </c>
      <c r="AC53">
        <v>90.35</v>
      </c>
      <c r="AD53">
        <v>42</v>
      </c>
      <c r="AE53">
        <v>74</v>
      </c>
      <c r="AF53">
        <v>36</v>
      </c>
      <c r="AG53">
        <v>6.66</v>
      </c>
      <c r="AH53">
        <v>13.33</v>
      </c>
      <c r="AI53">
        <v>13.33</v>
      </c>
      <c r="AJ53">
        <v>31.29</v>
      </c>
      <c r="AK53">
        <v>168</v>
      </c>
      <c r="AL53">
        <v>72</v>
      </c>
    </row>
    <row r="54" spans="1:38">
      <c r="A54" t="s">
        <v>96</v>
      </c>
      <c r="B54" s="34">
        <v>261.92</v>
      </c>
      <c r="C54" s="34">
        <v>87.02</v>
      </c>
      <c r="D54" s="93">
        <f t="shared" si="0"/>
        <v>99</v>
      </c>
      <c r="E54" s="34">
        <v>16.09</v>
      </c>
      <c r="F54" s="34"/>
      <c r="G54" s="34"/>
      <c r="H54" s="34"/>
      <c r="I54" s="34"/>
      <c r="J54" s="37">
        <v>14.2</v>
      </c>
      <c r="K54" s="37">
        <v>14.2</v>
      </c>
      <c r="L54" s="37">
        <v>14.55</v>
      </c>
      <c r="M54">
        <v>66.180000000000007</v>
      </c>
      <c r="N54">
        <v>272.77</v>
      </c>
      <c r="O54">
        <v>100.5</v>
      </c>
      <c r="P54">
        <v>8.69</v>
      </c>
      <c r="Q54">
        <v>43.01</v>
      </c>
      <c r="R54" s="93">
        <v>33</v>
      </c>
      <c r="S54" s="93">
        <v>33</v>
      </c>
      <c r="T54" s="93">
        <v>33</v>
      </c>
      <c r="U54">
        <v>9.1999999999999993</v>
      </c>
      <c r="V54">
        <v>92.178240000000002</v>
      </c>
      <c r="W54">
        <v>6.49</v>
      </c>
      <c r="X54">
        <v>20</v>
      </c>
      <c r="Y54">
        <v>6.66</v>
      </c>
      <c r="Z54">
        <v>6.67</v>
      </c>
      <c r="AA54">
        <v>225</v>
      </c>
      <c r="AB54">
        <v>45</v>
      </c>
      <c r="AC54">
        <v>90.3</v>
      </c>
      <c r="AD54">
        <v>42</v>
      </c>
      <c r="AE54">
        <v>74</v>
      </c>
      <c r="AF54">
        <v>36</v>
      </c>
      <c r="AG54">
        <v>6.66</v>
      </c>
      <c r="AH54">
        <v>13.33</v>
      </c>
      <c r="AI54">
        <v>13.33</v>
      </c>
      <c r="AJ54">
        <v>31.29</v>
      </c>
      <c r="AK54">
        <v>168</v>
      </c>
      <c r="AL54">
        <v>72</v>
      </c>
    </row>
    <row r="55" spans="1:38">
      <c r="A55" t="s">
        <v>97</v>
      </c>
      <c r="B55" s="34">
        <v>261.92</v>
      </c>
      <c r="C55" s="34">
        <v>87.02</v>
      </c>
      <c r="D55" s="93">
        <f t="shared" si="0"/>
        <v>99</v>
      </c>
      <c r="E55" s="34">
        <v>16.09</v>
      </c>
      <c r="F55" s="34"/>
      <c r="G55" s="34"/>
      <c r="H55" s="34"/>
      <c r="I55" s="34"/>
      <c r="J55" s="37">
        <v>14.2</v>
      </c>
      <c r="K55" s="37">
        <v>14.2</v>
      </c>
      <c r="L55" s="37">
        <v>14.55</v>
      </c>
      <c r="M55">
        <v>66.180000000000007</v>
      </c>
      <c r="N55">
        <v>272.77</v>
      </c>
      <c r="O55">
        <v>100.5</v>
      </c>
      <c r="P55">
        <v>9</v>
      </c>
      <c r="Q55">
        <v>43.01</v>
      </c>
      <c r="R55" s="93">
        <v>33</v>
      </c>
      <c r="S55" s="93">
        <v>33</v>
      </c>
      <c r="T55" s="93">
        <v>33</v>
      </c>
      <c r="U55">
        <v>9.59</v>
      </c>
      <c r="V55">
        <v>87.588815999999994</v>
      </c>
      <c r="W55">
        <v>6.49</v>
      </c>
      <c r="X55">
        <v>20</v>
      </c>
      <c r="Y55">
        <v>6.66</v>
      </c>
      <c r="Z55">
        <v>6.67</v>
      </c>
      <c r="AA55">
        <v>225</v>
      </c>
      <c r="AB55">
        <v>45</v>
      </c>
      <c r="AC55">
        <v>90.19</v>
      </c>
      <c r="AD55">
        <v>42</v>
      </c>
      <c r="AE55">
        <v>85</v>
      </c>
      <c r="AF55">
        <v>40</v>
      </c>
      <c r="AG55">
        <v>6.66</v>
      </c>
      <c r="AH55">
        <v>13.33</v>
      </c>
      <c r="AI55">
        <v>13.33</v>
      </c>
      <c r="AJ55">
        <v>31.29</v>
      </c>
      <c r="AK55">
        <v>175</v>
      </c>
      <c r="AL55">
        <v>75</v>
      </c>
    </row>
    <row r="56" spans="1:38">
      <c r="A56" t="s">
        <v>98</v>
      </c>
      <c r="B56" s="34">
        <v>261.92</v>
      </c>
      <c r="C56" s="34">
        <v>87.02</v>
      </c>
      <c r="D56" s="93">
        <f t="shared" si="0"/>
        <v>99</v>
      </c>
      <c r="E56" s="34">
        <v>16.09</v>
      </c>
      <c r="F56" s="34"/>
      <c r="G56" s="34"/>
      <c r="H56" s="34"/>
      <c r="I56" s="34"/>
      <c r="J56" s="37">
        <v>14.2</v>
      </c>
      <c r="K56" s="37">
        <v>14.2</v>
      </c>
      <c r="L56" s="37">
        <v>14.55</v>
      </c>
      <c r="M56">
        <v>70.34</v>
      </c>
      <c r="N56">
        <v>272.77</v>
      </c>
      <c r="O56">
        <v>100.5</v>
      </c>
      <c r="P56">
        <v>9</v>
      </c>
      <c r="Q56">
        <v>43.01</v>
      </c>
      <c r="R56" s="93">
        <v>33</v>
      </c>
      <c r="S56" s="93">
        <v>33</v>
      </c>
      <c r="T56" s="93">
        <v>33</v>
      </c>
      <c r="U56">
        <v>9.59</v>
      </c>
      <c r="V56">
        <v>84.042000000000002</v>
      </c>
      <c r="W56">
        <v>6.49</v>
      </c>
      <c r="X56">
        <v>20</v>
      </c>
      <c r="Y56">
        <v>6.66</v>
      </c>
      <c r="Z56">
        <v>6.67</v>
      </c>
      <c r="AA56">
        <v>225</v>
      </c>
      <c r="AB56">
        <v>45</v>
      </c>
      <c r="AC56">
        <v>90.19</v>
      </c>
      <c r="AD56">
        <v>42</v>
      </c>
      <c r="AE56">
        <v>85</v>
      </c>
      <c r="AF56">
        <v>40</v>
      </c>
      <c r="AG56">
        <v>6.66</v>
      </c>
      <c r="AH56">
        <v>13.33</v>
      </c>
      <c r="AI56">
        <v>13.33</v>
      </c>
      <c r="AJ56">
        <v>31.29</v>
      </c>
      <c r="AK56">
        <v>175</v>
      </c>
      <c r="AL56">
        <v>75</v>
      </c>
    </row>
    <row r="57" spans="1:38">
      <c r="A57" t="s">
        <v>99</v>
      </c>
      <c r="B57" s="34">
        <v>261.92</v>
      </c>
      <c r="C57" s="34">
        <v>76.099999999999994</v>
      </c>
      <c r="D57" s="93">
        <f t="shared" si="0"/>
        <v>99</v>
      </c>
      <c r="E57" s="34">
        <v>16.09</v>
      </c>
      <c r="F57" s="34"/>
      <c r="G57" s="34"/>
      <c r="H57" s="34"/>
      <c r="I57" s="34"/>
      <c r="J57" s="37">
        <v>12.52</v>
      </c>
      <c r="K57" s="37">
        <v>12.52</v>
      </c>
      <c r="L57" s="37">
        <v>12.84</v>
      </c>
      <c r="M57">
        <v>66.180000000000007</v>
      </c>
      <c r="N57">
        <v>272.77</v>
      </c>
      <c r="O57">
        <v>53.06</v>
      </c>
      <c r="P57">
        <v>9</v>
      </c>
      <c r="Q57">
        <v>43.01</v>
      </c>
      <c r="R57" s="93">
        <v>33</v>
      </c>
      <c r="S57" s="93">
        <v>33</v>
      </c>
      <c r="T57" s="93">
        <v>33</v>
      </c>
      <c r="U57">
        <v>9.59</v>
      </c>
      <c r="V57">
        <v>80.173631999999998</v>
      </c>
      <c r="W57">
        <v>6.49</v>
      </c>
      <c r="X57">
        <v>20</v>
      </c>
      <c r="Y57">
        <v>6.66</v>
      </c>
      <c r="Z57">
        <v>6.67</v>
      </c>
      <c r="AA57">
        <v>198.13</v>
      </c>
      <c r="AB57">
        <v>39.630000000000003</v>
      </c>
      <c r="AC57">
        <v>81.08</v>
      </c>
      <c r="AD57">
        <v>41</v>
      </c>
      <c r="AE57">
        <v>85</v>
      </c>
      <c r="AF57">
        <v>40</v>
      </c>
      <c r="AG57">
        <v>6.66</v>
      </c>
      <c r="AH57">
        <v>13.33</v>
      </c>
      <c r="AI57">
        <v>13.33</v>
      </c>
      <c r="AJ57">
        <v>31.29</v>
      </c>
      <c r="AK57">
        <v>175</v>
      </c>
      <c r="AL57">
        <v>75</v>
      </c>
    </row>
    <row r="58" spans="1:38">
      <c r="A58" t="s">
        <v>100</v>
      </c>
      <c r="B58" s="34">
        <v>261.92</v>
      </c>
      <c r="C58" s="34">
        <v>76.09</v>
      </c>
      <c r="D58" s="93">
        <f t="shared" si="0"/>
        <v>99</v>
      </c>
      <c r="E58" s="34">
        <v>16.09</v>
      </c>
      <c r="F58" s="34"/>
      <c r="G58" s="34"/>
      <c r="H58" s="34"/>
      <c r="I58" s="34"/>
      <c r="J58" s="37">
        <v>12.61</v>
      </c>
      <c r="K58" s="37">
        <v>12.61</v>
      </c>
      <c r="L58" s="37">
        <v>12.92</v>
      </c>
      <c r="M58">
        <v>74.69</v>
      </c>
      <c r="N58">
        <v>272.77</v>
      </c>
      <c r="O58">
        <v>53.06</v>
      </c>
      <c r="P58">
        <v>9</v>
      </c>
      <c r="Q58">
        <v>43.01</v>
      </c>
      <c r="R58" s="93">
        <v>33</v>
      </c>
      <c r="S58" s="93">
        <v>33</v>
      </c>
      <c r="T58" s="93">
        <v>33</v>
      </c>
      <c r="U58">
        <v>9.59</v>
      </c>
      <c r="V58">
        <v>80.631600000000006</v>
      </c>
      <c r="W58">
        <v>6.49</v>
      </c>
      <c r="X58">
        <v>20</v>
      </c>
      <c r="Y58">
        <v>6.66</v>
      </c>
      <c r="Z58">
        <v>6.67</v>
      </c>
      <c r="AA58">
        <v>197.72</v>
      </c>
      <c r="AB58">
        <v>39.54</v>
      </c>
      <c r="AC58">
        <v>81.13</v>
      </c>
      <c r="AD58">
        <v>41</v>
      </c>
      <c r="AE58">
        <v>85</v>
      </c>
      <c r="AF58">
        <v>40</v>
      </c>
      <c r="AG58">
        <v>6.66</v>
      </c>
      <c r="AH58">
        <v>13.33</v>
      </c>
      <c r="AI58">
        <v>13.33</v>
      </c>
      <c r="AJ58">
        <v>31.29</v>
      </c>
      <c r="AK58">
        <v>175</v>
      </c>
      <c r="AL58">
        <v>75</v>
      </c>
    </row>
    <row r="59" spans="1:38">
      <c r="A59" t="s">
        <v>101</v>
      </c>
      <c r="B59" s="34">
        <v>261.92</v>
      </c>
      <c r="C59" s="34">
        <v>76.09</v>
      </c>
      <c r="D59" s="93">
        <f t="shared" si="0"/>
        <v>99</v>
      </c>
      <c r="E59" s="34">
        <v>16.09</v>
      </c>
      <c r="F59" s="34"/>
      <c r="G59" s="34"/>
      <c r="H59" s="34"/>
      <c r="I59" s="34"/>
      <c r="J59" s="37">
        <v>12.71</v>
      </c>
      <c r="K59" s="37">
        <v>12.71</v>
      </c>
      <c r="L59" s="37">
        <v>13.03</v>
      </c>
      <c r="M59">
        <v>104.19</v>
      </c>
      <c r="N59">
        <v>272.77</v>
      </c>
      <c r="O59">
        <v>80.069999999999993</v>
      </c>
      <c r="P59">
        <v>9.31</v>
      </c>
      <c r="Q59">
        <v>43.01</v>
      </c>
      <c r="R59" s="93">
        <v>33</v>
      </c>
      <c r="S59" s="93">
        <v>33</v>
      </c>
      <c r="T59" s="93">
        <v>33</v>
      </c>
      <c r="U59">
        <v>9.9700000000000006</v>
      </c>
      <c r="V59">
        <v>80.446464000000006</v>
      </c>
      <c r="W59">
        <v>6.64</v>
      </c>
      <c r="X59">
        <v>20</v>
      </c>
      <c r="Y59">
        <v>6.66</v>
      </c>
      <c r="Z59">
        <v>6.67</v>
      </c>
      <c r="AA59">
        <v>192.67</v>
      </c>
      <c r="AB59">
        <v>38.53</v>
      </c>
      <c r="AC59">
        <v>80.989999999999995</v>
      </c>
      <c r="AD59">
        <v>40</v>
      </c>
      <c r="AE59">
        <v>83</v>
      </c>
      <c r="AF59">
        <v>39</v>
      </c>
      <c r="AG59">
        <v>6.66</v>
      </c>
      <c r="AH59">
        <v>13.33</v>
      </c>
      <c r="AI59">
        <v>13.33</v>
      </c>
      <c r="AJ59">
        <v>31.29</v>
      </c>
      <c r="AK59">
        <v>172</v>
      </c>
      <c r="AL59">
        <v>74</v>
      </c>
    </row>
    <row r="60" spans="1:38">
      <c r="A60" t="s">
        <v>102</v>
      </c>
      <c r="B60" s="34">
        <v>261.92</v>
      </c>
      <c r="C60" s="34">
        <v>76.09</v>
      </c>
      <c r="D60" s="93">
        <f t="shared" si="0"/>
        <v>99</v>
      </c>
      <c r="E60" s="34">
        <v>16.09</v>
      </c>
      <c r="F60" s="34"/>
      <c r="G60" s="34"/>
      <c r="H60" s="34"/>
      <c r="I60" s="34"/>
      <c r="J60" s="37">
        <v>12.36</v>
      </c>
      <c r="K60" s="37">
        <v>12.36</v>
      </c>
      <c r="L60" s="37">
        <v>12.67</v>
      </c>
      <c r="M60">
        <v>104.19</v>
      </c>
      <c r="N60">
        <v>272.77</v>
      </c>
      <c r="O60">
        <v>80.069999999999993</v>
      </c>
      <c r="P60">
        <v>9.31</v>
      </c>
      <c r="Q60">
        <v>43.01</v>
      </c>
      <c r="R60" s="93">
        <v>33</v>
      </c>
      <c r="S60" s="93">
        <v>33</v>
      </c>
      <c r="T60" s="93">
        <v>33</v>
      </c>
      <c r="U60">
        <v>9.9700000000000006</v>
      </c>
      <c r="V60">
        <v>79.813103999999996</v>
      </c>
      <c r="W60">
        <v>6.64</v>
      </c>
      <c r="X60">
        <v>20</v>
      </c>
      <c r="Y60">
        <v>6.66</v>
      </c>
      <c r="Z60">
        <v>6.67</v>
      </c>
      <c r="AA60">
        <v>187.02</v>
      </c>
      <c r="AB60">
        <v>37.4</v>
      </c>
      <c r="AC60">
        <v>80.680000000000007</v>
      </c>
      <c r="AD60">
        <v>38</v>
      </c>
      <c r="AE60">
        <v>86</v>
      </c>
      <c r="AF60">
        <v>41</v>
      </c>
      <c r="AG60">
        <v>6.66</v>
      </c>
      <c r="AH60">
        <v>13.33</v>
      </c>
      <c r="AI60">
        <v>13.33</v>
      </c>
      <c r="AJ60">
        <v>31.29</v>
      </c>
      <c r="AK60">
        <v>172</v>
      </c>
      <c r="AL60">
        <v>73</v>
      </c>
    </row>
    <row r="61" spans="1:38">
      <c r="A61" t="s">
        <v>103</v>
      </c>
      <c r="B61" s="34">
        <v>261.92</v>
      </c>
      <c r="C61" s="34">
        <v>76.09</v>
      </c>
      <c r="D61" s="93">
        <f t="shared" si="0"/>
        <v>99</v>
      </c>
      <c r="E61" s="34">
        <v>16.09</v>
      </c>
      <c r="F61" s="34"/>
      <c r="G61" s="34"/>
      <c r="H61" s="34"/>
      <c r="I61" s="34"/>
      <c r="J61" s="37">
        <v>11.94</v>
      </c>
      <c r="K61" s="37">
        <v>11.94</v>
      </c>
      <c r="L61" s="37">
        <v>12.23</v>
      </c>
      <c r="M61">
        <v>104.19</v>
      </c>
      <c r="N61">
        <v>272.77</v>
      </c>
      <c r="O61">
        <v>89.72</v>
      </c>
      <c r="P61">
        <v>9.31</v>
      </c>
      <c r="Q61">
        <v>43.01</v>
      </c>
      <c r="R61" s="93">
        <v>33</v>
      </c>
      <c r="S61" s="93">
        <v>33</v>
      </c>
      <c r="T61" s="93">
        <v>33</v>
      </c>
      <c r="U61">
        <v>9.9700000000000006</v>
      </c>
      <c r="V61">
        <v>73.995936</v>
      </c>
      <c r="W61">
        <v>6.64</v>
      </c>
      <c r="X61">
        <v>20</v>
      </c>
      <c r="Y61">
        <v>6.66</v>
      </c>
      <c r="Z61">
        <v>6.67</v>
      </c>
      <c r="AA61">
        <v>180.72</v>
      </c>
      <c r="AB61">
        <v>36.14</v>
      </c>
      <c r="AC61">
        <v>80.069999999999993</v>
      </c>
      <c r="AD61">
        <v>37</v>
      </c>
      <c r="AE61">
        <v>81</v>
      </c>
      <c r="AF61">
        <v>39</v>
      </c>
      <c r="AG61">
        <v>6.66</v>
      </c>
      <c r="AH61">
        <v>13.33</v>
      </c>
      <c r="AI61">
        <v>13.33</v>
      </c>
      <c r="AJ61">
        <v>31.29</v>
      </c>
      <c r="AK61">
        <v>158</v>
      </c>
      <c r="AL61">
        <v>67</v>
      </c>
    </row>
    <row r="62" spans="1:38">
      <c r="A62" t="s">
        <v>104</v>
      </c>
      <c r="B62" s="34">
        <v>261.92</v>
      </c>
      <c r="C62" s="34">
        <v>76.09</v>
      </c>
      <c r="D62" s="93">
        <f t="shared" si="0"/>
        <v>99</v>
      </c>
      <c r="E62" s="34">
        <v>16.09</v>
      </c>
      <c r="F62" s="34"/>
      <c r="G62" s="34"/>
      <c r="H62" s="34"/>
      <c r="I62" s="34"/>
      <c r="J62" s="37">
        <v>11.41</v>
      </c>
      <c r="K62" s="37">
        <v>11.41</v>
      </c>
      <c r="L62" s="37">
        <v>11.69</v>
      </c>
      <c r="M62">
        <v>104.19</v>
      </c>
      <c r="N62">
        <v>272.77</v>
      </c>
      <c r="O62">
        <v>89.72</v>
      </c>
      <c r="P62">
        <v>9.31</v>
      </c>
      <c r="Q62">
        <v>43.01</v>
      </c>
      <c r="R62" s="93">
        <v>33</v>
      </c>
      <c r="S62" s="93">
        <v>33</v>
      </c>
      <c r="T62" s="93">
        <v>33</v>
      </c>
      <c r="U62">
        <v>9.9700000000000006</v>
      </c>
      <c r="V62">
        <v>67.876704000000004</v>
      </c>
      <c r="W62">
        <v>6.64</v>
      </c>
      <c r="X62">
        <v>20</v>
      </c>
      <c r="Y62">
        <v>6.66</v>
      </c>
      <c r="Z62">
        <v>6.67</v>
      </c>
      <c r="AA62">
        <v>174.61</v>
      </c>
      <c r="AB62">
        <v>34.92</v>
      </c>
      <c r="AC62">
        <v>78.400000000000006</v>
      </c>
      <c r="AD62">
        <v>37</v>
      </c>
      <c r="AE62">
        <v>78</v>
      </c>
      <c r="AF62">
        <v>37</v>
      </c>
      <c r="AG62">
        <v>6.66</v>
      </c>
      <c r="AH62">
        <v>13.33</v>
      </c>
      <c r="AI62">
        <v>13.33</v>
      </c>
      <c r="AJ62">
        <v>31.29</v>
      </c>
      <c r="AK62">
        <v>151</v>
      </c>
      <c r="AL62">
        <v>64</v>
      </c>
    </row>
    <row r="63" spans="1:38">
      <c r="A63" t="s">
        <v>105</v>
      </c>
      <c r="B63" s="34">
        <v>261.92</v>
      </c>
      <c r="C63" s="34">
        <v>75.69</v>
      </c>
      <c r="D63" s="93">
        <f t="shared" si="0"/>
        <v>99</v>
      </c>
      <c r="E63" s="34">
        <v>16.09</v>
      </c>
      <c r="F63" s="34"/>
      <c r="G63" s="34"/>
      <c r="H63" s="34"/>
      <c r="I63" s="34"/>
      <c r="J63" s="37">
        <v>9.26</v>
      </c>
      <c r="K63" s="37">
        <v>9.26</v>
      </c>
      <c r="L63" s="37">
        <v>9.49</v>
      </c>
      <c r="M63">
        <v>104.19</v>
      </c>
      <c r="N63">
        <v>272.77</v>
      </c>
      <c r="O63">
        <v>89.72</v>
      </c>
      <c r="P63">
        <v>9.6999999999999993</v>
      </c>
      <c r="Q63">
        <v>43.01</v>
      </c>
      <c r="R63" s="93">
        <v>33</v>
      </c>
      <c r="S63" s="93">
        <v>33</v>
      </c>
      <c r="T63" s="93">
        <v>33</v>
      </c>
      <c r="U63">
        <v>10.36</v>
      </c>
      <c r="V63">
        <v>57.216768000000002</v>
      </c>
      <c r="W63">
        <v>6.87</v>
      </c>
      <c r="X63">
        <v>20</v>
      </c>
      <c r="Y63">
        <v>6.66</v>
      </c>
      <c r="Z63">
        <v>6.67</v>
      </c>
      <c r="AA63">
        <v>167.02</v>
      </c>
      <c r="AB63">
        <v>33.4</v>
      </c>
      <c r="AC63">
        <v>75.06</v>
      </c>
      <c r="AD63">
        <v>34</v>
      </c>
      <c r="AE63">
        <v>70</v>
      </c>
      <c r="AF63">
        <v>33</v>
      </c>
      <c r="AG63">
        <v>6.66</v>
      </c>
      <c r="AH63">
        <v>13.33</v>
      </c>
      <c r="AI63">
        <v>13.33</v>
      </c>
      <c r="AJ63">
        <v>31.29</v>
      </c>
      <c r="AK63">
        <v>145</v>
      </c>
      <c r="AL63">
        <v>62</v>
      </c>
    </row>
    <row r="64" spans="1:38">
      <c r="A64" t="s">
        <v>106</v>
      </c>
      <c r="B64" s="34">
        <v>261.92</v>
      </c>
      <c r="C64" s="34">
        <v>87.02</v>
      </c>
      <c r="D64" s="93">
        <f t="shared" si="0"/>
        <v>99</v>
      </c>
      <c r="E64" s="34">
        <v>16.09</v>
      </c>
      <c r="F64" s="34"/>
      <c r="G64" s="34"/>
      <c r="H64" s="34"/>
      <c r="I64" s="34"/>
      <c r="J64" s="37">
        <v>9.0399999999999991</v>
      </c>
      <c r="K64" s="37">
        <v>9.0399999999999991</v>
      </c>
      <c r="L64" s="37">
        <v>9.27</v>
      </c>
      <c r="M64">
        <v>104.19</v>
      </c>
      <c r="N64">
        <v>272.77</v>
      </c>
      <c r="O64">
        <v>89.72</v>
      </c>
      <c r="P64">
        <v>9.6999999999999993</v>
      </c>
      <c r="Q64">
        <v>43.01</v>
      </c>
      <c r="R64" s="93">
        <v>33</v>
      </c>
      <c r="S64" s="93">
        <v>33</v>
      </c>
      <c r="T64" s="93">
        <v>33</v>
      </c>
      <c r="U64">
        <v>10.36</v>
      </c>
      <c r="V64">
        <v>48.495888000000001</v>
      </c>
      <c r="W64">
        <v>6.87</v>
      </c>
      <c r="X64">
        <v>20</v>
      </c>
      <c r="Y64">
        <v>6.66</v>
      </c>
      <c r="Z64">
        <v>6.67</v>
      </c>
      <c r="AA64">
        <v>158.97999999999999</v>
      </c>
      <c r="AB64">
        <v>31.79</v>
      </c>
      <c r="AC64">
        <v>70.66</v>
      </c>
      <c r="AD64">
        <v>32</v>
      </c>
      <c r="AE64">
        <v>64</v>
      </c>
      <c r="AF64">
        <v>31</v>
      </c>
      <c r="AG64">
        <v>6.66</v>
      </c>
      <c r="AH64">
        <v>13.33</v>
      </c>
      <c r="AI64">
        <v>13.33</v>
      </c>
      <c r="AJ64">
        <v>31.29</v>
      </c>
      <c r="AK64">
        <v>134</v>
      </c>
      <c r="AL64">
        <v>58</v>
      </c>
    </row>
    <row r="65" spans="1:38">
      <c r="A65" t="s">
        <v>107</v>
      </c>
      <c r="B65" s="34">
        <v>261.92</v>
      </c>
      <c r="C65" s="34">
        <v>87.02</v>
      </c>
      <c r="D65" s="93">
        <f t="shared" si="0"/>
        <v>99</v>
      </c>
      <c r="E65" s="34">
        <v>15.61</v>
      </c>
      <c r="F65" s="34"/>
      <c r="G65" s="34"/>
      <c r="H65" s="34"/>
      <c r="I65" s="34"/>
      <c r="J65" s="37">
        <v>8.35</v>
      </c>
      <c r="K65" s="37">
        <v>8.35</v>
      </c>
      <c r="L65" s="37">
        <v>8.5500000000000007</v>
      </c>
      <c r="M65">
        <v>104.19</v>
      </c>
      <c r="N65">
        <v>272.77</v>
      </c>
      <c r="O65">
        <v>100.5</v>
      </c>
      <c r="P65">
        <v>9.6999999999999993</v>
      </c>
      <c r="Q65">
        <v>43.01</v>
      </c>
      <c r="R65" s="93">
        <v>33</v>
      </c>
      <c r="S65" s="93">
        <v>33</v>
      </c>
      <c r="T65" s="93">
        <v>33</v>
      </c>
      <c r="U65">
        <v>10.36</v>
      </c>
      <c r="V65">
        <v>47.307119999999998</v>
      </c>
      <c r="W65">
        <v>6.87</v>
      </c>
      <c r="X65">
        <v>20</v>
      </c>
      <c r="Y65">
        <v>6.66</v>
      </c>
      <c r="Z65">
        <v>6.67</v>
      </c>
      <c r="AA65">
        <v>135.52000000000001</v>
      </c>
      <c r="AB65">
        <v>27.1</v>
      </c>
      <c r="AC65">
        <v>65.900000000000006</v>
      </c>
      <c r="AD65">
        <v>30</v>
      </c>
      <c r="AE65">
        <v>64</v>
      </c>
      <c r="AF65">
        <v>31</v>
      </c>
      <c r="AG65">
        <v>6.66</v>
      </c>
      <c r="AH65">
        <v>13.33</v>
      </c>
      <c r="AI65">
        <v>13.33</v>
      </c>
      <c r="AJ65">
        <v>31.29</v>
      </c>
      <c r="AK65">
        <v>125</v>
      </c>
      <c r="AL65">
        <v>53</v>
      </c>
    </row>
    <row r="66" spans="1:38">
      <c r="A66" t="s">
        <v>108</v>
      </c>
      <c r="B66" s="34">
        <v>261.92</v>
      </c>
      <c r="C66" s="34">
        <v>87.02</v>
      </c>
      <c r="D66" s="93">
        <f t="shared" si="0"/>
        <v>99</v>
      </c>
      <c r="E66" s="34">
        <v>15.61</v>
      </c>
      <c r="F66" s="34"/>
      <c r="G66" s="34"/>
      <c r="H66" s="34"/>
      <c r="I66" s="34"/>
      <c r="J66" s="37">
        <v>7.79</v>
      </c>
      <c r="K66" s="37">
        <v>7.79</v>
      </c>
      <c r="L66" s="37">
        <v>7.99</v>
      </c>
      <c r="M66">
        <v>104.19</v>
      </c>
      <c r="N66">
        <v>272.77</v>
      </c>
      <c r="O66">
        <v>100.5</v>
      </c>
      <c r="P66">
        <v>9.6999999999999993</v>
      </c>
      <c r="Q66">
        <v>43.01</v>
      </c>
      <c r="R66" s="93">
        <v>33</v>
      </c>
      <c r="S66" s="93">
        <v>33</v>
      </c>
      <c r="T66" s="93">
        <v>33</v>
      </c>
      <c r="U66">
        <v>10.36</v>
      </c>
      <c r="V66">
        <v>46.001424</v>
      </c>
      <c r="W66">
        <v>6.87</v>
      </c>
      <c r="X66">
        <v>20</v>
      </c>
      <c r="Y66">
        <v>6.66</v>
      </c>
      <c r="Z66">
        <v>6.67</v>
      </c>
      <c r="AA66">
        <v>127.84</v>
      </c>
      <c r="AB66">
        <v>25.57</v>
      </c>
      <c r="AC66">
        <v>60.91</v>
      </c>
      <c r="AD66">
        <v>29</v>
      </c>
      <c r="AE66">
        <v>60</v>
      </c>
      <c r="AF66">
        <v>28</v>
      </c>
      <c r="AG66">
        <v>6.66</v>
      </c>
      <c r="AH66">
        <v>13.33</v>
      </c>
      <c r="AI66">
        <v>13.33</v>
      </c>
      <c r="AJ66">
        <v>31.29</v>
      </c>
      <c r="AK66">
        <v>113</v>
      </c>
      <c r="AL66">
        <v>49</v>
      </c>
    </row>
    <row r="67" spans="1:38">
      <c r="A67" t="s">
        <v>109</v>
      </c>
      <c r="B67" s="34">
        <v>261.92</v>
      </c>
      <c r="C67" s="34">
        <v>87.02</v>
      </c>
      <c r="D67" s="93">
        <f t="shared" si="0"/>
        <v>99</v>
      </c>
      <c r="E67" s="34">
        <v>7.66</v>
      </c>
      <c r="F67" s="34"/>
      <c r="G67" s="34"/>
      <c r="H67" s="34"/>
      <c r="I67" s="34"/>
      <c r="J67" s="37">
        <v>7.11</v>
      </c>
      <c r="K67" s="37">
        <v>7.11</v>
      </c>
      <c r="L67" s="37">
        <v>7.29</v>
      </c>
      <c r="M67">
        <v>112.7</v>
      </c>
      <c r="N67">
        <v>272.77</v>
      </c>
      <c r="O67">
        <v>100.5</v>
      </c>
      <c r="P67">
        <v>10.4</v>
      </c>
      <c r="Q67">
        <v>43.01</v>
      </c>
      <c r="R67" s="93">
        <v>33</v>
      </c>
      <c r="S67" s="93">
        <v>33</v>
      </c>
      <c r="T67" s="93">
        <v>33</v>
      </c>
      <c r="U67">
        <v>10.59</v>
      </c>
      <c r="V67">
        <v>44.890608</v>
      </c>
      <c r="W67">
        <v>7.24</v>
      </c>
      <c r="X67">
        <v>20</v>
      </c>
      <c r="Y67">
        <v>6.66</v>
      </c>
      <c r="Z67">
        <v>6.67</v>
      </c>
      <c r="AA67">
        <v>91.13</v>
      </c>
      <c r="AB67">
        <v>18.22</v>
      </c>
      <c r="AC67">
        <v>47.34</v>
      </c>
      <c r="AD67">
        <v>26</v>
      </c>
      <c r="AE67">
        <v>55</v>
      </c>
      <c r="AF67">
        <v>27</v>
      </c>
      <c r="AG67">
        <v>6.66</v>
      </c>
      <c r="AH67">
        <v>14</v>
      </c>
      <c r="AI67">
        <v>14</v>
      </c>
      <c r="AJ67">
        <v>31.29</v>
      </c>
      <c r="AK67">
        <v>105</v>
      </c>
      <c r="AL67">
        <v>45</v>
      </c>
    </row>
    <row r="68" spans="1:38">
      <c r="A68" t="s">
        <v>110</v>
      </c>
      <c r="B68" s="34">
        <v>261.92</v>
      </c>
      <c r="C68" s="34">
        <v>87.02</v>
      </c>
      <c r="D68" s="93">
        <f t="shared" ref="D68:D98" si="1">R68+S68+T68</f>
        <v>99</v>
      </c>
      <c r="E68" s="34">
        <v>7.66</v>
      </c>
      <c r="F68" s="34"/>
      <c r="G68" s="34"/>
      <c r="H68" s="34"/>
      <c r="I68" s="34"/>
      <c r="J68" s="37">
        <v>6.42</v>
      </c>
      <c r="K68" s="37">
        <v>6.42</v>
      </c>
      <c r="L68" s="37">
        <v>6.57</v>
      </c>
      <c r="M68">
        <v>115.34</v>
      </c>
      <c r="N68">
        <v>272.77</v>
      </c>
      <c r="O68">
        <v>100.5</v>
      </c>
      <c r="P68">
        <v>10.4</v>
      </c>
      <c r="Q68">
        <v>43.01</v>
      </c>
      <c r="R68" s="93">
        <v>33</v>
      </c>
      <c r="S68" s="93">
        <v>33</v>
      </c>
      <c r="T68" s="93">
        <v>33</v>
      </c>
      <c r="U68">
        <v>10.59</v>
      </c>
      <c r="V68">
        <v>43.701839999999997</v>
      </c>
      <c r="W68">
        <v>7.24</v>
      </c>
      <c r="X68">
        <v>20</v>
      </c>
      <c r="Y68">
        <v>6.66</v>
      </c>
      <c r="Z68">
        <v>6.67</v>
      </c>
      <c r="AA68">
        <v>86.23</v>
      </c>
      <c r="AB68">
        <v>17.25</v>
      </c>
      <c r="AC68">
        <v>42.68</v>
      </c>
      <c r="AD68">
        <v>24</v>
      </c>
      <c r="AE68">
        <v>49</v>
      </c>
      <c r="AF68">
        <v>23</v>
      </c>
      <c r="AG68">
        <v>6.66</v>
      </c>
      <c r="AH68">
        <v>14</v>
      </c>
      <c r="AI68">
        <v>14</v>
      </c>
      <c r="AJ68">
        <v>31.29</v>
      </c>
      <c r="AK68">
        <v>91</v>
      </c>
      <c r="AL68">
        <v>39</v>
      </c>
    </row>
    <row r="69" spans="1:38">
      <c r="A69" t="s">
        <v>111</v>
      </c>
      <c r="B69" s="34">
        <v>261.92</v>
      </c>
      <c r="C69" s="34">
        <v>87.02</v>
      </c>
      <c r="D69" s="93">
        <f t="shared" si="1"/>
        <v>88</v>
      </c>
      <c r="E69" s="34">
        <v>7.66</v>
      </c>
      <c r="F69" s="34"/>
      <c r="G69" s="34"/>
      <c r="H69" s="34"/>
      <c r="I69" s="34"/>
      <c r="J69" s="37">
        <v>5.69</v>
      </c>
      <c r="K69" s="37">
        <v>5.69</v>
      </c>
      <c r="L69" s="37">
        <v>5.84</v>
      </c>
      <c r="M69">
        <v>115.34</v>
      </c>
      <c r="N69">
        <v>272.77</v>
      </c>
      <c r="O69">
        <v>100.5</v>
      </c>
      <c r="P69">
        <v>10.4</v>
      </c>
      <c r="Q69">
        <v>43.01</v>
      </c>
      <c r="R69" s="93">
        <v>33</v>
      </c>
      <c r="S69" s="93">
        <v>22</v>
      </c>
      <c r="T69" s="93">
        <v>33</v>
      </c>
      <c r="U69">
        <v>10.59</v>
      </c>
      <c r="V69">
        <v>39.775008</v>
      </c>
      <c r="W69">
        <v>7.24</v>
      </c>
      <c r="X69">
        <v>20</v>
      </c>
      <c r="Y69">
        <v>6.66</v>
      </c>
      <c r="Z69">
        <v>6.67</v>
      </c>
      <c r="AA69">
        <v>81.34</v>
      </c>
      <c r="AB69">
        <v>16.27</v>
      </c>
      <c r="AC69">
        <v>37.799999999999997</v>
      </c>
      <c r="AD69">
        <v>23</v>
      </c>
      <c r="AE69">
        <v>42</v>
      </c>
      <c r="AF69">
        <v>20</v>
      </c>
      <c r="AG69">
        <v>6.66</v>
      </c>
      <c r="AH69">
        <v>14</v>
      </c>
      <c r="AI69">
        <v>14</v>
      </c>
      <c r="AJ69">
        <v>31.29</v>
      </c>
      <c r="AK69">
        <v>89</v>
      </c>
      <c r="AL69">
        <v>38</v>
      </c>
    </row>
    <row r="70" spans="1:38">
      <c r="A70" t="s">
        <v>112</v>
      </c>
      <c r="B70" s="34">
        <v>261.92</v>
      </c>
      <c r="C70" s="34">
        <v>87.02</v>
      </c>
      <c r="D70" s="93">
        <f t="shared" si="1"/>
        <v>78</v>
      </c>
      <c r="E70" s="34">
        <v>7.66</v>
      </c>
      <c r="F70" s="34"/>
      <c r="G70" s="34"/>
      <c r="H70" s="34"/>
      <c r="I70" s="34"/>
      <c r="J70" s="37">
        <v>4.91</v>
      </c>
      <c r="K70" s="37">
        <v>4.91</v>
      </c>
      <c r="L70" s="37">
        <v>5.0199999999999996</v>
      </c>
      <c r="M70">
        <v>115.34</v>
      </c>
      <c r="N70">
        <v>272.77</v>
      </c>
      <c r="O70">
        <v>100.5</v>
      </c>
      <c r="P70">
        <v>10.4</v>
      </c>
      <c r="Q70">
        <v>43.01</v>
      </c>
      <c r="R70" s="93">
        <v>33</v>
      </c>
      <c r="S70" s="93">
        <v>12</v>
      </c>
      <c r="T70" s="93">
        <v>33</v>
      </c>
      <c r="U70">
        <v>10.59</v>
      </c>
      <c r="V70">
        <v>34.825055999999996</v>
      </c>
      <c r="W70">
        <v>7.24</v>
      </c>
      <c r="X70">
        <v>20</v>
      </c>
      <c r="Y70">
        <v>6.66</v>
      </c>
      <c r="Z70">
        <v>6.67</v>
      </c>
      <c r="AA70">
        <v>76.45</v>
      </c>
      <c r="AB70">
        <v>15.29</v>
      </c>
      <c r="AC70">
        <v>32.35</v>
      </c>
      <c r="AD70">
        <v>18</v>
      </c>
      <c r="AE70">
        <v>37</v>
      </c>
      <c r="AF70">
        <v>18</v>
      </c>
      <c r="AG70">
        <v>6.66</v>
      </c>
      <c r="AH70">
        <v>14</v>
      </c>
      <c r="AI70">
        <v>14</v>
      </c>
      <c r="AJ70">
        <v>29.27</v>
      </c>
      <c r="AK70">
        <v>81</v>
      </c>
      <c r="AL70">
        <v>34</v>
      </c>
    </row>
    <row r="71" spans="1:38">
      <c r="A71" t="s">
        <v>113</v>
      </c>
      <c r="B71" s="34">
        <v>261.92</v>
      </c>
      <c r="C71" s="34">
        <v>87.02</v>
      </c>
      <c r="D71" s="93">
        <f t="shared" si="1"/>
        <v>67.11</v>
      </c>
      <c r="E71" s="34">
        <v>7.66</v>
      </c>
      <c r="F71" s="34"/>
      <c r="G71" s="34"/>
      <c r="H71" s="34"/>
      <c r="I71" s="34"/>
      <c r="J71" s="37">
        <v>4.08</v>
      </c>
      <c r="K71" s="37">
        <v>4.08</v>
      </c>
      <c r="L71" s="37">
        <v>4.17</v>
      </c>
      <c r="M71">
        <v>115.34</v>
      </c>
      <c r="N71">
        <v>272.77</v>
      </c>
      <c r="O71">
        <v>100.5</v>
      </c>
      <c r="P71">
        <v>10.44</v>
      </c>
      <c r="Q71">
        <v>43.01</v>
      </c>
      <c r="R71" s="93">
        <v>33</v>
      </c>
      <c r="S71" s="93">
        <v>7</v>
      </c>
      <c r="T71" s="93">
        <v>27.11</v>
      </c>
      <c r="U71">
        <v>10.59</v>
      </c>
      <c r="V71">
        <v>29.76792</v>
      </c>
      <c r="W71">
        <v>7.7</v>
      </c>
      <c r="X71">
        <v>20</v>
      </c>
      <c r="Y71">
        <v>6.66</v>
      </c>
      <c r="Z71">
        <v>6.67</v>
      </c>
      <c r="AA71">
        <v>66.040000000000006</v>
      </c>
      <c r="AB71">
        <v>13.21</v>
      </c>
      <c r="AC71">
        <v>26.84</v>
      </c>
      <c r="AD71">
        <v>15</v>
      </c>
      <c r="AE71">
        <v>30</v>
      </c>
      <c r="AF71">
        <v>15</v>
      </c>
      <c r="AG71">
        <v>7</v>
      </c>
      <c r="AH71">
        <v>14</v>
      </c>
      <c r="AI71">
        <v>14</v>
      </c>
      <c r="AJ71">
        <v>29.77</v>
      </c>
      <c r="AK71">
        <v>60</v>
      </c>
      <c r="AL71">
        <v>25</v>
      </c>
    </row>
    <row r="72" spans="1:38">
      <c r="A72" t="s">
        <v>114</v>
      </c>
      <c r="B72" s="34">
        <v>261.92</v>
      </c>
      <c r="C72" s="34">
        <v>87.02</v>
      </c>
      <c r="D72" s="93">
        <f t="shared" si="1"/>
        <v>48.64</v>
      </c>
      <c r="E72" s="34">
        <v>7.66</v>
      </c>
      <c r="F72" s="34"/>
      <c r="G72" s="34"/>
      <c r="H72" s="34"/>
      <c r="I72" s="34"/>
      <c r="J72" s="37">
        <v>3.29</v>
      </c>
      <c r="K72" s="37">
        <v>3.29</v>
      </c>
      <c r="L72" s="37">
        <v>3.38</v>
      </c>
      <c r="M72">
        <v>115.34</v>
      </c>
      <c r="N72">
        <v>272.77</v>
      </c>
      <c r="O72">
        <v>100.5</v>
      </c>
      <c r="P72">
        <v>10.44</v>
      </c>
      <c r="Q72">
        <v>43.01</v>
      </c>
      <c r="R72" s="93">
        <v>27.74</v>
      </c>
      <c r="S72" s="93">
        <v>1</v>
      </c>
      <c r="T72" s="93">
        <v>19.899999999999999</v>
      </c>
      <c r="U72">
        <v>10.59</v>
      </c>
      <c r="V72">
        <v>24.681552</v>
      </c>
      <c r="W72">
        <v>7.7</v>
      </c>
      <c r="X72">
        <v>20</v>
      </c>
      <c r="Y72">
        <v>6.66</v>
      </c>
      <c r="Z72">
        <v>6.67</v>
      </c>
      <c r="AA72">
        <v>55.63</v>
      </c>
      <c r="AB72">
        <v>11.13</v>
      </c>
      <c r="AC72">
        <v>21.76</v>
      </c>
      <c r="AD72">
        <v>12</v>
      </c>
      <c r="AE72">
        <v>24</v>
      </c>
      <c r="AF72">
        <v>11</v>
      </c>
      <c r="AG72">
        <v>7.66</v>
      </c>
      <c r="AH72">
        <v>14</v>
      </c>
      <c r="AI72">
        <v>14</v>
      </c>
      <c r="AJ72">
        <v>29.77</v>
      </c>
      <c r="AK72">
        <v>43</v>
      </c>
      <c r="AL72">
        <v>19</v>
      </c>
    </row>
    <row r="73" spans="1:38">
      <c r="A73" t="s">
        <v>115</v>
      </c>
      <c r="B73" s="34">
        <v>261.92</v>
      </c>
      <c r="C73" s="34">
        <v>87.02</v>
      </c>
      <c r="D73" s="93">
        <f t="shared" si="1"/>
        <v>33.06</v>
      </c>
      <c r="E73" s="34">
        <v>7.66</v>
      </c>
      <c r="F73" s="34"/>
      <c r="G73" s="34"/>
      <c r="H73" s="34"/>
      <c r="I73" s="34"/>
      <c r="J73" s="37">
        <v>2.5099999999999998</v>
      </c>
      <c r="K73" s="37">
        <v>2.5099999999999998</v>
      </c>
      <c r="L73" s="37">
        <v>2.57</v>
      </c>
      <c r="M73">
        <v>115.34</v>
      </c>
      <c r="N73">
        <v>272.77</v>
      </c>
      <c r="O73">
        <v>100.5</v>
      </c>
      <c r="P73">
        <v>10.44</v>
      </c>
      <c r="Q73">
        <v>43.01</v>
      </c>
      <c r="R73" s="93">
        <v>19.940000000000001</v>
      </c>
      <c r="S73" s="93">
        <v>0</v>
      </c>
      <c r="T73" s="93">
        <v>13.12</v>
      </c>
      <c r="U73">
        <v>10.59</v>
      </c>
      <c r="V73">
        <v>19.663392000000002</v>
      </c>
      <c r="W73">
        <v>7.7</v>
      </c>
      <c r="X73">
        <v>20</v>
      </c>
      <c r="Y73">
        <v>6.66</v>
      </c>
      <c r="Z73">
        <v>6.67</v>
      </c>
      <c r="AA73">
        <v>45.23</v>
      </c>
      <c r="AB73">
        <v>9.0399999999999991</v>
      </c>
      <c r="AC73">
        <v>16.71</v>
      </c>
      <c r="AD73">
        <v>9</v>
      </c>
      <c r="AE73">
        <v>17</v>
      </c>
      <c r="AF73">
        <v>8</v>
      </c>
      <c r="AG73">
        <v>8</v>
      </c>
      <c r="AH73">
        <v>14.81</v>
      </c>
      <c r="AI73">
        <v>14.81</v>
      </c>
      <c r="AJ73">
        <v>29.77</v>
      </c>
      <c r="AK73">
        <v>32</v>
      </c>
      <c r="AL73">
        <v>13</v>
      </c>
    </row>
    <row r="74" spans="1:38">
      <c r="A74" t="s">
        <v>116</v>
      </c>
      <c r="B74" s="34">
        <v>261.92</v>
      </c>
      <c r="C74" s="34">
        <v>87.02</v>
      </c>
      <c r="D74" s="93">
        <f t="shared" si="1"/>
        <v>21.4</v>
      </c>
      <c r="E74" s="34">
        <v>7.66</v>
      </c>
      <c r="F74" s="34"/>
      <c r="G74" s="34"/>
      <c r="H74" s="34"/>
      <c r="I74" s="34"/>
      <c r="J74" s="37">
        <v>1.96</v>
      </c>
      <c r="K74" s="37">
        <v>1.96</v>
      </c>
      <c r="L74" s="37">
        <v>2.02</v>
      </c>
      <c r="M74">
        <v>115.34</v>
      </c>
      <c r="N74">
        <v>272.77</v>
      </c>
      <c r="O74">
        <v>100.5</v>
      </c>
      <c r="P74">
        <v>10.44</v>
      </c>
      <c r="Q74">
        <v>43.01</v>
      </c>
      <c r="R74" s="93">
        <v>13.01</v>
      </c>
      <c r="S74" s="93">
        <v>0</v>
      </c>
      <c r="T74" s="93">
        <v>8.39</v>
      </c>
      <c r="U74">
        <v>10.59</v>
      </c>
      <c r="V74">
        <v>14.90832</v>
      </c>
      <c r="W74">
        <v>7.7</v>
      </c>
      <c r="X74">
        <v>20</v>
      </c>
      <c r="Y74">
        <v>6.66</v>
      </c>
      <c r="Z74">
        <v>6.67</v>
      </c>
      <c r="AA74">
        <v>34.82</v>
      </c>
      <c r="AB74">
        <v>6.96</v>
      </c>
      <c r="AC74">
        <v>11.82</v>
      </c>
      <c r="AD74">
        <v>5</v>
      </c>
      <c r="AE74">
        <v>10</v>
      </c>
      <c r="AF74">
        <v>5</v>
      </c>
      <c r="AG74">
        <v>8.66</v>
      </c>
      <c r="AH74">
        <v>16.7</v>
      </c>
      <c r="AI74">
        <v>16.7</v>
      </c>
      <c r="AJ74">
        <v>29.77</v>
      </c>
      <c r="AK74">
        <v>21</v>
      </c>
      <c r="AL74">
        <v>9</v>
      </c>
    </row>
    <row r="75" spans="1:38">
      <c r="A75" t="s">
        <v>117</v>
      </c>
      <c r="B75" s="34">
        <v>261.92</v>
      </c>
      <c r="C75" s="34">
        <v>87.02</v>
      </c>
      <c r="D75" s="93">
        <f t="shared" si="1"/>
        <v>0</v>
      </c>
      <c r="E75" s="34">
        <v>7.66</v>
      </c>
      <c r="F75" s="34"/>
      <c r="G75" s="34"/>
      <c r="H75" s="34"/>
      <c r="I75" s="34"/>
      <c r="J75" s="37">
        <v>1.45</v>
      </c>
      <c r="K75" s="37">
        <v>1.45</v>
      </c>
      <c r="L75" s="37">
        <v>1.49</v>
      </c>
      <c r="M75">
        <v>115.34</v>
      </c>
      <c r="N75">
        <v>272.77</v>
      </c>
      <c r="O75">
        <v>100.5</v>
      </c>
      <c r="P75">
        <v>10.44</v>
      </c>
      <c r="Q75">
        <v>43.01</v>
      </c>
      <c r="R75" s="93">
        <v>0</v>
      </c>
      <c r="S75" s="93">
        <v>0</v>
      </c>
      <c r="T75" s="93">
        <v>0</v>
      </c>
      <c r="U75">
        <v>10.59</v>
      </c>
      <c r="V75">
        <v>10.572240000000001</v>
      </c>
      <c r="W75">
        <v>8.34</v>
      </c>
      <c r="X75">
        <v>28</v>
      </c>
      <c r="Y75">
        <v>9.34</v>
      </c>
      <c r="Z75">
        <v>9.33</v>
      </c>
      <c r="AA75">
        <v>27.55</v>
      </c>
      <c r="AB75">
        <v>5.51</v>
      </c>
      <c r="AC75">
        <v>7.46</v>
      </c>
      <c r="AD75">
        <v>2</v>
      </c>
      <c r="AE75">
        <v>5</v>
      </c>
      <c r="AF75">
        <v>3</v>
      </c>
      <c r="AG75">
        <v>11.34</v>
      </c>
      <c r="AH75">
        <v>21.81</v>
      </c>
      <c r="AI75">
        <v>21.81</v>
      </c>
      <c r="AJ75">
        <v>30.78</v>
      </c>
      <c r="AK75">
        <v>11</v>
      </c>
      <c r="AL75">
        <v>4</v>
      </c>
    </row>
    <row r="76" spans="1:38">
      <c r="A76" t="s">
        <v>118</v>
      </c>
      <c r="B76" s="34">
        <v>261.92</v>
      </c>
      <c r="C76" s="34">
        <v>87.02</v>
      </c>
      <c r="D76" s="93">
        <f t="shared" si="1"/>
        <v>0</v>
      </c>
      <c r="E76" s="34">
        <v>7.66</v>
      </c>
      <c r="F76" s="34"/>
      <c r="G76" s="34"/>
      <c r="H76" s="34"/>
      <c r="I76" s="34"/>
      <c r="J76" s="37">
        <v>1.02</v>
      </c>
      <c r="K76" s="37">
        <v>1.02</v>
      </c>
      <c r="L76" s="37">
        <v>1.05</v>
      </c>
      <c r="M76">
        <v>115.34</v>
      </c>
      <c r="N76">
        <v>272.77</v>
      </c>
      <c r="O76">
        <v>100.5</v>
      </c>
      <c r="P76">
        <v>10.44</v>
      </c>
      <c r="Q76">
        <v>43.01</v>
      </c>
      <c r="R76" s="93">
        <v>0</v>
      </c>
      <c r="S76" s="93">
        <v>0</v>
      </c>
      <c r="T76" s="93">
        <v>0</v>
      </c>
      <c r="U76">
        <v>10.59</v>
      </c>
      <c r="V76">
        <v>6.9572159999999998</v>
      </c>
      <c r="W76">
        <v>8.34</v>
      </c>
      <c r="X76">
        <v>34</v>
      </c>
      <c r="Y76">
        <v>11.34</v>
      </c>
      <c r="Z76">
        <v>11.33</v>
      </c>
      <c r="AA76">
        <v>20.29</v>
      </c>
      <c r="AB76">
        <v>4.0599999999999996</v>
      </c>
      <c r="AC76">
        <v>4.04</v>
      </c>
      <c r="AD76">
        <v>5</v>
      </c>
      <c r="AE76">
        <v>3</v>
      </c>
      <c r="AF76">
        <v>1</v>
      </c>
      <c r="AG76">
        <v>12</v>
      </c>
      <c r="AH76">
        <v>25.48</v>
      </c>
      <c r="AI76">
        <v>25.48</v>
      </c>
      <c r="AJ76">
        <v>30.78</v>
      </c>
      <c r="AK76">
        <v>7</v>
      </c>
      <c r="AL76">
        <v>3</v>
      </c>
    </row>
    <row r="77" spans="1:38">
      <c r="A77" t="s">
        <v>119</v>
      </c>
      <c r="B77" s="34">
        <v>261.92</v>
      </c>
      <c r="C77" s="34">
        <v>87.02</v>
      </c>
      <c r="D77" s="93">
        <f t="shared" si="1"/>
        <v>0</v>
      </c>
      <c r="E77" s="34">
        <v>7.66</v>
      </c>
      <c r="F77" s="34"/>
      <c r="G77" s="34"/>
      <c r="H77" s="34"/>
      <c r="I77" s="34"/>
      <c r="J77" s="37">
        <v>0.68</v>
      </c>
      <c r="K77" s="37">
        <v>0.68</v>
      </c>
      <c r="L77" s="37">
        <v>0.7</v>
      </c>
      <c r="M77">
        <v>115.34</v>
      </c>
      <c r="N77">
        <v>272.77</v>
      </c>
      <c r="O77">
        <v>100.5</v>
      </c>
      <c r="P77">
        <v>10.44</v>
      </c>
      <c r="Q77">
        <v>43.01</v>
      </c>
      <c r="R77" s="93">
        <v>0</v>
      </c>
      <c r="S77" s="93">
        <v>0</v>
      </c>
      <c r="T77" s="93">
        <v>0</v>
      </c>
      <c r="U77">
        <v>10.59</v>
      </c>
      <c r="V77">
        <v>3.3421919999999998</v>
      </c>
      <c r="W77">
        <v>8.34</v>
      </c>
      <c r="X77">
        <v>55</v>
      </c>
      <c r="Y77">
        <v>18.34</v>
      </c>
      <c r="Z77">
        <v>18.329999999999998</v>
      </c>
      <c r="AA77">
        <v>13.02</v>
      </c>
      <c r="AB77">
        <v>2.61</v>
      </c>
      <c r="AC77">
        <v>1.75</v>
      </c>
      <c r="AD77">
        <v>3</v>
      </c>
      <c r="AE77">
        <v>1</v>
      </c>
      <c r="AF77">
        <v>1</v>
      </c>
      <c r="AG77">
        <v>16.66</v>
      </c>
      <c r="AH77">
        <v>35.08</v>
      </c>
      <c r="AI77">
        <v>35.08</v>
      </c>
      <c r="AJ77">
        <v>30.78</v>
      </c>
      <c r="AK77">
        <v>4</v>
      </c>
      <c r="AL77">
        <v>1</v>
      </c>
    </row>
    <row r="78" spans="1:38">
      <c r="A78" t="s">
        <v>120</v>
      </c>
      <c r="B78" s="34">
        <v>261.92</v>
      </c>
      <c r="C78" s="34">
        <v>87.02</v>
      </c>
      <c r="D78" s="93">
        <f t="shared" si="1"/>
        <v>0</v>
      </c>
      <c r="E78" s="34">
        <v>7.66</v>
      </c>
      <c r="F78" s="34"/>
      <c r="G78" s="34"/>
      <c r="H78" s="34"/>
      <c r="I78" s="34"/>
      <c r="J78" s="37">
        <v>0.4</v>
      </c>
      <c r="K78" s="37">
        <v>0.4</v>
      </c>
      <c r="L78" s="37">
        <v>0.41</v>
      </c>
      <c r="M78">
        <v>115.34</v>
      </c>
      <c r="N78">
        <v>272.77</v>
      </c>
      <c r="O78">
        <v>100.5</v>
      </c>
      <c r="P78">
        <v>10.44</v>
      </c>
      <c r="Q78">
        <v>43.01</v>
      </c>
      <c r="R78" s="93">
        <v>0</v>
      </c>
      <c r="S78" s="93">
        <v>0</v>
      </c>
      <c r="T78" s="93">
        <v>0</v>
      </c>
      <c r="U78">
        <v>10.59</v>
      </c>
      <c r="V78">
        <v>0.91593599999999997</v>
      </c>
      <c r="W78">
        <v>8.34</v>
      </c>
      <c r="X78">
        <v>56.5</v>
      </c>
      <c r="Y78">
        <v>18.84</v>
      </c>
      <c r="Z78">
        <v>18.829999999999998</v>
      </c>
      <c r="AA78">
        <v>5.76</v>
      </c>
      <c r="AB78">
        <v>1.1499999999999999</v>
      </c>
      <c r="AC78">
        <v>0</v>
      </c>
      <c r="AD78">
        <v>3</v>
      </c>
      <c r="AE78">
        <v>0</v>
      </c>
      <c r="AF78">
        <v>0</v>
      </c>
      <c r="AG78">
        <v>18.34</v>
      </c>
      <c r="AH78">
        <v>38.1</v>
      </c>
      <c r="AI78">
        <v>38.1</v>
      </c>
      <c r="AJ78">
        <v>30.78</v>
      </c>
      <c r="AK78">
        <v>1</v>
      </c>
      <c r="AL78">
        <v>0</v>
      </c>
    </row>
    <row r="79" spans="1:38">
      <c r="A79" t="s">
        <v>121</v>
      </c>
      <c r="B79" s="34">
        <v>261.92</v>
      </c>
      <c r="C79" s="34">
        <v>87.02</v>
      </c>
      <c r="D79" s="93">
        <f t="shared" si="1"/>
        <v>0</v>
      </c>
      <c r="E79" s="34">
        <v>15.61</v>
      </c>
      <c r="F79" s="34"/>
      <c r="G79" s="34"/>
      <c r="H79" s="34"/>
      <c r="I79" s="34"/>
      <c r="J79" s="37">
        <v>7.0000000000000007E-2</v>
      </c>
      <c r="K79" s="37">
        <v>7.0000000000000007E-2</v>
      </c>
      <c r="L79" s="37">
        <v>7.0000000000000007E-2</v>
      </c>
      <c r="M79">
        <v>115.34</v>
      </c>
      <c r="N79">
        <v>272.77</v>
      </c>
      <c r="O79">
        <v>100.5</v>
      </c>
      <c r="P79">
        <v>10.44</v>
      </c>
      <c r="Q79">
        <v>38.01</v>
      </c>
      <c r="R79" s="93">
        <v>0</v>
      </c>
      <c r="S79" s="93">
        <v>0</v>
      </c>
      <c r="T79" s="93">
        <v>0</v>
      </c>
      <c r="U79">
        <v>10.59</v>
      </c>
      <c r="V79">
        <v>0</v>
      </c>
      <c r="W79">
        <v>9</v>
      </c>
      <c r="X79">
        <v>44.5</v>
      </c>
      <c r="Y79">
        <v>14.84</v>
      </c>
      <c r="Z79">
        <v>14.83</v>
      </c>
      <c r="AA79">
        <v>4.34</v>
      </c>
      <c r="AB79">
        <v>0.87</v>
      </c>
      <c r="AC79">
        <v>0</v>
      </c>
      <c r="AD79">
        <v>1</v>
      </c>
      <c r="AE79">
        <v>0</v>
      </c>
      <c r="AF79">
        <v>0</v>
      </c>
      <c r="AG79">
        <v>22.15</v>
      </c>
      <c r="AH79">
        <v>40.57</v>
      </c>
      <c r="AI79">
        <v>40.57</v>
      </c>
      <c r="AJ79">
        <v>30.78</v>
      </c>
      <c r="AK79">
        <v>1</v>
      </c>
      <c r="AL79">
        <v>0</v>
      </c>
    </row>
    <row r="80" spans="1:38">
      <c r="A80" t="s">
        <v>122</v>
      </c>
      <c r="B80" s="34">
        <v>261.92</v>
      </c>
      <c r="C80" s="34">
        <v>87.02</v>
      </c>
      <c r="D80" s="93">
        <f t="shared" si="1"/>
        <v>0</v>
      </c>
      <c r="E80" s="34">
        <v>15.61</v>
      </c>
      <c r="F80" s="34"/>
      <c r="G80" s="34"/>
      <c r="H80" s="34"/>
      <c r="I80" s="34"/>
      <c r="J80" s="37">
        <v>0.01</v>
      </c>
      <c r="K80" s="37">
        <v>0.01</v>
      </c>
      <c r="L80" s="37">
        <v>0.01</v>
      </c>
      <c r="M80">
        <v>115.34</v>
      </c>
      <c r="N80">
        <v>272.77</v>
      </c>
      <c r="O80">
        <v>100.5</v>
      </c>
      <c r="P80">
        <v>10.44</v>
      </c>
      <c r="Q80">
        <v>38.409999999999997</v>
      </c>
      <c r="R80" s="93">
        <v>0</v>
      </c>
      <c r="S80" s="93">
        <v>0</v>
      </c>
      <c r="T80" s="93">
        <v>0</v>
      </c>
      <c r="U80">
        <v>10.59</v>
      </c>
      <c r="V80">
        <v>0</v>
      </c>
      <c r="W80">
        <v>9</v>
      </c>
      <c r="X80">
        <v>44</v>
      </c>
      <c r="Y80">
        <v>14.66</v>
      </c>
      <c r="Z80">
        <v>14.67</v>
      </c>
      <c r="AA80">
        <v>2.4300000000000002</v>
      </c>
      <c r="AB80">
        <v>0.48</v>
      </c>
      <c r="AC80">
        <v>0</v>
      </c>
      <c r="AD80">
        <v>0.5</v>
      </c>
      <c r="AE80">
        <v>0</v>
      </c>
      <c r="AF80">
        <v>0</v>
      </c>
      <c r="AG80">
        <v>24.62</v>
      </c>
      <c r="AH80">
        <v>43.82</v>
      </c>
      <c r="AI80">
        <v>43.82</v>
      </c>
      <c r="AJ80">
        <v>30.78</v>
      </c>
      <c r="AK80">
        <v>0</v>
      </c>
      <c r="AL80">
        <v>0</v>
      </c>
    </row>
    <row r="81" spans="1:38">
      <c r="A81" t="s">
        <v>123</v>
      </c>
      <c r="B81" s="34">
        <v>261.92</v>
      </c>
      <c r="C81" s="34">
        <v>87.02</v>
      </c>
      <c r="D81" s="93">
        <f t="shared" si="1"/>
        <v>0</v>
      </c>
      <c r="E81" s="34">
        <v>15.61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115.34</v>
      </c>
      <c r="N81">
        <v>272.77</v>
      </c>
      <c r="O81">
        <v>100.5</v>
      </c>
      <c r="P81">
        <v>10.44</v>
      </c>
      <c r="Q81">
        <v>38.61</v>
      </c>
      <c r="R81" s="93">
        <v>0</v>
      </c>
      <c r="S81" s="93">
        <v>0</v>
      </c>
      <c r="T81" s="93">
        <v>0</v>
      </c>
      <c r="U81">
        <v>10.59</v>
      </c>
      <c r="V81">
        <v>0</v>
      </c>
      <c r="W81">
        <v>9</v>
      </c>
      <c r="X81">
        <v>43.5</v>
      </c>
      <c r="Y81">
        <v>14.5</v>
      </c>
      <c r="Z81">
        <v>14.5</v>
      </c>
      <c r="AA81">
        <v>0.61</v>
      </c>
      <c r="AB81">
        <v>0.12</v>
      </c>
      <c r="AC81">
        <v>0</v>
      </c>
      <c r="AD81">
        <v>0</v>
      </c>
      <c r="AE81">
        <v>0</v>
      </c>
      <c r="AF81">
        <v>0</v>
      </c>
      <c r="AG81">
        <v>24.96</v>
      </c>
      <c r="AH81">
        <v>45.81</v>
      </c>
      <c r="AI81">
        <v>45.81</v>
      </c>
      <c r="AJ81">
        <v>30.78</v>
      </c>
      <c r="AK81">
        <v>0</v>
      </c>
      <c r="AL81">
        <v>0</v>
      </c>
    </row>
    <row r="82" spans="1:38">
      <c r="A82" t="s">
        <v>124</v>
      </c>
      <c r="B82" s="34">
        <v>261.92</v>
      </c>
      <c r="C82" s="34">
        <v>87.02</v>
      </c>
      <c r="D82" s="93">
        <f t="shared" si="1"/>
        <v>0</v>
      </c>
      <c r="E82" s="34">
        <v>15.61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115.34</v>
      </c>
      <c r="N82">
        <v>272.77</v>
      </c>
      <c r="O82">
        <v>100.5</v>
      </c>
      <c r="P82">
        <v>10.44</v>
      </c>
      <c r="Q82">
        <v>38.81</v>
      </c>
      <c r="R82" s="93">
        <v>0</v>
      </c>
      <c r="S82" s="93">
        <v>0</v>
      </c>
      <c r="T82" s="93">
        <v>0</v>
      </c>
      <c r="U82">
        <v>10.59</v>
      </c>
      <c r="V82">
        <v>0</v>
      </c>
      <c r="W82">
        <v>9</v>
      </c>
      <c r="X82">
        <v>43</v>
      </c>
      <c r="Y82">
        <v>14.34</v>
      </c>
      <c r="Z82">
        <v>14.33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25.42</v>
      </c>
      <c r="AH82">
        <v>47.84</v>
      </c>
      <c r="AI82">
        <v>47.84</v>
      </c>
      <c r="AJ82">
        <v>31.29</v>
      </c>
      <c r="AK82">
        <v>0</v>
      </c>
      <c r="AL82">
        <v>0</v>
      </c>
    </row>
    <row r="83" spans="1:38">
      <c r="A83" t="s">
        <v>125</v>
      </c>
      <c r="B83" s="34">
        <v>261.92</v>
      </c>
      <c r="C83" s="34">
        <v>87.02</v>
      </c>
      <c r="D83" s="93">
        <f t="shared" si="1"/>
        <v>0</v>
      </c>
      <c r="E83" s="34">
        <v>15.61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115.34</v>
      </c>
      <c r="N83">
        <v>272.77</v>
      </c>
      <c r="O83">
        <v>100.5</v>
      </c>
      <c r="P83">
        <v>10.44</v>
      </c>
      <c r="Q83">
        <v>22.41</v>
      </c>
      <c r="R83" s="93">
        <v>0</v>
      </c>
      <c r="S83" s="93">
        <v>0</v>
      </c>
      <c r="T83" s="93">
        <v>0</v>
      </c>
      <c r="U83">
        <v>10.59</v>
      </c>
      <c r="V83">
        <v>0</v>
      </c>
      <c r="W83">
        <v>9</v>
      </c>
      <c r="X83">
        <v>42.5</v>
      </c>
      <c r="Y83">
        <v>14.16</v>
      </c>
      <c r="Z83">
        <v>14.17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15.06</v>
      </c>
      <c r="AH83">
        <v>29.75</v>
      </c>
      <c r="AI83">
        <v>29.75</v>
      </c>
      <c r="AJ83">
        <v>31.29</v>
      </c>
      <c r="AK83">
        <v>0</v>
      </c>
      <c r="AL83">
        <v>0</v>
      </c>
    </row>
    <row r="84" spans="1:38">
      <c r="A84" t="s">
        <v>126</v>
      </c>
      <c r="B84" s="34">
        <v>261.92</v>
      </c>
      <c r="C84" s="34">
        <v>87.02</v>
      </c>
      <c r="D84" s="93">
        <f t="shared" si="1"/>
        <v>0</v>
      </c>
      <c r="E84" s="34">
        <v>15.61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115.34</v>
      </c>
      <c r="N84">
        <v>272.77</v>
      </c>
      <c r="O84">
        <v>100.5</v>
      </c>
      <c r="P84">
        <v>10.44</v>
      </c>
      <c r="Q84">
        <v>22.21</v>
      </c>
      <c r="R84" s="93">
        <v>0</v>
      </c>
      <c r="S84" s="93">
        <v>0</v>
      </c>
      <c r="T84" s="93">
        <v>0</v>
      </c>
      <c r="U84">
        <v>10.59</v>
      </c>
      <c r="V84">
        <v>0</v>
      </c>
      <c r="W84">
        <v>9</v>
      </c>
      <c r="X84">
        <v>42</v>
      </c>
      <c r="Y84">
        <v>14</v>
      </c>
      <c r="Z84">
        <v>14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14.75</v>
      </c>
      <c r="AH84">
        <v>29.09</v>
      </c>
      <c r="AI84">
        <v>29.09</v>
      </c>
      <c r="AJ84">
        <v>31.29</v>
      </c>
      <c r="AK84">
        <v>0</v>
      </c>
      <c r="AL84">
        <v>0</v>
      </c>
    </row>
    <row r="85" spans="1:38">
      <c r="A85" t="s">
        <v>127</v>
      </c>
      <c r="B85" s="34">
        <v>261.92</v>
      </c>
      <c r="C85" s="34">
        <v>87.02</v>
      </c>
      <c r="D85" s="93">
        <f t="shared" si="1"/>
        <v>0</v>
      </c>
      <c r="E85" s="34">
        <v>15.61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115.34</v>
      </c>
      <c r="N85">
        <v>272.77</v>
      </c>
      <c r="O85">
        <v>100.5</v>
      </c>
      <c r="P85">
        <v>10.44</v>
      </c>
      <c r="Q85">
        <v>22.21</v>
      </c>
      <c r="R85" s="93">
        <v>0</v>
      </c>
      <c r="S85" s="93">
        <v>0</v>
      </c>
      <c r="T85" s="93">
        <v>0</v>
      </c>
      <c r="U85">
        <v>10.59</v>
      </c>
      <c r="V85">
        <v>0</v>
      </c>
      <c r="W85">
        <v>9</v>
      </c>
      <c r="X85">
        <v>29</v>
      </c>
      <c r="Y85">
        <v>9.66</v>
      </c>
      <c r="Z85">
        <v>9.67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15.27</v>
      </c>
      <c r="AH85">
        <v>28.41</v>
      </c>
      <c r="AI85">
        <v>28.41</v>
      </c>
      <c r="AJ85">
        <v>31.29</v>
      </c>
      <c r="AK85">
        <v>0</v>
      </c>
      <c r="AL85">
        <v>0</v>
      </c>
    </row>
    <row r="86" spans="1:38">
      <c r="A86" t="s">
        <v>128</v>
      </c>
      <c r="B86" s="34">
        <v>261.92</v>
      </c>
      <c r="C86" s="34">
        <v>87.02</v>
      </c>
      <c r="D86" s="93">
        <f t="shared" si="1"/>
        <v>0</v>
      </c>
      <c r="E86" s="34">
        <v>15.61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115.34</v>
      </c>
      <c r="N86">
        <v>272.77</v>
      </c>
      <c r="O86">
        <v>100.5</v>
      </c>
      <c r="P86">
        <v>10.44</v>
      </c>
      <c r="Q86">
        <v>22.01</v>
      </c>
      <c r="R86" s="93">
        <v>0</v>
      </c>
      <c r="S86" s="93">
        <v>0</v>
      </c>
      <c r="T86" s="93">
        <v>0</v>
      </c>
      <c r="U86">
        <v>10.59</v>
      </c>
      <c r="V86">
        <v>0</v>
      </c>
      <c r="W86">
        <v>9</v>
      </c>
      <c r="X86">
        <v>29</v>
      </c>
      <c r="Y86">
        <v>9.66</v>
      </c>
      <c r="Z86">
        <v>9.67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15.75</v>
      </c>
      <c r="AH86">
        <v>28.08</v>
      </c>
      <c r="AI86">
        <v>28.08</v>
      </c>
      <c r="AJ86">
        <v>31.29</v>
      </c>
      <c r="AK86">
        <v>0</v>
      </c>
      <c r="AL86">
        <v>0</v>
      </c>
    </row>
    <row r="87" spans="1:38">
      <c r="A87" t="s">
        <v>129</v>
      </c>
      <c r="B87" s="34">
        <v>261.92</v>
      </c>
      <c r="C87" s="34">
        <v>87.02</v>
      </c>
      <c r="D87" s="93">
        <f t="shared" si="1"/>
        <v>0</v>
      </c>
      <c r="E87" s="34">
        <v>15.61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115.34</v>
      </c>
      <c r="N87">
        <v>272.77</v>
      </c>
      <c r="O87">
        <v>100.5</v>
      </c>
      <c r="P87">
        <v>10.44</v>
      </c>
      <c r="Q87">
        <v>21.81</v>
      </c>
      <c r="R87" s="93">
        <v>0</v>
      </c>
      <c r="S87" s="93">
        <v>0</v>
      </c>
      <c r="T87" s="93">
        <v>0</v>
      </c>
      <c r="U87">
        <v>10.59</v>
      </c>
      <c r="V87">
        <v>0</v>
      </c>
      <c r="W87">
        <v>8.82</v>
      </c>
      <c r="X87">
        <v>27.5</v>
      </c>
      <c r="Y87">
        <v>9.16</v>
      </c>
      <c r="Z87">
        <v>9.17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10.09</v>
      </c>
      <c r="AH87">
        <v>27.08</v>
      </c>
      <c r="AI87">
        <v>27.08</v>
      </c>
      <c r="AJ87">
        <v>31.29</v>
      </c>
      <c r="AK87">
        <v>0</v>
      </c>
      <c r="AL87">
        <v>0</v>
      </c>
    </row>
    <row r="88" spans="1:38">
      <c r="A88" t="s">
        <v>130</v>
      </c>
      <c r="B88" s="34">
        <v>261.92</v>
      </c>
      <c r="C88" s="34">
        <v>87.02</v>
      </c>
      <c r="D88" s="93">
        <f t="shared" si="1"/>
        <v>0</v>
      </c>
      <c r="E88" s="34">
        <v>15.61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115.34</v>
      </c>
      <c r="N88">
        <v>272.77</v>
      </c>
      <c r="O88">
        <v>100.5</v>
      </c>
      <c r="P88">
        <v>10.44</v>
      </c>
      <c r="Q88">
        <v>21.61</v>
      </c>
      <c r="R88" s="93">
        <v>0</v>
      </c>
      <c r="S88" s="93">
        <v>0</v>
      </c>
      <c r="T88" s="93">
        <v>0</v>
      </c>
      <c r="U88">
        <v>10.59</v>
      </c>
      <c r="V88">
        <v>0</v>
      </c>
      <c r="W88">
        <v>8.82</v>
      </c>
      <c r="X88">
        <v>28.5</v>
      </c>
      <c r="Y88">
        <v>9.5</v>
      </c>
      <c r="Z88">
        <v>9.5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9.7899999999999991</v>
      </c>
      <c r="AH88">
        <v>26.12</v>
      </c>
      <c r="AI88">
        <v>26.12</v>
      </c>
      <c r="AJ88">
        <v>31.29</v>
      </c>
      <c r="AK88">
        <v>0</v>
      </c>
      <c r="AL88">
        <v>0</v>
      </c>
    </row>
    <row r="89" spans="1:38">
      <c r="A89" t="s">
        <v>131</v>
      </c>
      <c r="B89" s="34">
        <v>261.92</v>
      </c>
      <c r="C89" s="34">
        <v>87.02</v>
      </c>
      <c r="D89" s="93">
        <f t="shared" si="1"/>
        <v>0</v>
      </c>
      <c r="E89" s="34">
        <v>15.61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115.34</v>
      </c>
      <c r="N89">
        <v>272.77</v>
      </c>
      <c r="O89">
        <v>100.5</v>
      </c>
      <c r="P89">
        <v>10.44</v>
      </c>
      <c r="Q89">
        <v>29.01</v>
      </c>
      <c r="R89" s="93">
        <v>0</v>
      </c>
      <c r="S89" s="93">
        <v>0</v>
      </c>
      <c r="T89" s="93">
        <v>0</v>
      </c>
      <c r="U89">
        <v>10.59</v>
      </c>
      <c r="V89">
        <v>0</v>
      </c>
      <c r="W89">
        <v>8.82</v>
      </c>
      <c r="X89">
        <v>27.5</v>
      </c>
      <c r="Y89">
        <v>9.16</v>
      </c>
      <c r="Z89">
        <v>9.17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9.4499999999999993</v>
      </c>
      <c r="AH89">
        <v>25.02</v>
      </c>
      <c r="AI89">
        <v>25.02</v>
      </c>
      <c r="AJ89">
        <v>31.29</v>
      </c>
      <c r="AK89">
        <v>0</v>
      </c>
      <c r="AL89">
        <v>0</v>
      </c>
    </row>
    <row r="90" spans="1:38">
      <c r="A90" t="s">
        <v>132</v>
      </c>
      <c r="B90" s="34">
        <v>261.92</v>
      </c>
      <c r="C90" s="34">
        <v>87.02</v>
      </c>
      <c r="D90" s="93">
        <f t="shared" si="1"/>
        <v>0</v>
      </c>
      <c r="E90" s="34">
        <v>15.61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115.34</v>
      </c>
      <c r="N90">
        <v>272.77</v>
      </c>
      <c r="O90">
        <v>100.5</v>
      </c>
      <c r="P90">
        <v>10.44</v>
      </c>
      <c r="Q90">
        <v>29.42</v>
      </c>
      <c r="R90" s="93">
        <v>0</v>
      </c>
      <c r="S90" s="93">
        <v>0</v>
      </c>
      <c r="T90" s="93">
        <v>0</v>
      </c>
      <c r="U90">
        <v>10.59</v>
      </c>
      <c r="V90">
        <v>0</v>
      </c>
      <c r="W90">
        <v>8.82</v>
      </c>
      <c r="X90">
        <v>28</v>
      </c>
      <c r="Y90">
        <v>9.34</v>
      </c>
      <c r="Z90">
        <v>9.33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9.16</v>
      </c>
      <c r="AH90">
        <v>23.02</v>
      </c>
      <c r="AI90">
        <v>23.02</v>
      </c>
      <c r="AJ90">
        <v>31.29</v>
      </c>
      <c r="AK90">
        <v>0</v>
      </c>
      <c r="AL90">
        <v>0</v>
      </c>
    </row>
    <row r="91" spans="1:38">
      <c r="A91" t="s">
        <v>133</v>
      </c>
      <c r="B91" s="34">
        <v>261.92</v>
      </c>
      <c r="C91" s="34">
        <v>87.02</v>
      </c>
      <c r="D91" s="93">
        <f t="shared" si="1"/>
        <v>0</v>
      </c>
      <c r="E91" s="34">
        <v>15.61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115.34</v>
      </c>
      <c r="N91">
        <v>272.77</v>
      </c>
      <c r="O91">
        <v>100.5</v>
      </c>
      <c r="P91">
        <v>10.44</v>
      </c>
      <c r="Q91">
        <v>42.01</v>
      </c>
      <c r="R91" s="93">
        <v>0</v>
      </c>
      <c r="S91" s="93">
        <v>0</v>
      </c>
      <c r="T91" s="93">
        <v>0</v>
      </c>
      <c r="U91">
        <v>10.59</v>
      </c>
      <c r="V91">
        <v>0</v>
      </c>
      <c r="W91">
        <v>8.6199999999999992</v>
      </c>
      <c r="X91">
        <v>27.5</v>
      </c>
      <c r="Y91">
        <v>9.16</v>
      </c>
      <c r="Z91">
        <v>9.17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9.01</v>
      </c>
      <c r="AH91">
        <v>21.35</v>
      </c>
      <c r="AI91">
        <v>21.35</v>
      </c>
      <c r="AJ91">
        <v>31.29</v>
      </c>
      <c r="AK91">
        <v>0</v>
      </c>
      <c r="AL91">
        <v>0</v>
      </c>
    </row>
    <row r="92" spans="1:38">
      <c r="A92" t="s">
        <v>134</v>
      </c>
      <c r="B92" s="34">
        <v>261.92</v>
      </c>
      <c r="C92" s="34">
        <v>87.02</v>
      </c>
      <c r="D92" s="93">
        <f t="shared" si="1"/>
        <v>0</v>
      </c>
      <c r="E92" s="34">
        <v>15.61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115.34</v>
      </c>
      <c r="N92">
        <v>272.77</v>
      </c>
      <c r="O92">
        <v>100.5</v>
      </c>
      <c r="P92">
        <v>10.44</v>
      </c>
      <c r="Q92">
        <v>42.01</v>
      </c>
      <c r="R92" s="93">
        <v>0</v>
      </c>
      <c r="S92" s="93">
        <v>0</v>
      </c>
      <c r="T92" s="93">
        <v>0</v>
      </c>
      <c r="U92">
        <v>10.59</v>
      </c>
      <c r="V92">
        <v>0</v>
      </c>
      <c r="W92">
        <v>8.6199999999999992</v>
      </c>
      <c r="X92">
        <v>26.5</v>
      </c>
      <c r="Y92">
        <v>8.84</v>
      </c>
      <c r="Z92">
        <v>8.83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8.83</v>
      </c>
      <c r="AH92">
        <v>20.7</v>
      </c>
      <c r="AI92">
        <v>20.7</v>
      </c>
      <c r="AJ92">
        <v>31.29</v>
      </c>
      <c r="AK92">
        <v>0</v>
      </c>
      <c r="AL92">
        <v>0</v>
      </c>
    </row>
    <row r="93" spans="1:38">
      <c r="A93" t="s">
        <v>135</v>
      </c>
      <c r="B93" s="34">
        <v>261.92</v>
      </c>
      <c r="C93" s="34">
        <v>87.02</v>
      </c>
      <c r="D93" s="93">
        <f t="shared" si="1"/>
        <v>0</v>
      </c>
      <c r="E93" s="34">
        <v>15.61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115.34</v>
      </c>
      <c r="N93">
        <v>272.77</v>
      </c>
      <c r="O93">
        <v>100.5</v>
      </c>
      <c r="P93">
        <v>10.44</v>
      </c>
      <c r="Q93">
        <v>42.01</v>
      </c>
      <c r="R93" s="93">
        <v>0</v>
      </c>
      <c r="S93" s="93">
        <v>0</v>
      </c>
      <c r="T93" s="93">
        <v>0</v>
      </c>
      <c r="U93">
        <v>10.59</v>
      </c>
      <c r="V93">
        <v>0</v>
      </c>
      <c r="W93">
        <v>8.6199999999999992</v>
      </c>
      <c r="X93">
        <v>25.5</v>
      </c>
      <c r="Y93">
        <v>8.5</v>
      </c>
      <c r="Z93">
        <v>8.5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8.5500000000000007</v>
      </c>
      <c r="AH93">
        <v>29.33</v>
      </c>
      <c r="AI93">
        <v>29.33</v>
      </c>
      <c r="AJ93">
        <v>31.29</v>
      </c>
      <c r="AK93">
        <v>0</v>
      </c>
      <c r="AL93">
        <v>0</v>
      </c>
    </row>
    <row r="94" spans="1:38">
      <c r="A94" t="s">
        <v>136</v>
      </c>
      <c r="B94" s="34">
        <v>261.92</v>
      </c>
      <c r="C94" s="34">
        <v>87.02</v>
      </c>
      <c r="D94" s="93">
        <f t="shared" si="1"/>
        <v>0</v>
      </c>
      <c r="E94" s="34">
        <v>15.61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115.34</v>
      </c>
      <c r="N94">
        <v>272.77</v>
      </c>
      <c r="O94">
        <v>100.5</v>
      </c>
      <c r="P94">
        <v>10.44</v>
      </c>
      <c r="Q94">
        <v>42.01</v>
      </c>
      <c r="R94" s="93">
        <v>0</v>
      </c>
      <c r="S94" s="93">
        <v>0</v>
      </c>
      <c r="T94" s="93">
        <v>0</v>
      </c>
      <c r="U94">
        <v>10.59</v>
      </c>
      <c r="V94">
        <v>0</v>
      </c>
      <c r="W94">
        <v>8.6199999999999992</v>
      </c>
      <c r="X94">
        <v>24</v>
      </c>
      <c r="Y94">
        <v>8</v>
      </c>
      <c r="Z94">
        <v>8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8.17</v>
      </c>
      <c r="AH94">
        <v>29.08</v>
      </c>
      <c r="AI94">
        <v>29.08</v>
      </c>
      <c r="AJ94">
        <v>31.29</v>
      </c>
      <c r="AK94">
        <v>0</v>
      </c>
      <c r="AL94">
        <v>0</v>
      </c>
    </row>
    <row r="95" spans="1:38">
      <c r="A95" t="s">
        <v>137</v>
      </c>
      <c r="B95" s="34">
        <v>261.92</v>
      </c>
      <c r="C95" s="34">
        <v>87.02</v>
      </c>
      <c r="D95" s="93">
        <f t="shared" si="1"/>
        <v>0</v>
      </c>
      <c r="E95" s="34">
        <v>15.61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115.34</v>
      </c>
      <c r="N95">
        <v>272.77</v>
      </c>
      <c r="O95">
        <v>100.5</v>
      </c>
      <c r="P95">
        <v>10.44</v>
      </c>
      <c r="Q95">
        <v>42.01</v>
      </c>
      <c r="R95" s="93">
        <v>0</v>
      </c>
      <c r="S95" s="93">
        <v>0</v>
      </c>
      <c r="T95" s="93">
        <v>0</v>
      </c>
      <c r="U95">
        <v>10.59</v>
      </c>
      <c r="V95">
        <v>0</v>
      </c>
      <c r="W95">
        <v>8.6199999999999992</v>
      </c>
      <c r="X95">
        <v>22.5</v>
      </c>
      <c r="Y95">
        <v>7.5</v>
      </c>
      <c r="Z95">
        <v>7.5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7.88</v>
      </c>
      <c r="AH95">
        <v>27.14</v>
      </c>
      <c r="AI95">
        <v>27.14</v>
      </c>
      <c r="AJ95">
        <v>31.29</v>
      </c>
      <c r="AK95">
        <v>0</v>
      </c>
      <c r="AL95">
        <v>0</v>
      </c>
    </row>
    <row r="96" spans="1:38">
      <c r="A96" t="s">
        <v>138</v>
      </c>
      <c r="B96" s="34">
        <v>261.92</v>
      </c>
      <c r="C96" s="34">
        <v>87.02</v>
      </c>
      <c r="D96" s="93">
        <f t="shared" si="1"/>
        <v>0</v>
      </c>
      <c r="E96" s="34">
        <v>15.61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115.34</v>
      </c>
      <c r="N96">
        <v>272.77</v>
      </c>
      <c r="O96">
        <v>100.5</v>
      </c>
      <c r="P96">
        <v>10.44</v>
      </c>
      <c r="Q96">
        <v>42.01</v>
      </c>
      <c r="R96" s="93">
        <v>0</v>
      </c>
      <c r="S96" s="93">
        <v>0</v>
      </c>
      <c r="T96" s="93">
        <v>0</v>
      </c>
      <c r="U96">
        <v>10.59</v>
      </c>
      <c r="V96">
        <v>0</v>
      </c>
      <c r="W96">
        <v>8.6199999999999992</v>
      </c>
      <c r="X96">
        <v>22.5</v>
      </c>
      <c r="Y96">
        <v>7.5</v>
      </c>
      <c r="Z96">
        <v>7.5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7.51</v>
      </c>
      <c r="AH96">
        <v>26.27</v>
      </c>
      <c r="AI96">
        <v>26.27</v>
      </c>
      <c r="AJ96">
        <v>31.29</v>
      </c>
      <c r="AK96">
        <v>0</v>
      </c>
      <c r="AL96">
        <v>0</v>
      </c>
    </row>
    <row r="97" spans="1:50">
      <c r="A97" t="s">
        <v>139</v>
      </c>
      <c r="B97" s="34">
        <v>261.92</v>
      </c>
      <c r="C97" s="34">
        <v>87.02</v>
      </c>
      <c r="D97" s="93">
        <f t="shared" si="1"/>
        <v>0</v>
      </c>
      <c r="E97" s="34">
        <v>15.61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115.34</v>
      </c>
      <c r="N97">
        <v>272.77</v>
      </c>
      <c r="O97">
        <v>100.5</v>
      </c>
      <c r="P97">
        <v>10.44</v>
      </c>
      <c r="Q97">
        <v>42.01</v>
      </c>
      <c r="R97" s="93">
        <v>0</v>
      </c>
      <c r="S97" s="93">
        <v>0</v>
      </c>
      <c r="T97" s="93">
        <v>0</v>
      </c>
      <c r="U97">
        <v>10.59</v>
      </c>
      <c r="V97">
        <v>0</v>
      </c>
      <c r="W97">
        <v>8.6199999999999992</v>
      </c>
      <c r="X97">
        <v>22.5</v>
      </c>
      <c r="Y97">
        <v>7.5</v>
      </c>
      <c r="Z97">
        <v>7.5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7.51</v>
      </c>
      <c r="AH97">
        <v>21.85</v>
      </c>
      <c r="AI97">
        <v>21.85</v>
      </c>
      <c r="AJ97">
        <v>31.29</v>
      </c>
      <c r="AK97">
        <v>0</v>
      </c>
      <c r="AL97">
        <v>0</v>
      </c>
    </row>
    <row r="98" spans="1:50">
      <c r="A98" t="s">
        <v>140</v>
      </c>
      <c r="B98" s="34">
        <v>261.92</v>
      </c>
      <c r="C98" s="34">
        <v>87.02</v>
      </c>
      <c r="D98" s="93">
        <f t="shared" si="1"/>
        <v>0</v>
      </c>
      <c r="E98" s="34">
        <v>15.61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115.34</v>
      </c>
      <c r="N98">
        <v>272.77</v>
      </c>
      <c r="O98">
        <v>100.5</v>
      </c>
      <c r="P98">
        <v>10.44</v>
      </c>
      <c r="Q98">
        <v>42.01</v>
      </c>
      <c r="R98" s="93">
        <v>0</v>
      </c>
      <c r="S98" s="93">
        <v>0</v>
      </c>
      <c r="T98" s="93">
        <v>0</v>
      </c>
      <c r="U98">
        <v>10.59</v>
      </c>
      <c r="V98">
        <v>0</v>
      </c>
      <c r="W98">
        <v>8.6199999999999992</v>
      </c>
      <c r="X98">
        <v>22.5</v>
      </c>
      <c r="Y98">
        <v>7.5</v>
      </c>
      <c r="Z98">
        <v>7.5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7.51</v>
      </c>
      <c r="AH98">
        <v>21.42</v>
      </c>
      <c r="AI98">
        <v>21.42</v>
      </c>
      <c r="AJ98">
        <v>31.29</v>
      </c>
      <c r="AK98">
        <v>0</v>
      </c>
      <c r="AL98">
        <v>0</v>
      </c>
    </row>
    <row r="99" spans="1:50">
      <c r="A99" t="s">
        <v>141</v>
      </c>
      <c r="B99" s="34">
        <f>SUM(B3:B98)/4000</f>
        <v>5.9418874999999902</v>
      </c>
      <c r="C99" s="34">
        <f t="shared" ref="C99:P99" si="2">SUM(C3:C98)/4000</f>
        <v>1.8738150000000044</v>
      </c>
      <c r="D99" s="93">
        <f t="shared" ref="D99" si="3">SUM(D3:D98)/4000</f>
        <v>1.0551949999999999</v>
      </c>
      <c r="E99" s="34">
        <f>SUM(E3:E98)/4000</f>
        <v>0.35822999999999988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9.9499999999999991E-2</v>
      </c>
      <c r="K99" s="37">
        <f t="shared" si="2"/>
        <v>9.9499999999999991E-2</v>
      </c>
      <c r="L99" s="37">
        <f t="shared" si="2"/>
        <v>0.10196750000000002</v>
      </c>
      <c r="M99">
        <f t="shared" si="2"/>
        <v>2.2595174999999998</v>
      </c>
      <c r="N99">
        <f t="shared" si="2"/>
        <v>6.5464800000000087</v>
      </c>
      <c r="O99">
        <f t="shared" si="2"/>
        <v>2.1419450000000007</v>
      </c>
      <c r="P99">
        <f t="shared" si="2"/>
        <v>0.2344525000000004</v>
      </c>
      <c r="Q99">
        <f t="shared" ref="Q99:AF99" si="5">SUM(Q3:Q98)/4000</f>
        <v>0.97899250000000204</v>
      </c>
      <c r="R99" s="93">
        <f t="shared" si="5"/>
        <v>0.37218000000000001</v>
      </c>
      <c r="S99" s="93">
        <f t="shared" si="5"/>
        <v>0.32366250000000002</v>
      </c>
      <c r="T99" s="93">
        <f t="shared" si="5"/>
        <v>0.35935249999999996</v>
      </c>
      <c r="U99">
        <f t="shared" si="5"/>
        <v>0.24109500000000034</v>
      </c>
      <c r="V99">
        <f t="shared" si="5"/>
        <v>0.78811664399999981</v>
      </c>
      <c r="W99">
        <f t="shared" si="5"/>
        <v>0.18385000000000004</v>
      </c>
      <c r="X99">
        <f t="shared" si="5"/>
        <v>0.67049999999999998</v>
      </c>
      <c r="Y99">
        <f t="shared" si="5"/>
        <v>0.22346999999999989</v>
      </c>
      <c r="Z99">
        <f t="shared" si="5"/>
        <v>0.22351499999999985</v>
      </c>
      <c r="AA99">
        <f t="shared" si="5"/>
        <v>1.4584050000000002</v>
      </c>
      <c r="AB99">
        <f t="shared" si="5"/>
        <v>0.29166999999999993</v>
      </c>
      <c r="AC99">
        <f t="shared" si="5"/>
        <v>0.62927250000000012</v>
      </c>
      <c r="AD99">
        <f t="shared" si="5"/>
        <v>0.33992500000000003</v>
      </c>
      <c r="AE99">
        <f t="shared" si="5"/>
        <v>0.60375000000000001</v>
      </c>
      <c r="AF99">
        <f t="shared" si="5"/>
        <v>0.28825000000000001</v>
      </c>
      <c r="AG99">
        <f t="shared" ref="AG99:AM99" si="6">SUM(AG3:AG98)/4000</f>
        <v>0.22355499999999989</v>
      </c>
      <c r="AH99">
        <f t="shared" si="6"/>
        <v>0.51057749999999957</v>
      </c>
      <c r="AI99">
        <f t="shared" si="6"/>
        <v>0.51057749999999957</v>
      </c>
      <c r="AJ99">
        <f t="shared" si="6"/>
        <v>0.7388374999999997</v>
      </c>
      <c r="AK99">
        <f t="shared" si="6"/>
        <v>1.247625</v>
      </c>
      <c r="AL99">
        <f t="shared" si="6"/>
        <v>0.53162500000000001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8">
        <v>1</v>
      </c>
      <c r="AE101" s="148">
        <v>1</v>
      </c>
      <c r="AF101" s="148">
        <v>1</v>
      </c>
      <c r="AG101" s="66">
        <v>1</v>
      </c>
      <c r="AH101" s="66">
        <v>1</v>
      </c>
      <c r="AI101" s="66">
        <v>1</v>
      </c>
      <c r="AJ101" s="148">
        <v>0</v>
      </c>
      <c r="AK101" s="148">
        <v>1</v>
      </c>
      <c r="AL101" s="148">
        <v>1</v>
      </c>
      <c r="AM101" s="148">
        <v>0</v>
      </c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2"/>
      <c r="AH115" s="152"/>
      <c r="AI115" s="152"/>
    </row>
    <row r="116" spans="33:35">
      <c r="AG116" s="152"/>
      <c r="AH116" s="152"/>
      <c r="AI116" s="15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45469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1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37.42</v>
      </c>
      <c r="H3">
        <v>0</v>
      </c>
      <c r="I3">
        <v>0</v>
      </c>
      <c r="J3">
        <v>60.256045999999998</v>
      </c>
      <c r="K3">
        <v>493.74661873145243</v>
      </c>
      <c r="L3">
        <v>17.449908710033618</v>
      </c>
      <c r="M3">
        <v>63.775498443874277</v>
      </c>
      <c r="N3">
        <v>25.260733241054282</v>
      </c>
      <c r="O3">
        <v>73.946235238805968</v>
      </c>
      <c r="P3">
        <v>31.350940348330912</v>
      </c>
      <c r="Q3">
        <v>9.6205116271186455</v>
      </c>
      <c r="R3">
        <v>19.116214390030002</v>
      </c>
      <c r="S3">
        <v>11.757056692913386</v>
      </c>
      <c r="T3">
        <v>1.0591027857142856</v>
      </c>
      <c r="U3">
        <v>57.149564195649923</v>
      </c>
      <c r="V3">
        <v>8.8181366816143498</v>
      </c>
      <c r="W3">
        <v>18.776965501755207</v>
      </c>
      <c r="X3">
        <v>62.827808613266235</v>
      </c>
      <c r="Y3">
        <v>0</v>
      </c>
      <c r="Z3">
        <v>2.7627241723636358</v>
      </c>
      <c r="AA3">
        <v>17.859630115189876</v>
      </c>
      <c r="AB3">
        <v>20.86845726149788</v>
      </c>
      <c r="AC3">
        <v>14.964216560574719</v>
      </c>
      <c r="AD3">
        <v>18.696052997789899</v>
      </c>
      <c r="AE3">
        <v>25.420161495340238</v>
      </c>
      <c r="AF3">
        <v>0</v>
      </c>
      <c r="AG3">
        <v>30.013844319168985</v>
      </c>
      <c r="AH3">
        <v>77.2133116704331</v>
      </c>
      <c r="AI3">
        <v>1.8353182558482593</v>
      </c>
      <c r="AJ3">
        <v>0</v>
      </c>
      <c r="AK3">
        <v>29.256680108407057</v>
      </c>
      <c r="AL3">
        <v>60.213487109208252</v>
      </c>
      <c r="AM3">
        <v>0</v>
      </c>
      <c r="AN3">
        <v>6.0375778172612041E-2</v>
      </c>
      <c r="AO3">
        <v>1.8685004184000003</v>
      </c>
      <c r="AP3">
        <v>2.7137009199668598</v>
      </c>
      <c r="AQ3">
        <v>0</v>
      </c>
      <c r="AR3">
        <v>15.436839814311588</v>
      </c>
      <c r="AS3">
        <v>16.267663098835126</v>
      </c>
      <c r="AT3">
        <v>0</v>
      </c>
      <c r="AU3">
        <v>0</v>
      </c>
      <c r="AV3">
        <v>19.294</v>
      </c>
      <c r="AW3">
        <v>0</v>
      </c>
      <c r="AX3">
        <v>0</v>
      </c>
      <c r="AY3">
        <v>3.8282044198757763</v>
      </c>
      <c r="AZ3">
        <v>4.2340384464285714</v>
      </c>
      <c r="BA3">
        <v>3.1987214746543784</v>
      </c>
      <c r="BB3">
        <v>2.459499435203095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1360.7967690732826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37.42</v>
      </c>
      <c r="H4">
        <v>0</v>
      </c>
      <c r="I4">
        <v>0</v>
      </c>
      <c r="J4">
        <v>45.846991000000003</v>
      </c>
      <c r="K4">
        <v>493.74661873145243</v>
      </c>
      <c r="L4">
        <v>17.449908710033618</v>
      </c>
      <c r="M4">
        <v>63.775498443874277</v>
      </c>
      <c r="N4">
        <v>25.260733241054282</v>
      </c>
      <c r="O4">
        <v>73.946235238805968</v>
      </c>
      <c r="P4">
        <v>31.350940348330912</v>
      </c>
      <c r="Q4">
        <v>9.6205116271186455</v>
      </c>
      <c r="R4">
        <v>19.116214390030002</v>
      </c>
      <c r="S4">
        <v>11.757056692913386</v>
      </c>
      <c r="T4">
        <v>1.0591027857142856</v>
      </c>
      <c r="U4">
        <v>57.149564195649923</v>
      </c>
      <c r="V4">
        <v>8.8181366816143498</v>
      </c>
      <c r="W4">
        <v>18.776965501755207</v>
      </c>
      <c r="X4">
        <v>62.827808613266235</v>
      </c>
      <c r="Y4">
        <v>0</v>
      </c>
      <c r="Z4">
        <v>2.7627241723636358</v>
      </c>
      <c r="AA4">
        <v>17.859630115189876</v>
      </c>
      <c r="AB4">
        <v>20.86845726149788</v>
      </c>
      <c r="AC4">
        <v>14.964216560574719</v>
      </c>
      <c r="AD4">
        <v>18.696052997789899</v>
      </c>
      <c r="AE4">
        <v>25.420161495340238</v>
      </c>
      <c r="AF4">
        <v>0</v>
      </c>
      <c r="AG4">
        <v>30.013844319168985</v>
      </c>
      <c r="AH4">
        <v>77.2133116704331</v>
      </c>
      <c r="AI4">
        <v>1.8353182558482593</v>
      </c>
      <c r="AJ4">
        <v>0</v>
      </c>
      <c r="AK4">
        <v>29.256680108407057</v>
      </c>
      <c r="AL4">
        <v>60.213487109208252</v>
      </c>
      <c r="AM4">
        <v>0</v>
      </c>
      <c r="AN4">
        <v>6.0375778172612041E-2</v>
      </c>
      <c r="AO4">
        <v>1.8685004184000003</v>
      </c>
      <c r="AP4">
        <v>2.7137009199668598</v>
      </c>
      <c r="AQ4">
        <v>0</v>
      </c>
      <c r="AR4">
        <v>15.436839814311588</v>
      </c>
      <c r="AS4">
        <v>16.267663098835126</v>
      </c>
      <c r="AT4">
        <v>0</v>
      </c>
      <c r="AU4">
        <v>0</v>
      </c>
      <c r="AV4">
        <v>42.12</v>
      </c>
      <c r="AW4">
        <v>0</v>
      </c>
      <c r="AX4">
        <v>0</v>
      </c>
      <c r="AY4">
        <v>3.8282044198757763</v>
      </c>
      <c r="AZ4">
        <v>4.1387982435754189</v>
      </c>
      <c r="BA4">
        <v>3.1987214746543784</v>
      </c>
      <c r="BB4">
        <v>2.459499435203095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1369.1184738704294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37.42</v>
      </c>
      <c r="H5">
        <v>0</v>
      </c>
      <c r="I5">
        <v>0</v>
      </c>
      <c r="J5">
        <v>45.846991000000003</v>
      </c>
      <c r="K5">
        <v>493.74661873145243</v>
      </c>
      <c r="L5">
        <v>17.449908710033618</v>
      </c>
      <c r="M5">
        <v>63.775498443874277</v>
      </c>
      <c r="N5">
        <v>25.260733241054282</v>
      </c>
      <c r="O5">
        <v>73.946235238805968</v>
      </c>
      <c r="P5">
        <v>31.350940348330912</v>
      </c>
      <c r="Q5">
        <v>9.6205116271186455</v>
      </c>
      <c r="R5">
        <v>19.116214390030002</v>
      </c>
      <c r="S5">
        <v>11.757056692913386</v>
      </c>
      <c r="T5">
        <v>1.0591027857142856</v>
      </c>
      <c r="U5">
        <v>57.149564195649923</v>
      </c>
      <c r="V5">
        <v>8.8181366816143498</v>
      </c>
      <c r="W5">
        <v>18.776965501755207</v>
      </c>
      <c r="X5">
        <v>62.827808613266235</v>
      </c>
      <c r="Y5">
        <v>0</v>
      </c>
      <c r="Z5">
        <v>2.7627241723636358</v>
      </c>
      <c r="AA5">
        <v>17.859630115189876</v>
      </c>
      <c r="AB5">
        <v>20.86845726149788</v>
      </c>
      <c r="AC5">
        <v>14.964216560574719</v>
      </c>
      <c r="AD5">
        <v>18.696052997789899</v>
      </c>
      <c r="AE5">
        <v>25.420161495340238</v>
      </c>
      <c r="AF5">
        <v>0</v>
      </c>
      <c r="AG5">
        <v>30.013844319168985</v>
      </c>
      <c r="AH5">
        <v>77.2133116704331</v>
      </c>
      <c r="AI5">
        <v>1.8353182558482593</v>
      </c>
      <c r="AJ5">
        <v>0</v>
      </c>
      <c r="AK5">
        <v>29.256680108407057</v>
      </c>
      <c r="AL5">
        <v>60.213487109208252</v>
      </c>
      <c r="AM5">
        <v>0</v>
      </c>
      <c r="AN5">
        <v>6.0375778172612041E-2</v>
      </c>
      <c r="AO5">
        <v>1.8685004184000003</v>
      </c>
      <c r="AP5">
        <v>2.7137009199668598</v>
      </c>
      <c r="AQ5">
        <v>0</v>
      </c>
      <c r="AR5">
        <v>15.436839814311588</v>
      </c>
      <c r="AS5">
        <v>16.267663098835126</v>
      </c>
      <c r="AT5">
        <v>0</v>
      </c>
      <c r="AU5">
        <v>0</v>
      </c>
      <c r="AV5">
        <v>42.12</v>
      </c>
      <c r="AW5">
        <v>0</v>
      </c>
      <c r="AX5">
        <v>0</v>
      </c>
      <c r="AY5">
        <v>3.8282044198757763</v>
      </c>
      <c r="AZ5">
        <v>4.1387982435754189</v>
      </c>
      <c r="BA5">
        <v>3.1987214746543784</v>
      </c>
      <c r="BB5">
        <v>2.459499435203095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1369.1184738704294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37.42</v>
      </c>
      <c r="H6">
        <v>0</v>
      </c>
      <c r="I6">
        <v>0</v>
      </c>
      <c r="J6">
        <v>45.846991000000003</v>
      </c>
      <c r="K6">
        <v>493.74661873145243</v>
      </c>
      <c r="L6">
        <v>17.449908710033618</v>
      </c>
      <c r="M6">
        <v>63.775498443874277</v>
      </c>
      <c r="N6">
        <v>25.260733241054282</v>
      </c>
      <c r="O6">
        <v>73.946235238805968</v>
      </c>
      <c r="P6">
        <v>31.350940348330912</v>
      </c>
      <c r="Q6">
        <v>9.6205116271186455</v>
      </c>
      <c r="R6">
        <v>19.116214390030002</v>
      </c>
      <c r="S6">
        <v>11.757056692913386</v>
      </c>
      <c r="T6">
        <v>1.0591027857142856</v>
      </c>
      <c r="U6">
        <v>57.149564195649923</v>
      </c>
      <c r="V6">
        <v>8.8181366816143498</v>
      </c>
      <c r="W6">
        <v>18.776965501755207</v>
      </c>
      <c r="X6">
        <v>62.827808613266235</v>
      </c>
      <c r="Y6">
        <v>0</v>
      </c>
      <c r="Z6">
        <v>2.7627241723636358</v>
      </c>
      <c r="AA6">
        <v>17.859630115189876</v>
      </c>
      <c r="AB6">
        <v>20.86845726149788</v>
      </c>
      <c r="AC6">
        <v>14.964216560574719</v>
      </c>
      <c r="AD6">
        <v>18.696052997789899</v>
      </c>
      <c r="AE6">
        <v>25.420161495340238</v>
      </c>
      <c r="AF6">
        <v>0</v>
      </c>
      <c r="AG6">
        <v>30.013844319168985</v>
      </c>
      <c r="AH6">
        <v>77.2133116704331</v>
      </c>
      <c r="AI6">
        <v>1.8353182558482593</v>
      </c>
      <c r="AJ6">
        <v>0</v>
      </c>
      <c r="AK6">
        <v>29.256680108407057</v>
      </c>
      <c r="AL6">
        <v>60.213487109208252</v>
      </c>
      <c r="AM6">
        <v>0</v>
      </c>
      <c r="AN6">
        <v>6.0375778172612041E-2</v>
      </c>
      <c r="AO6">
        <v>1.8685004184000003</v>
      </c>
      <c r="AP6">
        <v>2.7137009199668598</v>
      </c>
      <c r="AQ6">
        <v>0</v>
      </c>
      <c r="AR6">
        <v>15.436839814311588</v>
      </c>
      <c r="AS6">
        <v>16.267663098835126</v>
      </c>
      <c r="AT6">
        <v>0</v>
      </c>
      <c r="AU6">
        <v>0</v>
      </c>
      <c r="AV6">
        <v>42.12</v>
      </c>
      <c r="AW6">
        <v>0</v>
      </c>
      <c r="AX6">
        <v>0</v>
      </c>
      <c r="AY6">
        <v>3.8282044198757763</v>
      </c>
      <c r="AZ6">
        <v>4.1387982435754189</v>
      </c>
      <c r="BA6">
        <v>3.1987214746543784</v>
      </c>
      <c r="BB6">
        <v>2.459499435203095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1369.1184738704294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37.42</v>
      </c>
      <c r="H7">
        <v>0</v>
      </c>
      <c r="I7">
        <v>0</v>
      </c>
      <c r="J7">
        <v>45.846991000000003</v>
      </c>
      <c r="K7">
        <v>493.74661873145243</v>
      </c>
      <c r="L7">
        <v>17.449908710033618</v>
      </c>
      <c r="M7">
        <v>63.775498443874277</v>
      </c>
      <c r="N7">
        <v>25.260733241054282</v>
      </c>
      <c r="O7">
        <v>73.946235238805968</v>
      </c>
      <c r="P7">
        <v>31.350940348330912</v>
      </c>
      <c r="Q7">
        <v>9.6205116271186455</v>
      </c>
      <c r="R7">
        <v>19.116214390030002</v>
      </c>
      <c r="S7">
        <v>11.757056692913386</v>
      </c>
      <c r="T7">
        <v>1.0591027857142856</v>
      </c>
      <c r="U7">
        <v>57.149564195649923</v>
      </c>
      <c r="V7">
        <v>8.8181366816143498</v>
      </c>
      <c r="W7">
        <v>18.776965501755207</v>
      </c>
      <c r="X7">
        <v>62.827808613266235</v>
      </c>
      <c r="Y7">
        <v>0</v>
      </c>
      <c r="Z7">
        <v>2.7627241723636358</v>
      </c>
      <c r="AA7">
        <v>17.859630115189876</v>
      </c>
      <c r="AB7">
        <v>20.86845726149788</v>
      </c>
      <c r="AC7">
        <v>14.964216560574719</v>
      </c>
      <c r="AD7">
        <v>18.696052997789899</v>
      </c>
      <c r="AE7">
        <v>25.420161495340238</v>
      </c>
      <c r="AF7">
        <v>0</v>
      </c>
      <c r="AG7">
        <v>30.013844319168985</v>
      </c>
      <c r="AH7">
        <v>77.2133116704331</v>
      </c>
      <c r="AI7">
        <v>1.8353182558482593</v>
      </c>
      <c r="AJ7">
        <v>0</v>
      </c>
      <c r="AK7">
        <v>29.256680108407057</v>
      </c>
      <c r="AL7">
        <v>60.213487109208252</v>
      </c>
      <c r="AM7">
        <v>0</v>
      </c>
      <c r="AN7">
        <v>6.0375778172612041E-2</v>
      </c>
      <c r="AO7">
        <v>1.8685004184000003</v>
      </c>
      <c r="AP7">
        <v>2.7137009199668598</v>
      </c>
      <c r="AQ7">
        <v>0</v>
      </c>
      <c r="AR7">
        <v>15.436839814311588</v>
      </c>
      <c r="AS7">
        <v>16.267663098835126</v>
      </c>
      <c r="AT7">
        <v>0</v>
      </c>
      <c r="AU7">
        <v>0</v>
      </c>
      <c r="AV7">
        <v>42.75</v>
      </c>
      <c r="AW7">
        <v>0</v>
      </c>
      <c r="AX7">
        <v>0</v>
      </c>
      <c r="AY7">
        <v>3.8282044198757763</v>
      </c>
      <c r="AZ7">
        <v>4.1387982435754189</v>
      </c>
      <c r="BA7">
        <v>3.1987214746543784</v>
      </c>
      <c r="BB7">
        <v>2.459499435203095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1369.7484738704295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37.42</v>
      </c>
      <c r="H8">
        <v>0</v>
      </c>
      <c r="I8">
        <v>0</v>
      </c>
      <c r="J8">
        <v>45.846991000000003</v>
      </c>
      <c r="K8">
        <v>493.74661873145243</v>
      </c>
      <c r="L8">
        <v>17.449908710033618</v>
      </c>
      <c r="M8">
        <v>63.775498443874277</v>
      </c>
      <c r="N8">
        <v>25.260733241054282</v>
      </c>
      <c r="O8">
        <v>73.946235238805968</v>
      </c>
      <c r="P8">
        <v>31.350940348330912</v>
      </c>
      <c r="Q8">
        <v>9.6205116271186455</v>
      </c>
      <c r="R8">
        <v>19.116214390030002</v>
      </c>
      <c r="S8">
        <v>11.757056692913386</v>
      </c>
      <c r="T8">
        <v>1.0591027857142856</v>
      </c>
      <c r="U8">
        <v>57.149564195649923</v>
      </c>
      <c r="V8">
        <v>8.8181366816143498</v>
      </c>
      <c r="W8">
        <v>18.776965501755207</v>
      </c>
      <c r="X8">
        <v>62.827808613266235</v>
      </c>
      <c r="Y8">
        <v>0</v>
      </c>
      <c r="Z8">
        <v>2.7627241723636358</v>
      </c>
      <c r="AA8">
        <v>17.859630115189876</v>
      </c>
      <c r="AB8">
        <v>20.86845726149788</v>
      </c>
      <c r="AC8">
        <v>14.964216560574719</v>
      </c>
      <c r="AD8">
        <v>18.696052997789899</v>
      </c>
      <c r="AE8">
        <v>25.420161495340238</v>
      </c>
      <c r="AF8">
        <v>0</v>
      </c>
      <c r="AG8">
        <v>30.013844319168985</v>
      </c>
      <c r="AH8">
        <v>77.2133116704331</v>
      </c>
      <c r="AI8">
        <v>1.8353182558482593</v>
      </c>
      <c r="AJ8">
        <v>0</v>
      </c>
      <c r="AK8">
        <v>29.256680108407057</v>
      </c>
      <c r="AL8">
        <v>60.213487109208252</v>
      </c>
      <c r="AM8">
        <v>0</v>
      </c>
      <c r="AN8">
        <v>6.0375778172612041E-2</v>
      </c>
      <c r="AO8">
        <v>1.8685004184000003</v>
      </c>
      <c r="AP8">
        <v>2.7137009199668598</v>
      </c>
      <c r="AQ8">
        <v>0</v>
      </c>
      <c r="AR8">
        <v>15.436839814311588</v>
      </c>
      <c r="AS8">
        <v>16.267663098835126</v>
      </c>
      <c r="AT8">
        <v>0</v>
      </c>
      <c r="AU8">
        <v>0</v>
      </c>
      <c r="AV8">
        <v>42.75</v>
      </c>
      <c r="AW8">
        <v>0</v>
      </c>
      <c r="AX8">
        <v>0</v>
      </c>
      <c r="AY8">
        <v>3.8282044198757763</v>
      </c>
      <c r="AZ8">
        <v>4.1387982435754189</v>
      </c>
      <c r="BA8">
        <v>3.1987214746543784</v>
      </c>
      <c r="BB8">
        <v>2.459499435203095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1369.7484738704295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33.394247999999997</v>
      </c>
      <c r="H9">
        <v>0</v>
      </c>
      <c r="I9">
        <v>0</v>
      </c>
      <c r="J9">
        <v>32.738734000000001</v>
      </c>
      <c r="K9">
        <v>493.74661873145243</v>
      </c>
      <c r="L9">
        <v>17.449908710033618</v>
      </c>
      <c r="M9">
        <v>63.775498443874277</v>
      </c>
      <c r="N9">
        <v>25.260733241054282</v>
      </c>
      <c r="O9">
        <v>73.946235238805968</v>
      </c>
      <c r="P9">
        <v>31.350940348330912</v>
      </c>
      <c r="Q9">
        <v>9.6205116271186455</v>
      </c>
      <c r="R9">
        <v>19.116214390030002</v>
      </c>
      <c r="S9">
        <v>11.757056692913386</v>
      </c>
      <c r="T9">
        <v>1.0591027857142856</v>
      </c>
      <c r="U9">
        <v>57.149564195649923</v>
      </c>
      <c r="V9">
        <v>8.8181366816143498</v>
      </c>
      <c r="W9">
        <v>18.776965501755207</v>
      </c>
      <c r="X9">
        <v>62.827808613266235</v>
      </c>
      <c r="Y9">
        <v>0</v>
      </c>
      <c r="Z9">
        <v>5.5254483447272715</v>
      </c>
      <c r="AA9">
        <v>17.859630115189876</v>
      </c>
      <c r="AB9">
        <v>20.86845726149788</v>
      </c>
      <c r="AC9">
        <v>14.964216560574719</v>
      </c>
      <c r="AD9">
        <v>18.696052997789899</v>
      </c>
      <c r="AE9">
        <v>25.420161495340238</v>
      </c>
      <c r="AF9">
        <v>0</v>
      </c>
      <c r="AG9">
        <v>30.013844319168985</v>
      </c>
      <c r="AH9">
        <v>77.2133116704331</v>
      </c>
      <c r="AI9">
        <v>1.8353182558482593</v>
      </c>
      <c r="AJ9">
        <v>0</v>
      </c>
      <c r="AK9">
        <v>29.256680108407057</v>
      </c>
      <c r="AL9">
        <v>60.213487109208252</v>
      </c>
      <c r="AM9">
        <v>0</v>
      </c>
      <c r="AN9">
        <v>6.0375778172612041E-2</v>
      </c>
      <c r="AO9">
        <v>1.8685004184000003</v>
      </c>
      <c r="AP9">
        <v>2.7137009199668598</v>
      </c>
      <c r="AQ9">
        <v>0</v>
      </c>
      <c r="AR9">
        <v>15.436839814311588</v>
      </c>
      <c r="AS9">
        <v>16.267663098835126</v>
      </c>
      <c r="AT9">
        <v>0</v>
      </c>
      <c r="AU9">
        <v>0</v>
      </c>
      <c r="AV9">
        <v>42.75</v>
      </c>
      <c r="AW9">
        <v>0</v>
      </c>
      <c r="AX9">
        <v>0</v>
      </c>
      <c r="AY9">
        <v>3.8282044198757763</v>
      </c>
      <c r="AZ9">
        <v>4.1387982435754189</v>
      </c>
      <c r="BA9">
        <v>3.1987214746543784</v>
      </c>
      <c r="BB9">
        <v>2.459499435203095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1355.3771890427931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33.394247999999997</v>
      </c>
      <c r="H10">
        <v>0</v>
      </c>
      <c r="I10">
        <v>0</v>
      </c>
      <c r="J10">
        <v>32.738734000000001</v>
      </c>
      <c r="K10">
        <v>493.74661873145243</v>
      </c>
      <c r="L10">
        <v>17.449908710033618</v>
      </c>
      <c r="M10">
        <v>63.775498443874277</v>
      </c>
      <c r="N10">
        <v>25.260733241054282</v>
      </c>
      <c r="O10">
        <v>73.946235238805968</v>
      </c>
      <c r="P10">
        <v>31.350940348330912</v>
      </c>
      <c r="Q10">
        <v>9.6205116271186455</v>
      </c>
      <c r="R10">
        <v>19.116214390030002</v>
      </c>
      <c r="S10">
        <v>11.757056692913386</v>
      </c>
      <c r="T10">
        <v>1.0591027857142856</v>
      </c>
      <c r="U10">
        <v>57.149564195649923</v>
      </c>
      <c r="V10">
        <v>8.8181366816143498</v>
      </c>
      <c r="W10">
        <v>18.776965501755207</v>
      </c>
      <c r="X10">
        <v>62.827808613266235</v>
      </c>
      <c r="Y10">
        <v>0</v>
      </c>
      <c r="Z10">
        <v>5.5254483447272715</v>
      </c>
      <c r="AA10">
        <v>17.859630115189876</v>
      </c>
      <c r="AB10">
        <v>20.86845726149788</v>
      </c>
      <c r="AC10">
        <v>14.964216560574719</v>
      </c>
      <c r="AD10">
        <v>18.696052997789899</v>
      </c>
      <c r="AE10">
        <v>25.420161495340238</v>
      </c>
      <c r="AF10">
        <v>0</v>
      </c>
      <c r="AG10">
        <v>30.013844319168985</v>
      </c>
      <c r="AH10">
        <v>77.2133116704331</v>
      </c>
      <c r="AI10">
        <v>1.8353182558482593</v>
      </c>
      <c r="AJ10">
        <v>0</v>
      </c>
      <c r="AK10">
        <v>29.256680108407057</v>
      </c>
      <c r="AL10">
        <v>60.213487109208252</v>
      </c>
      <c r="AM10">
        <v>0</v>
      </c>
      <c r="AN10">
        <v>6.0375778172612041E-2</v>
      </c>
      <c r="AO10">
        <v>1.8685004184000003</v>
      </c>
      <c r="AP10">
        <v>2.7137009199668598</v>
      </c>
      <c r="AQ10">
        <v>0</v>
      </c>
      <c r="AR10">
        <v>15.436839814311588</v>
      </c>
      <c r="AS10">
        <v>16.267663098835126</v>
      </c>
      <c r="AT10">
        <v>0</v>
      </c>
      <c r="AU10">
        <v>0</v>
      </c>
      <c r="AV10">
        <v>42.75</v>
      </c>
      <c r="AW10">
        <v>0</v>
      </c>
      <c r="AX10">
        <v>0</v>
      </c>
      <c r="AY10">
        <v>3.8282044198757763</v>
      </c>
      <c r="AZ10">
        <v>4.1387982435754189</v>
      </c>
      <c r="BA10">
        <v>3.1987214746543784</v>
      </c>
      <c r="BB10">
        <v>2.459499435203095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1355.3771890427931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65.229348000000002</v>
      </c>
      <c r="H11">
        <v>0</v>
      </c>
      <c r="I11">
        <v>0</v>
      </c>
      <c r="J11">
        <v>52.997433999999998</v>
      </c>
      <c r="K11">
        <v>493.74661873145243</v>
      </c>
      <c r="L11">
        <v>17.449908710033618</v>
      </c>
      <c r="M11">
        <v>63.775498443874277</v>
      </c>
      <c r="N11">
        <v>25.260733241054282</v>
      </c>
      <c r="O11">
        <v>73.946235238805968</v>
      </c>
      <c r="P11">
        <v>31.350940348330912</v>
      </c>
      <c r="Q11">
        <v>9.6205116271186455</v>
      </c>
      <c r="R11">
        <v>19.116214390030002</v>
      </c>
      <c r="S11">
        <v>11.757056692913386</v>
      </c>
      <c r="T11">
        <v>1.0591027857142856</v>
      </c>
      <c r="U11">
        <v>57.149564195649923</v>
      </c>
      <c r="V11">
        <v>8.8181366816143498</v>
      </c>
      <c r="W11">
        <v>18.776965501755207</v>
      </c>
      <c r="X11">
        <v>62.827808613266235</v>
      </c>
      <c r="Y11">
        <v>0</v>
      </c>
      <c r="Z11">
        <v>5.5254483447272715</v>
      </c>
      <c r="AA11">
        <v>17.859630115189876</v>
      </c>
      <c r="AB11">
        <v>20.86845726149788</v>
      </c>
      <c r="AC11">
        <v>14.964216560574719</v>
      </c>
      <c r="AD11">
        <v>18.696052997789899</v>
      </c>
      <c r="AE11">
        <v>25.420161495340238</v>
      </c>
      <c r="AF11">
        <v>0</v>
      </c>
      <c r="AG11">
        <v>30.013844319168985</v>
      </c>
      <c r="AH11">
        <v>77.2133116704331</v>
      </c>
      <c r="AI11">
        <v>1.8353182558482593</v>
      </c>
      <c r="AJ11">
        <v>0</v>
      </c>
      <c r="AK11">
        <v>29.256680108407057</v>
      </c>
      <c r="AL11">
        <v>60.213487109208252</v>
      </c>
      <c r="AM11">
        <v>0</v>
      </c>
      <c r="AN11">
        <v>6.0375778172612041E-2</v>
      </c>
      <c r="AO11">
        <v>3.114167364</v>
      </c>
      <c r="AP11">
        <v>2.7137009199668598</v>
      </c>
      <c r="AQ11">
        <v>0</v>
      </c>
      <c r="AR11">
        <v>15.436839814311588</v>
      </c>
      <c r="AS11">
        <v>16.267663098835126</v>
      </c>
      <c r="AT11">
        <v>0</v>
      </c>
      <c r="AU11">
        <v>0</v>
      </c>
      <c r="AV11">
        <v>42.75</v>
      </c>
      <c r="AW11">
        <v>0</v>
      </c>
      <c r="AX11">
        <v>0</v>
      </c>
      <c r="AY11">
        <v>3.8282044198757763</v>
      </c>
      <c r="AZ11">
        <v>4.1387982435754189</v>
      </c>
      <c r="BA11">
        <v>3.1987214746543784</v>
      </c>
      <c r="BB11">
        <v>2.459499435203095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1408.7166559883933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35.209648061934693</v>
      </c>
      <c r="H12">
        <v>0</v>
      </c>
      <c r="I12">
        <v>0</v>
      </c>
      <c r="J12">
        <v>73.355186000000003</v>
      </c>
      <c r="K12">
        <v>493.74661873145243</v>
      </c>
      <c r="L12">
        <v>17.449908710033618</v>
      </c>
      <c r="M12">
        <v>63.775498443874277</v>
      </c>
      <c r="N12">
        <v>25.260733241054282</v>
      </c>
      <c r="O12">
        <v>73.946235238805968</v>
      </c>
      <c r="P12">
        <v>31.350940348330912</v>
      </c>
      <c r="Q12">
        <v>9.6205116271186455</v>
      </c>
      <c r="R12">
        <v>19.116214390030002</v>
      </c>
      <c r="S12">
        <v>11.757056692913386</v>
      </c>
      <c r="T12">
        <v>1.0591027857142856</v>
      </c>
      <c r="U12">
        <v>57.149564195649923</v>
      </c>
      <c r="V12">
        <v>8.8181366816143498</v>
      </c>
      <c r="W12">
        <v>18.776965501755207</v>
      </c>
      <c r="X12">
        <v>62.827808613266235</v>
      </c>
      <c r="Y12">
        <v>0</v>
      </c>
      <c r="Z12">
        <v>5.5254483447272715</v>
      </c>
      <c r="AA12">
        <v>17.859630115189876</v>
      </c>
      <c r="AB12">
        <v>20.86845726149788</v>
      </c>
      <c r="AC12">
        <v>14.964216560574719</v>
      </c>
      <c r="AD12">
        <v>18.696052997789899</v>
      </c>
      <c r="AE12">
        <v>25.420161495340238</v>
      </c>
      <c r="AF12">
        <v>0</v>
      </c>
      <c r="AG12">
        <v>30.013844319168985</v>
      </c>
      <c r="AH12">
        <v>77.2133116704331</v>
      </c>
      <c r="AI12">
        <v>1.8353182558482593</v>
      </c>
      <c r="AJ12">
        <v>0</v>
      </c>
      <c r="AK12">
        <v>29.256680108407057</v>
      </c>
      <c r="AL12">
        <v>60.213487109208252</v>
      </c>
      <c r="AM12">
        <v>0</v>
      </c>
      <c r="AN12">
        <v>6.0375778172612041E-2</v>
      </c>
      <c r="AO12">
        <v>3.114167364</v>
      </c>
      <c r="AP12">
        <v>2.7137009199668598</v>
      </c>
      <c r="AQ12">
        <v>0</v>
      </c>
      <c r="AR12">
        <v>15.436839814311588</v>
      </c>
      <c r="AS12">
        <v>16.267663098835126</v>
      </c>
      <c r="AT12">
        <v>0</v>
      </c>
      <c r="AU12">
        <v>0</v>
      </c>
      <c r="AV12">
        <v>42.75</v>
      </c>
      <c r="AW12">
        <v>0</v>
      </c>
      <c r="AX12">
        <v>0</v>
      </c>
      <c r="AY12">
        <v>3.8282044198757763</v>
      </c>
      <c r="AZ12">
        <v>4.1387982435754189</v>
      </c>
      <c r="BA12">
        <v>3.1987214746543784</v>
      </c>
      <c r="BB12">
        <v>2.459499435203095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1399.0547080503279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33.971041999999997</v>
      </c>
      <c r="H13">
        <v>0</v>
      </c>
      <c r="I13">
        <v>0</v>
      </c>
      <c r="J13">
        <v>33.933147237835627</v>
      </c>
      <c r="K13">
        <v>493.74661873145243</v>
      </c>
      <c r="L13">
        <v>17.449908710033618</v>
      </c>
      <c r="M13">
        <v>63.775498443874277</v>
      </c>
      <c r="N13">
        <v>25.260733241054282</v>
      </c>
      <c r="O13">
        <v>73.946235238805968</v>
      </c>
      <c r="P13">
        <v>31.350940348330912</v>
      </c>
      <c r="Q13">
        <v>9.6205116271186455</v>
      </c>
      <c r="R13">
        <v>19.116214390030002</v>
      </c>
      <c r="S13">
        <v>11.757056692913386</v>
      </c>
      <c r="T13">
        <v>1.0591027857142856</v>
      </c>
      <c r="U13">
        <v>57.149564195649923</v>
      </c>
      <c r="V13">
        <v>8.8181366816143498</v>
      </c>
      <c r="W13">
        <v>18.776965501755207</v>
      </c>
      <c r="X13">
        <v>62.827808613266235</v>
      </c>
      <c r="Y13">
        <v>0</v>
      </c>
      <c r="Z13">
        <v>5.5254483447272715</v>
      </c>
      <c r="AA13">
        <v>17.859630115189876</v>
      </c>
      <c r="AB13">
        <v>20.86845726149788</v>
      </c>
      <c r="AC13">
        <v>14.964216560574719</v>
      </c>
      <c r="AD13">
        <v>18.696052997789899</v>
      </c>
      <c r="AE13">
        <v>25.420161495340238</v>
      </c>
      <c r="AF13">
        <v>0</v>
      </c>
      <c r="AG13">
        <v>30.013844319168985</v>
      </c>
      <c r="AH13">
        <v>77.2133116704331</v>
      </c>
      <c r="AI13">
        <v>8.390027393956629</v>
      </c>
      <c r="AJ13">
        <v>0</v>
      </c>
      <c r="AK13">
        <v>29.256680108407057</v>
      </c>
      <c r="AL13">
        <v>60.213487109208252</v>
      </c>
      <c r="AM13">
        <v>0</v>
      </c>
      <c r="AN13">
        <v>6.0375778172612041E-2</v>
      </c>
      <c r="AO13">
        <v>3.114167364</v>
      </c>
      <c r="AP13">
        <v>2.7137009199668598</v>
      </c>
      <c r="AQ13">
        <v>0</v>
      </c>
      <c r="AR13">
        <v>15.436839814311588</v>
      </c>
      <c r="AS13">
        <v>16.267663098835126</v>
      </c>
      <c r="AT13">
        <v>0</v>
      </c>
      <c r="AU13">
        <v>0</v>
      </c>
      <c r="AV13">
        <v>19.778269882352941</v>
      </c>
      <c r="AW13">
        <v>0</v>
      </c>
      <c r="AX13">
        <v>0</v>
      </c>
      <c r="AY13">
        <v>3.8282044198757763</v>
      </c>
      <c r="AZ13">
        <v>4.1387982435754189</v>
      </c>
      <c r="BA13">
        <v>3.1987214746543784</v>
      </c>
      <c r="BB13">
        <v>2.459499435203095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1341.9770422466902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33.971041999999997</v>
      </c>
      <c r="H14">
        <v>0</v>
      </c>
      <c r="I14">
        <v>0</v>
      </c>
      <c r="J14">
        <v>33.937753951789077</v>
      </c>
      <c r="K14">
        <v>493.74661873145243</v>
      </c>
      <c r="L14">
        <v>17.449908710033618</v>
      </c>
      <c r="M14">
        <v>63.775498443874277</v>
      </c>
      <c r="N14">
        <v>25.260733241054282</v>
      </c>
      <c r="O14">
        <v>73.946235238805968</v>
      </c>
      <c r="P14">
        <v>31.350940348330912</v>
      </c>
      <c r="Q14">
        <v>9.6205116271186455</v>
      </c>
      <c r="R14">
        <v>19.116214390030002</v>
      </c>
      <c r="S14">
        <v>11.757056692913386</v>
      </c>
      <c r="T14">
        <v>1.0591027857142856</v>
      </c>
      <c r="U14">
        <v>57.149564195649923</v>
      </c>
      <c r="V14">
        <v>8.8181366816143498</v>
      </c>
      <c r="W14">
        <v>18.776965501755207</v>
      </c>
      <c r="X14">
        <v>62.827808613266235</v>
      </c>
      <c r="Y14">
        <v>0</v>
      </c>
      <c r="Z14">
        <v>5.5254483447272715</v>
      </c>
      <c r="AA14">
        <v>17.859630115189876</v>
      </c>
      <c r="AB14">
        <v>20.86845726149788</v>
      </c>
      <c r="AC14">
        <v>14.964216560574719</v>
      </c>
      <c r="AD14">
        <v>18.696052997789899</v>
      </c>
      <c r="AE14">
        <v>25.420161495340238</v>
      </c>
      <c r="AF14">
        <v>0</v>
      </c>
      <c r="AG14">
        <v>30.013844319168985</v>
      </c>
      <c r="AH14">
        <v>77.2133116704331</v>
      </c>
      <c r="AI14">
        <v>8.390027393956629</v>
      </c>
      <c r="AJ14">
        <v>0</v>
      </c>
      <c r="AK14">
        <v>29.256680108407057</v>
      </c>
      <c r="AL14">
        <v>60.213487109208252</v>
      </c>
      <c r="AM14">
        <v>0</v>
      </c>
      <c r="AN14">
        <v>6.0375778172612041E-2</v>
      </c>
      <c r="AO14">
        <v>3.114167364</v>
      </c>
      <c r="AP14">
        <v>2.7137009199668598</v>
      </c>
      <c r="AQ14">
        <v>0</v>
      </c>
      <c r="AR14">
        <v>15.436839814311588</v>
      </c>
      <c r="AS14">
        <v>16.267663098835126</v>
      </c>
      <c r="AT14">
        <v>0</v>
      </c>
      <c r="AU14">
        <v>0</v>
      </c>
      <c r="AV14">
        <v>19.086010999999999</v>
      </c>
      <c r="AW14">
        <v>0</v>
      </c>
      <c r="AX14">
        <v>0</v>
      </c>
      <c r="AY14">
        <v>3.8282044198757763</v>
      </c>
      <c r="AZ14">
        <v>4.1387982435754189</v>
      </c>
      <c r="BA14">
        <v>3.1987214746543784</v>
      </c>
      <c r="BB14">
        <v>2.459499435203095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1341.2893900782908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4.041147342163355</v>
      </c>
      <c r="H15">
        <v>0</v>
      </c>
      <c r="I15">
        <v>0</v>
      </c>
      <c r="J15">
        <v>5.6095924054054054</v>
      </c>
      <c r="K15">
        <v>493.74661873145243</v>
      </c>
      <c r="L15">
        <v>17.449908710033618</v>
      </c>
      <c r="M15">
        <v>63.775498443874277</v>
      </c>
      <c r="N15">
        <v>25.260733241054282</v>
      </c>
      <c r="O15">
        <v>73.946235238805968</v>
      </c>
      <c r="P15">
        <v>31.350940348330919</v>
      </c>
      <c r="Q15">
        <v>9.6205116271186455</v>
      </c>
      <c r="R15">
        <v>19.396158952227093</v>
      </c>
      <c r="S15">
        <v>11.757056692913386</v>
      </c>
      <c r="T15">
        <v>1.0591027857142856</v>
      </c>
      <c r="U15">
        <v>57.149564195649923</v>
      </c>
      <c r="V15">
        <v>8.8181366816143498</v>
      </c>
      <c r="W15">
        <v>18.776965501755207</v>
      </c>
      <c r="X15">
        <v>62.827808613266235</v>
      </c>
      <c r="Y15">
        <v>0</v>
      </c>
      <c r="Z15">
        <v>5.5254483447272715</v>
      </c>
      <c r="AA15">
        <v>17.859630115189876</v>
      </c>
      <c r="AB15">
        <v>20.86845726149788</v>
      </c>
      <c r="AC15">
        <v>14.964216560574719</v>
      </c>
      <c r="AD15">
        <v>18.696052997789899</v>
      </c>
      <c r="AE15">
        <v>25.420161495340238</v>
      </c>
      <c r="AF15">
        <v>0</v>
      </c>
      <c r="AG15">
        <v>30.013844319168985</v>
      </c>
      <c r="AH15">
        <v>77.2133116704331</v>
      </c>
      <c r="AI15">
        <v>8.390027393956629</v>
      </c>
      <c r="AJ15">
        <v>0</v>
      </c>
      <c r="AK15">
        <v>29.256680108407057</v>
      </c>
      <c r="AL15">
        <v>55.195696081583471</v>
      </c>
      <c r="AM15">
        <v>0</v>
      </c>
      <c r="AN15">
        <v>6.0375778172612041E-2</v>
      </c>
      <c r="AO15">
        <v>3.114167364</v>
      </c>
      <c r="AP15">
        <v>2.7137009199668598</v>
      </c>
      <c r="AQ15">
        <v>0</v>
      </c>
      <c r="AR15">
        <v>15.436839814311588</v>
      </c>
      <c r="AS15">
        <v>16.267663098835126</v>
      </c>
      <c r="AT15">
        <v>0</v>
      </c>
      <c r="AU15">
        <v>0</v>
      </c>
      <c r="AV15">
        <v>1.6503478378378376</v>
      </c>
      <c r="AW15">
        <v>0</v>
      </c>
      <c r="AX15">
        <v>0</v>
      </c>
      <c r="AY15">
        <v>3.8282044198757763</v>
      </c>
      <c r="AZ15">
        <v>4.1387982435754189</v>
      </c>
      <c r="BA15">
        <v>3.1987214746543784</v>
      </c>
      <c r="BB15">
        <v>2.459499435203095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1260.8578242464807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493.74661873145243</v>
      </c>
      <c r="L16">
        <v>17.449908710033618</v>
      </c>
      <c r="M16">
        <v>63.775498443874277</v>
      </c>
      <c r="N16">
        <v>25.260733241054282</v>
      </c>
      <c r="O16">
        <v>73.946235238805968</v>
      </c>
      <c r="P16">
        <v>31.350940348330919</v>
      </c>
      <c r="Q16">
        <v>9.6205116271186455</v>
      </c>
      <c r="R16">
        <v>19.396158952227093</v>
      </c>
      <c r="S16">
        <v>11.757056692913386</v>
      </c>
      <c r="T16">
        <v>1.0591027857142856</v>
      </c>
      <c r="U16">
        <v>57.149564195649923</v>
      </c>
      <c r="V16">
        <v>8.8181366816143498</v>
      </c>
      <c r="W16">
        <v>18.776965501755207</v>
      </c>
      <c r="X16">
        <v>62.827808613266235</v>
      </c>
      <c r="Y16">
        <v>0</v>
      </c>
      <c r="Z16">
        <v>5.5254483447272715</v>
      </c>
      <c r="AA16">
        <v>17.859630115189876</v>
      </c>
      <c r="AB16">
        <v>20.86845726149788</v>
      </c>
      <c r="AC16">
        <v>14.964216560574719</v>
      </c>
      <c r="AD16">
        <v>18.696052997789899</v>
      </c>
      <c r="AE16">
        <v>25.420161495340238</v>
      </c>
      <c r="AF16">
        <v>0</v>
      </c>
      <c r="AG16">
        <v>30.013844319168985</v>
      </c>
      <c r="AH16">
        <v>77.2133116704331</v>
      </c>
      <c r="AI16">
        <v>8.390027393956629</v>
      </c>
      <c r="AJ16">
        <v>0</v>
      </c>
      <c r="AK16">
        <v>29.256680108407057</v>
      </c>
      <c r="AL16">
        <v>55.195696081583471</v>
      </c>
      <c r="AM16">
        <v>0</v>
      </c>
      <c r="AN16">
        <v>6.0375778172612041E-2</v>
      </c>
      <c r="AO16">
        <v>3.114167364</v>
      </c>
      <c r="AP16">
        <v>2.7137009199668598</v>
      </c>
      <c r="AQ16">
        <v>0</v>
      </c>
      <c r="AR16">
        <v>15.436839814311588</v>
      </c>
      <c r="AS16">
        <v>16.267663098835126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3.8282044198757763</v>
      </c>
      <c r="AZ16">
        <v>4.1387982435754189</v>
      </c>
      <c r="BA16">
        <v>3.1987214746543784</v>
      </c>
      <c r="BB16">
        <v>2.459499435203095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1249.5567366610742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442.79024636772903</v>
      </c>
      <c r="L17">
        <v>6.8799325276098342</v>
      </c>
      <c r="M17">
        <v>63.775498443874277</v>
      </c>
      <c r="N17">
        <v>25.260733241054282</v>
      </c>
      <c r="O17">
        <v>73.946235238805968</v>
      </c>
      <c r="P17">
        <v>31.349132236160067</v>
      </c>
      <c r="Q17">
        <v>9.6191512542372877</v>
      </c>
      <c r="R17">
        <v>19.116386454332552</v>
      </c>
      <c r="S17">
        <v>11.757056692913386</v>
      </c>
      <c r="T17">
        <v>1.0591027857142856</v>
      </c>
      <c r="U17">
        <v>57.149564195649923</v>
      </c>
      <c r="V17">
        <v>8.8181366816143498</v>
      </c>
      <c r="W17">
        <v>18.776965501755207</v>
      </c>
      <c r="X17">
        <v>62.827808613266235</v>
      </c>
      <c r="Y17">
        <v>0</v>
      </c>
      <c r="Z17">
        <v>5.5254483447272715</v>
      </c>
      <c r="AA17">
        <v>17.859630115189876</v>
      </c>
      <c r="AB17">
        <v>20.86845726149788</v>
      </c>
      <c r="AC17">
        <v>14.964216560574719</v>
      </c>
      <c r="AD17">
        <v>18.696052997789899</v>
      </c>
      <c r="AE17">
        <v>25.420161495340238</v>
      </c>
      <c r="AF17">
        <v>0</v>
      </c>
      <c r="AG17">
        <v>30.013844319168985</v>
      </c>
      <c r="AH17">
        <v>77.2133116704331</v>
      </c>
      <c r="AI17">
        <v>8.390027393956629</v>
      </c>
      <c r="AJ17">
        <v>0</v>
      </c>
      <c r="AK17">
        <v>29.256680108407057</v>
      </c>
      <c r="AL17">
        <v>55.195696081583471</v>
      </c>
      <c r="AM17">
        <v>0</v>
      </c>
      <c r="AN17">
        <v>6.0375778172612041E-2</v>
      </c>
      <c r="AO17">
        <v>3.114167364</v>
      </c>
      <c r="AP17">
        <v>2.7137009199668598</v>
      </c>
      <c r="AQ17">
        <v>0</v>
      </c>
      <c r="AR17">
        <v>15.436839814311588</v>
      </c>
      <c r="AS17">
        <v>16.267663098835126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3.8282044198757763</v>
      </c>
      <c r="AZ17">
        <v>4.1387982435754189</v>
      </c>
      <c r="BA17">
        <v>3.1987214746543784</v>
      </c>
      <c r="BB17">
        <v>2.459499435203095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1187.7474471319802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416.74534198447594</v>
      </c>
      <c r="L18">
        <v>6.8799325276098342</v>
      </c>
      <c r="M18">
        <v>63.775498443874277</v>
      </c>
      <c r="N18">
        <v>25.260733241054282</v>
      </c>
      <c r="O18">
        <v>73.946235238805968</v>
      </c>
      <c r="P18">
        <v>31.349132236160067</v>
      </c>
      <c r="Q18">
        <v>9.6191512542372877</v>
      </c>
      <c r="R18">
        <v>19.116386454332552</v>
      </c>
      <c r="S18">
        <v>11.757056692913386</v>
      </c>
      <c r="T18">
        <v>1.0591027857142856</v>
      </c>
      <c r="U18">
        <v>57.149564195649923</v>
      </c>
      <c r="V18">
        <v>8.8181366816143498</v>
      </c>
      <c r="W18">
        <v>18.776965501755207</v>
      </c>
      <c r="X18">
        <v>62.827808613266235</v>
      </c>
      <c r="Y18">
        <v>0</v>
      </c>
      <c r="Z18">
        <v>5.5254483447272715</v>
      </c>
      <c r="AA18">
        <v>17.859630115189876</v>
      </c>
      <c r="AB18">
        <v>20.86845726149788</v>
      </c>
      <c r="AC18">
        <v>14.964216560574719</v>
      </c>
      <c r="AD18">
        <v>18.696052997789899</v>
      </c>
      <c r="AE18">
        <v>25.420161495340238</v>
      </c>
      <c r="AF18">
        <v>0</v>
      </c>
      <c r="AG18">
        <v>30.013844319168985</v>
      </c>
      <c r="AH18">
        <v>77.2133116704331</v>
      </c>
      <c r="AI18">
        <v>8.390027393956629</v>
      </c>
      <c r="AJ18">
        <v>0</v>
      </c>
      <c r="AK18">
        <v>29.256680108407057</v>
      </c>
      <c r="AL18">
        <v>55.195696081583471</v>
      </c>
      <c r="AM18">
        <v>0</v>
      </c>
      <c r="AN18">
        <v>6.0375778172612041E-2</v>
      </c>
      <c r="AO18">
        <v>3.114167364</v>
      </c>
      <c r="AP18">
        <v>2.7137009199668598</v>
      </c>
      <c r="AQ18">
        <v>0</v>
      </c>
      <c r="AR18">
        <v>15.436839814311588</v>
      </c>
      <c r="AS18">
        <v>16.267663098835126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3.8282044198757763</v>
      </c>
      <c r="AZ18">
        <v>4.1387982435754189</v>
      </c>
      <c r="BA18">
        <v>3.1987214746543784</v>
      </c>
      <c r="BB18">
        <v>2.459499435203095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1161.7025427487272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383.94559313024564</v>
      </c>
      <c r="L19">
        <v>6.8799325276098342</v>
      </c>
      <c r="M19">
        <v>63.775498443874277</v>
      </c>
      <c r="N19">
        <v>25.260733241054282</v>
      </c>
      <c r="O19">
        <v>73.946235238805968</v>
      </c>
      <c r="P19">
        <v>31.349132236160067</v>
      </c>
      <c r="Q19">
        <v>9.6191512542372877</v>
      </c>
      <c r="R19">
        <v>19.116386454332552</v>
      </c>
      <c r="S19">
        <v>11.757056692913386</v>
      </c>
      <c r="T19">
        <v>1.0591027857142856</v>
      </c>
      <c r="U19">
        <v>57.839974487806138</v>
      </c>
      <c r="V19">
        <v>8.8181366816143498</v>
      </c>
      <c r="W19">
        <v>18.776965501755207</v>
      </c>
      <c r="X19">
        <v>62.827808613266235</v>
      </c>
      <c r="Y19">
        <v>0</v>
      </c>
      <c r="Z19">
        <v>5.5254483447272715</v>
      </c>
      <c r="AA19">
        <v>17.859630115189876</v>
      </c>
      <c r="AB19">
        <v>20.86845726149788</v>
      </c>
      <c r="AC19">
        <v>14.964216560574719</v>
      </c>
      <c r="AD19">
        <v>18.696052997789899</v>
      </c>
      <c r="AE19">
        <v>25.420161495340238</v>
      </c>
      <c r="AF19">
        <v>0</v>
      </c>
      <c r="AG19">
        <v>30.013844319168985</v>
      </c>
      <c r="AH19">
        <v>77.2133116704331</v>
      </c>
      <c r="AI19">
        <v>8.390027393956629</v>
      </c>
      <c r="AJ19">
        <v>0</v>
      </c>
      <c r="AK19">
        <v>29.256680108407057</v>
      </c>
      <c r="AL19">
        <v>55.195696081583471</v>
      </c>
      <c r="AM19">
        <v>0</v>
      </c>
      <c r="AN19">
        <v>6.0375778172612041E-2</v>
      </c>
      <c r="AO19">
        <v>3.114167364</v>
      </c>
      <c r="AP19">
        <v>2.4966045477216237</v>
      </c>
      <c r="AQ19">
        <v>0</v>
      </c>
      <c r="AR19">
        <v>15.436839814311588</v>
      </c>
      <c r="AS19">
        <v>16.267663098835126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3.8282044198757763</v>
      </c>
      <c r="AZ19">
        <v>4.1387982435754189</v>
      </c>
      <c r="BA19">
        <v>3.1987214746543784</v>
      </c>
      <c r="BB19">
        <v>2.32845112295082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1129.2450595021555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354.03860915752125</v>
      </c>
      <c r="L20">
        <v>6.8799325276098342</v>
      </c>
      <c r="M20">
        <v>63.775498443874277</v>
      </c>
      <c r="N20">
        <v>25.260733241054282</v>
      </c>
      <c r="O20">
        <v>73.946235238805968</v>
      </c>
      <c r="P20">
        <v>31.349132236160067</v>
      </c>
      <c r="Q20">
        <v>9.6191512542372877</v>
      </c>
      <c r="R20">
        <v>19.116386454332552</v>
      </c>
      <c r="S20">
        <v>11.757056692913386</v>
      </c>
      <c r="T20">
        <v>1.0591027857142856</v>
      </c>
      <c r="U20">
        <v>57.9505970798131</v>
      </c>
      <c r="V20">
        <v>8.8181366816143498</v>
      </c>
      <c r="W20">
        <v>18.776965501755207</v>
      </c>
      <c r="X20">
        <v>62.827808613266235</v>
      </c>
      <c r="Y20">
        <v>0</v>
      </c>
      <c r="Z20">
        <v>5.5254483447272715</v>
      </c>
      <c r="AA20">
        <v>17.859630115189876</v>
      </c>
      <c r="AB20">
        <v>20.86845726149788</v>
      </c>
      <c r="AC20">
        <v>14.964216560574719</v>
      </c>
      <c r="AD20">
        <v>18.696052997789899</v>
      </c>
      <c r="AE20">
        <v>25.420161495340238</v>
      </c>
      <c r="AF20">
        <v>0</v>
      </c>
      <c r="AG20">
        <v>30.013844319168985</v>
      </c>
      <c r="AH20">
        <v>77.2133116704331</v>
      </c>
      <c r="AI20">
        <v>8.390027393956629</v>
      </c>
      <c r="AJ20">
        <v>0</v>
      </c>
      <c r="AK20">
        <v>29.256680108407057</v>
      </c>
      <c r="AL20">
        <v>55.195696081583471</v>
      </c>
      <c r="AM20">
        <v>0</v>
      </c>
      <c r="AN20">
        <v>6.0375778172612041E-2</v>
      </c>
      <c r="AO20">
        <v>3.114167364</v>
      </c>
      <c r="AP20">
        <v>2.4966045477216237</v>
      </c>
      <c r="AQ20">
        <v>0</v>
      </c>
      <c r="AR20">
        <v>15.436839814311588</v>
      </c>
      <c r="AS20">
        <v>16.267663098835126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3.8282044198757763</v>
      </c>
      <c r="AZ20">
        <v>4.1387982435754189</v>
      </c>
      <c r="BA20">
        <v>3.1987214746543784</v>
      </c>
      <c r="BB20">
        <v>2.32845112295082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1099.4486981214382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321.23878452910532</v>
      </c>
      <c r="L21">
        <v>6.8799325276098342</v>
      </c>
      <c r="M21">
        <v>63.775498443874277</v>
      </c>
      <c r="N21">
        <v>25.260733241054282</v>
      </c>
      <c r="O21">
        <v>73.946235238805968</v>
      </c>
      <c r="P21">
        <v>31.349132236160067</v>
      </c>
      <c r="Q21">
        <v>9.2808101107491865</v>
      </c>
      <c r="R21">
        <v>18.439033677296525</v>
      </c>
      <c r="S21">
        <v>11.346957197258188</v>
      </c>
      <c r="T21">
        <v>1.0222752054794522</v>
      </c>
      <c r="U21">
        <v>57.9505970798131</v>
      </c>
      <c r="V21">
        <v>8.8181366816143498</v>
      </c>
      <c r="W21">
        <v>18.776965501755207</v>
      </c>
      <c r="X21">
        <v>62.827808613266235</v>
      </c>
      <c r="Y21">
        <v>0</v>
      </c>
      <c r="Z21">
        <v>5.5254483447272715</v>
      </c>
      <c r="AA21">
        <v>17.859630115189876</v>
      </c>
      <c r="AB21">
        <v>20.86845726149788</v>
      </c>
      <c r="AC21">
        <v>14.964216560574719</v>
      </c>
      <c r="AD21">
        <v>18.696052997789899</v>
      </c>
      <c r="AE21">
        <v>25.420161495340238</v>
      </c>
      <c r="AF21">
        <v>0</v>
      </c>
      <c r="AG21">
        <v>30.013844319168985</v>
      </c>
      <c r="AH21">
        <v>77.2133116704331</v>
      </c>
      <c r="AI21">
        <v>8.390027393956629</v>
      </c>
      <c r="AJ21">
        <v>0</v>
      </c>
      <c r="AK21">
        <v>29.256680108407057</v>
      </c>
      <c r="AL21">
        <v>55.195696081583471</v>
      </c>
      <c r="AM21">
        <v>0</v>
      </c>
      <c r="AN21">
        <v>6.0375778172612041E-2</v>
      </c>
      <c r="AO21">
        <v>3.114167364</v>
      </c>
      <c r="AP21">
        <v>2.4966045477216237</v>
      </c>
      <c r="AQ21">
        <v>0</v>
      </c>
      <c r="AR21">
        <v>15.436839814311588</v>
      </c>
      <c r="AS21">
        <v>16.267663098835126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3.8282044198757763</v>
      </c>
      <c r="AZ21">
        <v>4.1387982435754189</v>
      </c>
      <c r="BA21">
        <v>3.1987214746543784</v>
      </c>
      <c r="BB21">
        <v>2.3084644180327873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1065.1662657916904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289.40561687046511</v>
      </c>
      <c r="L22">
        <v>6.8799325276098342</v>
      </c>
      <c r="M22">
        <v>63.775498443874277</v>
      </c>
      <c r="N22">
        <v>25.260733241054282</v>
      </c>
      <c r="O22">
        <v>73.946235238805968</v>
      </c>
      <c r="P22">
        <v>31.349132236160067</v>
      </c>
      <c r="Q22">
        <v>9.2808101107491865</v>
      </c>
      <c r="R22">
        <v>18.439033677296525</v>
      </c>
      <c r="S22">
        <v>11.346957197258188</v>
      </c>
      <c r="T22">
        <v>1.0222752054794522</v>
      </c>
      <c r="U22">
        <v>57.9505970798131</v>
      </c>
      <c r="V22">
        <v>8.8181366816143498</v>
      </c>
      <c r="W22">
        <v>18.776965501755207</v>
      </c>
      <c r="X22">
        <v>62.827808613266235</v>
      </c>
      <c r="Y22">
        <v>0</v>
      </c>
      <c r="Z22">
        <v>5.5254483447272715</v>
      </c>
      <c r="AA22">
        <v>17.859630115189876</v>
      </c>
      <c r="AB22">
        <v>20.86845726149788</v>
      </c>
      <c r="AC22">
        <v>14.964216560574719</v>
      </c>
      <c r="AD22">
        <v>18.696052997789899</v>
      </c>
      <c r="AE22">
        <v>25.420161495340238</v>
      </c>
      <c r="AF22">
        <v>0</v>
      </c>
      <c r="AG22">
        <v>30.013844319168985</v>
      </c>
      <c r="AH22">
        <v>77.2133116704331</v>
      </c>
      <c r="AI22">
        <v>8.390027393956629</v>
      </c>
      <c r="AJ22">
        <v>0</v>
      </c>
      <c r="AK22">
        <v>29.256680108407057</v>
      </c>
      <c r="AL22">
        <v>55.195696081583471</v>
      </c>
      <c r="AM22">
        <v>0</v>
      </c>
      <c r="AN22">
        <v>6.0375778172612041E-2</v>
      </c>
      <c r="AO22">
        <v>3.114167364</v>
      </c>
      <c r="AP22">
        <v>2.4966045477216237</v>
      </c>
      <c r="AQ22">
        <v>0</v>
      </c>
      <c r="AR22">
        <v>15.436839814311588</v>
      </c>
      <c r="AS22">
        <v>16.267663098835126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3.8282044198757763</v>
      </c>
      <c r="AZ22">
        <v>4.1387982435754189</v>
      </c>
      <c r="BA22">
        <v>3.1987214746543784</v>
      </c>
      <c r="BB22">
        <v>2.3084644180327873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1033.3330981330503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271.124943050708</v>
      </c>
      <c r="L23">
        <v>6.8799979380116971</v>
      </c>
      <c r="M23">
        <v>63.775498443874277</v>
      </c>
      <c r="N23">
        <v>25.260733241054282</v>
      </c>
      <c r="O23">
        <v>73.946235238805968</v>
      </c>
      <c r="P23">
        <v>31.349132236160067</v>
      </c>
      <c r="Q23">
        <v>9.6191512542372877</v>
      </c>
      <c r="R23">
        <v>19.116386454332552</v>
      </c>
      <c r="S23">
        <v>11.757056692913386</v>
      </c>
      <c r="T23">
        <v>1.0591027857142856</v>
      </c>
      <c r="U23">
        <v>57.9505970798131</v>
      </c>
      <c r="V23">
        <v>8.8181366816143498</v>
      </c>
      <c r="W23">
        <v>18.776965501755207</v>
      </c>
      <c r="X23">
        <v>62.827808613266235</v>
      </c>
      <c r="Y23">
        <v>0</v>
      </c>
      <c r="Z23">
        <v>5.5254483447272715</v>
      </c>
      <c r="AA23">
        <v>17.859630115189876</v>
      </c>
      <c r="AB23">
        <v>20.86845726149788</v>
      </c>
      <c r="AC23">
        <v>14.964216560574719</v>
      </c>
      <c r="AD23">
        <v>18.696052997789899</v>
      </c>
      <c r="AE23">
        <v>25.420161495340238</v>
      </c>
      <c r="AF23">
        <v>0</v>
      </c>
      <c r="AG23">
        <v>30.013844319168985</v>
      </c>
      <c r="AH23">
        <v>77.2133116704331</v>
      </c>
      <c r="AI23">
        <v>1.8353182558482593</v>
      </c>
      <c r="AJ23">
        <v>0</v>
      </c>
      <c r="AK23">
        <v>29.256680108407057</v>
      </c>
      <c r="AL23">
        <v>55.195696081583471</v>
      </c>
      <c r="AM23">
        <v>0</v>
      </c>
      <c r="AN23">
        <v>6.0375778172612041E-2</v>
      </c>
      <c r="AO23">
        <v>3.114167364</v>
      </c>
      <c r="AP23">
        <v>5.1560314844241919</v>
      </c>
      <c r="AQ23">
        <v>0</v>
      </c>
      <c r="AR23">
        <v>15.436839814311588</v>
      </c>
      <c r="AS23">
        <v>16.267663098835126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3.8282044198757763</v>
      </c>
      <c r="AZ23">
        <v>4.1387982435754189</v>
      </c>
      <c r="BA23">
        <v>3.1987214746543784</v>
      </c>
      <c r="BB23">
        <v>2.32845112295082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1012.6398152236211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271.124943050708</v>
      </c>
      <c r="L24">
        <v>6.8799968149946356</v>
      </c>
      <c r="M24">
        <v>63.775498443874277</v>
      </c>
      <c r="N24">
        <v>25.260733241054282</v>
      </c>
      <c r="O24">
        <v>73.946235238805968</v>
      </c>
      <c r="P24">
        <v>31.349132236160067</v>
      </c>
      <c r="Q24">
        <v>9.6191512542372877</v>
      </c>
      <c r="R24">
        <v>19.116386454332552</v>
      </c>
      <c r="S24">
        <v>11.757056692913386</v>
      </c>
      <c r="T24">
        <v>1.0591027857142856</v>
      </c>
      <c r="U24">
        <v>57.9505970798131</v>
      </c>
      <c r="V24">
        <v>8.8181366816143498</v>
      </c>
      <c r="W24">
        <v>18.776965501755207</v>
      </c>
      <c r="X24">
        <v>62.827808613266235</v>
      </c>
      <c r="Y24">
        <v>0</v>
      </c>
      <c r="Z24">
        <v>5.5254483447272715</v>
      </c>
      <c r="AA24">
        <v>17.859630115189876</v>
      </c>
      <c r="AB24">
        <v>20.86845726149788</v>
      </c>
      <c r="AC24">
        <v>14.964216560574719</v>
      </c>
      <c r="AD24">
        <v>18.696052997789899</v>
      </c>
      <c r="AE24">
        <v>25.420161495340238</v>
      </c>
      <c r="AF24">
        <v>0</v>
      </c>
      <c r="AG24">
        <v>30.013844319168985</v>
      </c>
      <c r="AH24">
        <v>77.2133116704331</v>
      </c>
      <c r="AI24">
        <v>3.2773547917174812</v>
      </c>
      <c r="AJ24">
        <v>0</v>
      </c>
      <c r="AK24">
        <v>29.256680108407057</v>
      </c>
      <c r="AL24">
        <v>55.195696081583471</v>
      </c>
      <c r="AM24">
        <v>0</v>
      </c>
      <c r="AN24">
        <v>6.0375778172612041E-2</v>
      </c>
      <c r="AO24">
        <v>3.114167364</v>
      </c>
      <c r="AP24">
        <v>2.4966045477216237</v>
      </c>
      <c r="AQ24">
        <v>0</v>
      </c>
      <c r="AR24">
        <v>15.436839814311588</v>
      </c>
      <c r="AS24">
        <v>16.267663098835126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3.8282044198757763</v>
      </c>
      <c r="AZ24">
        <v>4.1387982435754189</v>
      </c>
      <c r="BA24">
        <v>3.1987214746543784</v>
      </c>
      <c r="BB24">
        <v>2.32845112295082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1011.4224236997707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271.13024408420239</v>
      </c>
      <c r="L25">
        <v>4.7599664870236271</v>
      </c>
      <c r="M25">
        <v>63.775498443874277</v>
      </c>
      <c r="N25">
        <v>25.260733241054282</v>
      </c>
      <c r="O25">
        <v>73.946235238805968</v>
      </c>
      <c r="P25">
        <v>31.349132236160067</v>
      </c>
      <c r="Q25">
        <v>9.6191512542372877</v>
      </c>
      <c r="R25">
        <v>19.116386454332552</v>
      </c>
      <c r="S25">
        <v>11.757056692913386</v>
      </c>
      <c r="T25">
        <v>1.0591027857142856</v>
      </c>
      <c r="U25">
        <v>57.9505970798131</v>
      </c>
      <c r="V25">
        <v>8.8181366816143498</v>
      </c>
      <c r="W25">
        <v>18.776965501755207</v>
      </c>
      <c r="X25">
        <v>62.827808613266235</v>
      </c>
      <c r="Y25">
        <v>0</v>
      </c>
      <c r="Z25">
        <v>5.5254483447272715</v>
      </c>
      <c r="AA25">
        <v>17.859630115189876</v>
      </c>
      <c r="AB25">
        <v>20.86845726149788</v>
      </c>
      <c r="AC25">
        <v>14.964216560574719</v>
      </c>
      <c r="AD25">
        <v>18.696052997789899</v>
      </c>
      <c r="AE25">
        <v>25.420161495340238</v>
      </c>
      <c r="AF25">
        <v>0</v>
      </c>
      <c r="AG25">
        <v>30.013844319168985</v>
      </c>
      <c r="AH25">
        <v>77.2133116704331</v>
      </c>
      <c r="AI25">
        <v>5.2437673995520129</v>
      </c>
      <c r="AJ25">
        <v>0</v>
      </c>
      <c r="AK25">
        <v>29.256680108407057</v>
      </c>
      <c r="AL25">
        <v>55.195696081583471</v>
      </c>
      <c r="AM25">
        <v>0</v>
      </c>
      <c r="AN25">
        <v>6.0375778172612041E-2</v>
      </c>
      <c r="AO25">
        <v>3.114167364</v>
      </c>
      <c r="AP25">
        <v>2.4966045477216237</v>
      </c>
      <c r="AQ25">
        <v>0</v>
      </c>
      <c r="AR25">
        <v>15.436839814311588</v>
      </c>
      <c r="AS25">
        <v>16.267663098835126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3.8282044198757763</v>
      </c>
      <c r="AZ25">
        <v>4.1387982435754189</v>
      </c>
      <c r="BA25">
        <v>3.1987214746543784</v>
      </c>
      <c r="BB25">
        <v>2.32845112295082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1011.2741070131287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271.12570947574278</v>
      </c>
      <c r="L26">
        <v>6.8799968149946356</v>
      </c>
      <c r="M26">
        <v>63.775498443874277</v>
      </c>
      <c r="N26">
        <v>25.260733241054282</v>
      </c>
      <c r="O26">
        <v>73.946235238805968</v>
      </c>
      <c r="P26">
        <v>31.349132236160067</v>
      </c>
      <c r="Q26">
        <v>9.6191512542372877</v>
      </c>
      <c r="R26">
        <v>19.116386454332552</v>
      </c>
      <c r="S26">
        <v>11.757056692913386</v>
      </c>
      <c r="T26">
        <v>1.0591027857142856</v>
      </c>
      <c r="U26">
        <v>57.9505970798131</v>
      </c>
      <c r="V26">
        <v>8.8181366816143498</v>
      </c>
      <c r="W26">
        <v>18.776965501755207</v>
      </c>
      <c r="X26">
        <v>62.827808613266235</v>
      </c>
      <c r="Y26">
        <v>0</v>
      </c>
      <c r="Z26">
        <v>5.5254483447272715</v>
      </c>
      <c r="AA26">
        <v>17.859630115189876</v>
      </c>
      <c r="AB26">
        <v>20.86845726149788</v>
      </c>
      <c r="AC26">
        <v>14.964216560574719</v>
      </c>
      <c r="AD26">
        <v>18.696052997789899</v>
      </c>
      <c r="AE26">
        <v>25.420161495340238</v>
      </c>
      <c r="AF26">
        <v>0</v>
      </c>
      <c r="AG26">
        <v>30.013844319168985</v>
      </c>
      <c r="AH26">
        <v>77.2133116704331</v>
      </c>
      <c r="AI26">
        <v>25.563366128481888</v>
      </c>
      <c r="AJ26">
        <v>0</v>
      </c>
      <c r="AK26">
        <v>29.256680108407057</v>
      </c>
      <c r="AL26">
        <v>55.195696081583471</v>
      </c>
      <c r="AM26">
        <v>0</v>
      </c>
      <c r="AN26">
        <v>6.0375778172612041E-2</v>
      </c>
      <c r="AO26">
        <v>3.114167364</v>
      </c>
      <c r="AP26">
        <v>2.4966045477216237</v>
      </c>
      <c r="AQ26">
        <v>0</v>
      </c>
      <c r="AR26">
        <v>15.436839814311588</v>
      </c>
      <c r="AS26">
        <v>16.267663098835126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3.8282044198757763</v>
      </c>
      <c r="AZ26">
        <v>4.1387982435754189</v>
      </c>
      <c r="BA26">
        <v>3.1987214746543784</v>
      </c>
      <c r="BB26">
        <v>2.32845112295082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1033.70920146157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271.12506913460709</v>
      </c>
      <c r="L27">
        <v>5.4498098877512078</v>
      </c>
      <c r="M27">
        <v>63.775498443874277</v>
      </c>
      <c r="N27">
        <v>25.260733241054282</v>
      </c>
      <c r="O27">
        <v>73.946235238805968</v>
      </c>
      <c r="P27">
        <v>31.349132236160067</v>
      </c>
      <c r="Q27">
        <v>9.6191512542372877</v>
      </c>
      <c r="R27">
        <v>19.116386454332552</v>
      </c>
      <c r="S27">
        <v>11.757056692913386</v>
      </c>
      <c r="T27">
        <v>1.0591027857142856</v>
      </c>
      <c r="U27">
        <v>58.639446199200776</v>
      </c>
      <c r="V27">
        <v>8.8181366816143498</v>
      </c>
      <c r="W27">
        <v>18.776965501755207</v>
      </c>
      <c r="X27">
        <v>62.827808613266235</v>
      </c>
      <c r="Y27">
        <v>0</v>
      </c>
      <c r="Z27">
        <v>5.5254483447272715</v>
      </c>
      <c r="AA27">
        <v>17.859630115189876</v>
      </c>
      <c r="AB27">
        <v>20.86845726149788</v>
      </c>
      <c r="AC27">
        <v>14.964216560574719</v>
      </c>
      <c r="AD27">
        <v>18.696052997789899</v>
      </c>
      <c r="AE27">
        <v>25.420161495340238</v>
      </c>
      <c r="AF27">
        <v>0</v>
      </c>
      <c r="AG27">
        <v>30.013844319168985</v>
      </c>
      <c r="AH27">
        <v>77.2133116704331</v>
      </c>
      <c r="AI27">
        <v>25.563366128481888</v>
      </c>
      <c r="AJ27">
        <v>0</v>
      </c>
      <c r="AK27">
        <v>29.256680108407057</v>
      </c>
      <c r="AL27">
        <v>55.195696081583471</v>
      </c>
      <c r="AM27">
        <v>0</v>
      </c>
      <c r="AN27">
        <v>6.0375778172612041E-2</v>
      </c>
      <c r="AO27">
        <v>3.114167364</v>
      </c>
      <c r="AP27">
        <v>2.4966045477216237</v>
      </c>
      <c r="AQ27">
        <v>0</v>
      </c>
      <c r="AR27">
        <v>15.436839814311588</v>
      </c>
      <c r="AS27">
        <v>16.267663098835126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3.8282044198757763</v>
      </c>
      <c r="AZ27">
        <v>4.1387982435754189</v>
      </c>
      <c r="BA27">
        <v>3.1987214746543784</v>
      </c>
      <c r="BB27">
        <v>2.32845112295082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1032.9672233125787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271.12560673037154</v>
      </c>
      <c r="L28">
        <v>6.8799325276098342</v>
      </c>
      <c r="M28">
        <v>63.775498443874277</v>
      </c>
      <c r="N28">
        <v>25.260733241054282</v>
      </c>
      <c r="O28">
        <v>73.946235238805968</v>
      </c>
      <c r="P28">
        <v>31.349132236160067</v>
      </c>
      <c r="Q28">
        <v>5.2894008697142851</v>
      </c>
      <c r="R28">
        <v>10.509372298034613</v>
      </c>
      <c r="S28">
        <v>6.4604770182498834</v>
      </c>
      <c r="T28">
        <v>1.0591027857142856</v>
      </c>
      <c r="U28">
        <v>58.749990804786307</v>
      </c>
      <c r="V28">
        <v>8.8181366816143498</v>
      </c>
      <c r="W28">
        <v>18.776965501755207</v>
      </c>
      <c r="X28">
        <v>62.827808613266235</v>
      </c>
      <c r="Y28">
        <v>0</v>
      </c>
      <c r="Z28">
        <v>5.5254483447272715</v>
      </c>
      <c r="AA28">
        <v>17.859630115189876</v>
      </c>
      <c r="AB28">
        <v>20.86845726149788</v>
      </c>
      <c r="AC28">
        <v>14.964216560574719</v>
      </c>
      <c r="AD28">
        <v>18.696052997789899</v>
      </c>
      <c r="AE28">
        <v>25.420161495340238</v>
      </c>
      <c r="AF28">
        <v>0</v>
      </c>
      <c r="AG28">
        <v>30.013844319168985</v>
      </c>
      <c r="AH28">
        <v>77.2133116704331</v>
      </c>
      <c r="AI28">
        <v>25.563366128481888</v>
      </c>
      <c r="AJ28">
        <v>0</v>
      </c>
      <c r="AK28">
        <v>29.256680108407057</v>
      </c>
      <c r="AL28">
        <v>55.195696081583471</v>
      </c>
      <c r="AM28">
        <v>0</v>
      </c>
      <c r="AN28">
        <v>6.0375778172612041E-2</v>
      </c>
      <c r="AO28">
        <v>3.114167364</v>
      </c>
      <c r="AP28">
        <v>2.4966045477216237</v>
      </c>
      <c r="AQ28">
        <v>0</v>
      </c>
      <c r="AR28">
        <v>15.436839814311588</v>
      </c>
      <c r="AS28">
        <v>16.267663098835126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3.8282044198757763</v>
      </c>
      <c r="AZ28">
        <v>4.1387982435754189</v>
      </c>
      <c r="BA28">
        <v>3.1987214746543784</v>
      </c>
      <c r="BB28">
        <v>2.32845112295082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1016.2750839383028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271.12985100709136</v>
      </c>
      <c r="L29">
        <v>6.8799893556122838</v>
      </c>
      <c r="M29">
        <v>63.785619038245962</v>
      </c>
      <c r="N29">
        <v>25.263549488114389</v>
      </c>
      <c r="O29">
        <v>73.949230452731868</v>
      </c>
      <c r="P29">
        <v>31.349159894616104</v>
      </c>
      <c r="Q29">
        <v>5.2908803253364542</v>
      </c>
      <c r="R29">
        <v>10.510396520777279</v>
      </c>
      <c r="S29">
        <v>6.4607176393442627</v>
      </c>
      <c r="T29">
        <v>0.84023099999999995</v>
      </c>
      <c r="U29">
        <v>58.749990804786307</v>
      </c>
      <c r="V29">
        <v>8.8181366816143498</v>
      </c>
      <c r="W29">
        <v>18.776965501755207</v>
      </c>
      <c r="X29">
        <v>62.827808613266235</v>
      </c>
      <c r="Y29">
        <v>0</v>
      </c>
      <c r="Z29">
        <v>5.5254483447272715</v>
      </c>
      <c r="AA29">
        <v>17.859630115189876</v>
      </c>
      <c r="AB29">
        <v>20.86845726149788</v>
      </c>
      <c r="AC29">
        <v>14.964216560574719</v>
      </c>
      <c r="AD29">
        <v>18.696052997789899</v>
      </c>
      <c r="AE29">
        <v>25.420161495340238</v>
      </c>
      <c r="AF29">
        <v>0</v>
      </c>
      <c r="AG29">
        <v>30.013844319168985</v>
      </c>
      <c r="AH29">
        <v>77.2133116704331</v>
      </c>
      <c r="AI29">
        <v>25.563366128481888</v>
      </c>
      <c r="AJ29">
        <v>0</v>
      </c>
      <c r="AK29">
        <v>29.256680108407057</v>
      </c>
      <c r="AL29">
        <v>55.195696081583471</v>
      </c>
      <c r="AM29">
        <v>0</v>
      </c>
      <c r="AN29">
        <v>6.0375778172612041E-2</v>
      </c>
      <c r="AO29">
        <v>3.114167364</v>
      </c>
      <c r="AP29">
        <v>2.4966045477216237</v>
      </c>
      <c r="AQ29">
        <v>0</v>
      </c>
      <c r="AR29">
        <v>15.436839814311588</v>
      </c>
      <c r="AS29">
        <v>16.267663098835126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3.8282044198757763</v>
      </c>
      <c r="AZ29">
        <v>4.1387982435754189</v>
      </c>
      <c r="BA29">
        <v>3.1987214746543784</v>
      </c>
      <c r="BB29">
        <v>2.3184577704918032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1016.0692239181247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271.12191136100012</v>
      </c>
      <c r="L30">
        <v>7.1300559011375304</v>
      </c>
      <c r="M30">
        <v>63.785619038245962</v>
      </c>
      <c r="N30">
        <v>25.263549488114389</v>
      </c>
      <c r="O30">
        <v>73.949230452731868</v>
      </c>
      <c r="P30">
        <v>31.349159894616104</v>
      </c>
      <c r="Q30">
        <v>5.2908803253364542</v>
      </c>
      <c r="R30">
        <v>10.510396520777279</v>
      </c>
      <c r="S30">
        <v>6.4607176393442627</v>
      </c>
      <c r="T30">
        <v>0.80982180000000015</v>
      </c>
      <c r="U30">
        <v>58.749990804786307</v>
      </c>
      <c r="V30">
        <v>8.8181366816143498</v>
      </c>
      <c r="W30">
        <v>18.776965501755207</v>
      </c>
      <c r="X30">
        <v>62.827808613266235</v>
      </c>
      <c r="Y30">
        <v>0</v>
      </c>
      <c r="Z30">
        <v>5.5254483447272715</v>
      </c>
      <c r="AA30">
        <v>17.859630115189876</v>
      </c>
      <c r="AB30">
        <v>20.86845726149788</v>
      </c>
      <c r="AC30">
        <v>14.964216560574719</v>
      </c>
      <c r="AD30">
        <v>18.696052997789899</v>
      </c>
      <c r="AE30">
        <v>25.420161495340238</v>
      </c>
      <c r="AF30">
        <v>0</v>
      </c>
      <c r="AG30">
        <v>30.013844319168985</v>
      </c>
      <c r="AH30">
        <v>77.2133116704331</v>
      </c>
      <c r="AI30">
        <v>25.563366128481888</v>
      </c>
      <c r="AJ30">
        <v>0</v>
      </c>
      <c r="AK30">
        <v>29.256680108407057</v>
      </c>
      <c r="AL30">
        <v>55.195696081583471</v>
      </c>
      <c r="AM30">
        <v>0</v>
      </c>
      <c r="AN30">
        <v>6.0375778172612041E-2</v>
      </c>
      <c r="AO30">
        <v>3.114167364</v>
      </c>
      <c r="AP30">
        <v>2.4966045477216237</v>
      </c>
      <c r="AQ30">
        <v>0</v>
      </c>
      <c r="AR30">
        <v>15.436839814311588</v>
      </c>
      <c r="AS30">
        <v>16.267663098835126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3.8282044198757763</v>
      </c>
      <c r="AZ30">
        <v>4.1387982435754189</v>
      </c>
      <c r="BA30">
        <v>3.1987214746543784</v>
      </c>
      <c r="BB30">
        <v>2.3184577704918032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1016.2809416175587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271.12191136100012</v>
      </c>
      <c r="L31">
        <v>6.879991139820115</v>
      </c>
      <c r="M31">
        <v>63.785619038245962</v>
      </c>
      <c r="N31">
        <v>25.263549488114389</v>
      </c>
      <c r="O31">
        <v>73.949230452731868</v>
      </c>
      <c r="P31">
        <v>31.349159894616104</v>
      </c>
      <c r="Q31">
        <v>9.6213024276377208</v>
      </c>
      <c r="R31">
        <v>19.117830702805517</v>
      </c>
      <c r="S31">
        <v>11.757801096774193</v>
      </c>
      <c r="T31">
        <v>1.0996580310880828</v>
      </c>
      <c r="U31">
        <v>59.130809691127133</v>
      </c>
      <c r="V31">
        <v>8.8181366816143498</v>
      </c>
      <c r="W31">
        <v>18.776965501755207</v>
      </c>
      <c r="X31">
        <v>62.827808613266235</v>
      </c>
      <c r="Y31">
        <v>0</v>
      </c>
      <c r="Z31">
        <v>5.5254483447272715</v>
      </c>
      <c r="AA31">
        <v>17.859630115189876</v>
      </c>
      <c r="AB31">
        <v>20.86845726149788</v>
      </c>
      <c r="AC31">
        <v>14.964216560574719</v>
      </c>
      <c r="AD31">
        <v>18.696052997789899</v>
      </c>
      <c r="AE31">
        <v>25.420161495340238</v>
      </c>
      <c r="AF31">
        <v>0</v>
      </c>
      <c r="AG31">
        <v>30.013844319168985</v>
      </c>
      <c r="AH31">
        <v>77.2133116704331</v>
      </c>
      <c r="AI31">
        <v>25.563366128481888</v>
      </c>
      <c r="AJ31">
        <v>0</v>
      </c>
      <c r="AK31">
        <v>29.256680108407057</v>
      </c>
      <c r="AL31">
        <v>55.195696081583471</v>
      </c>
      <c r="AM31">
        <v>0</v>
      </c>
      <c r="AN31">
        <v>6.0375778172612041E-2</v>
      </c>
      <c r="AO31">
        <v>1.4948005104000002</v>
      </c>
      <c r="AP31">
        <v>2.4966045477216237</v>
      </c>
      <c r="AQ31">
        <v>0</v>
      </c>
      <c r="AR31">
        <v>15.436839814311588</v>
      </c>
      <c r="AS31">
        <v>16.267663098835126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3.8282044198757763</v>
      </c>
      <c r="AZ31">
        <v>4.1387982435754189</v>
      </c>
      <c r="BA31">
        <v>3.1987214746543784</v>
      </c>
      <c r="BB31">
        <v>2.3184577704918032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1033.3171048618296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273.02957294053465</v>
      </c>
      <c r="L32">
        <v>7.1302463718037323</v>
      </c>
      <c r="M32">
        <v>63.785619038245962</v>
      </c>
      <c r="N32">
        <v>25.263549488114389</v>
      </c>
      <c r="O32">
        <v>73.949230452731868</v>
      </c>
      <c r="P32">
        <v>31.349159894616104</v>
      </c>
      <c r="Q32">
        <v>9.6213024276377208</v>
      </c>
      <c r="R32">
        <v>19.117830702805517</v>
      </c>
      <c r="S32">
        <v>11.757801096774193</v>
      </c>
      <c r="T32">
        <v>1.0996580310880828</v>
      </c>
      <c r="U32">
        <v>59.150538571450454</v>
      </c>
      <c r="V32">
        <v>8.8181366816143498</v>
      </c>
      <c r="W32">
        <v>18.776965501755207</v>
      </c>
      <c r="X32">
        <v>62.827808613266235</v>
      </c>
      <c r="Y32">
        <v>0</v>
      </c>
      <c r="Z32">
        <v>5.5254483447272715</v>
      </c>
      <c r="AA32">
        <v>17.859630115189876</v>
      </c>
      <c r="AB32">
        <v>20.86845726149788</v>
      </c>
      <c r="AC32">
        <v>14.964216560574719</v>
      </c>
      <c r="AD32">
        <v>18.696052997789899</v>
      </c>
      <c r="AE32">
        <v>25.420161495340238</v>
      </c>
      <c r="AF32">
        <v>0</v>
      </c>
      <c r="AG32">
        <v>30.013844319168985</v>
      </c>
      <c r="AH32">
        <v>77.2133116704331</v>
      </c>
      <c r="AI32">
        <v>3.2773547917174812</v>
      </c>
      <c r="AJ32">
        <v>0</v>
      </c>
      <c r="AK32">
        <v>29.256680108407057</v>
      </c>
      <c r="AL32">
        <v>55.195696081583471</v>
      </c>
      <c r="AM32">
        <v>0</v>
      </c>
      <c r="AN32">
        <v>6.0375778172612041E-2</v>
      </c>
      <c r="AO32">
        <v>1.4948005104000002</v>
      </c>
      <c r="AP32">
        <v>2.4966045477216237</v>
      </c>
      <c r="AQ32">
        <v>0</v>
      </c>
      <c r="AR32">
        <v>15.436839814311588</v>
      </c>
      <c r="AS32">
        <v>16.267663098835126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3.8282044198757763</v>
      </c>
      <c r="AZ32">
        <v>4.1387982435754189</v>
      </c>
      <c r="BA32">
        <v>3.1987214746543784</v>
      </c>
      <c r="BB32">
        <v>2.3184577704918032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1013.2087392169066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273.02957294053465</v>
      </c>
      <c r="L33">
        <v>7.1302463718037323</v>
      </c>
      <c r="M33">
        <v>63.785619038245962</v>
      </c>
      <c r="N33">
        <v>25.263549488114389</v>
      </c>
      <c r="O33">
        <v>73.949230452731868</v>
      </c>
      <c r="P33">
        <v>31.349159894616104</v>
      </c>
      <c r="Q33">
        <v>9.6202718144438588</v>
      </c>
      <c r="R33">
        <v>19.117033490656702</v>
      </c>
      <c r="S33">
        <v>11.752542133105804</v>
      </c>
      <c r="T33">
        <v>1.0996580310880828</v>
      </c>
      <c r="U33">
        <v>57.149564195649923</v>
      </c>
      <c r="V33">
        <v>8.8181366816143498</v>
      </c>
      <c r="W33">
        <v>18.776965501755207</v>
      </c>
      <c r="X33">
        <v>62.827808613266235</v>
      </c>
      <c r="Y33">
        <v>0</v>
      </c>
      <c r="Z33">
        <v>5.5254483447272715</v>
      </c>
      <c r="AA33">
        <v>17.859630115189876</v>
      </c>
      <c r="AB33">
        <v>20.86845726149788</v>
      </c>
      <c r="AC33">
        <v>14.964216560574719</v>
      </c>
      <c r="AD33">
        <v>18.696052997789899</v>
      </c>
      <c r="AE33">
        <v>25.420161495340238</v>
      </c>
      <c r="AF33">
        <v>0</v>
      </c>
      <c r="AG33">
        <v>30.013844319168985</v>
      </c>
      <c r="AH33">
        <v>77.2133116704331</v>
      </c>
      <c r="AI33">
        <v>1.8353182558482593</v>
      </c>
      <c r="AJ33">
        <v>0</v>
      </c>
      <c r="AK33">
        <v>29.256680108407057</v>
      </c>
      <c r="AL33">
        <v>55.195696081583471</v>
      </c>
      <c r="AM33">
        <v>0</v>
      </c>
      <c r="AN33">
        <v>6.0375778172612041E-2</v>
      </c>
      <c r="AO33">
        <v>1.6193668536000001</v>
      </c>
      <c r="AP33">
        <v>2.4966045477216237</v>
      </c>
      <c r="AQ33">
        <v>0</v>
      </c>
      <c r="AR33">
        <v>15.436839814311588</v>
      </c>
      <c r="AS33">
        <v>16.267663098835126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3.8282044198757763</v>
      </c>
      <c r="AZ33">
        <v>4.1387982435754189</v>
      </c>
      <c r="BA33">
        <v>3.1987214746543784</v>
      </c>
      <c r="BB33">
        <v>2.3184577704918032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1009.8832078594259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273.02957294053465</v>
      </c>
      <c r="L34">
        <v>7.1302463718037323</v>
      </c>
      <c r="M34">
        <v>63.785619038245962</v>
      </c>
      <c r="N34">
        <v>25.263549488114389</v>
      </c>
      <c r="O34">
        <v>73.949230452731868</v>
      </c>
      <c r="P34">
        <v>31.349159894616104</v>
      </c>
      <c r="Q34">
        <v>9.6202718144438588</v>
      </c>
      <c r="R34">
        <v>19.117033490656702</v>
      </c>
      <c r="S34">
        <v>11.752542133105804</v>
      </c>
      <c r="T34">
        <v>1.0996580310880828</v>
      </c>
      <c r="U34">
        <v>57.149564195649923</v>
      </c>
      <c r="V34">
        <v>8.8164937350140065</v>
      </c>
      <c r="W34">
        <v>18.776965501755207</v>
      </c>
      <c r="X34">
        <v>62.827808613266235</v>
      </c>
      <c r="Y34">
        <v>0</v>
      </c>
      <c r="Z34">
        <v>5.5254483447272715</v>
      </c>
      <c r="AA34">
        <v>17.859630115189876</v>
      </c>
      <c r="AB34">
        <v>20.86845726149788</v>
      </c>
      <c r="AC34">
        <v>14.964216560574719</v>
      </c>
      <c r="AD34">
        <v>18.696052997789899</v>
      </c>
      <c r="AE34">
        <v>25.420161495340238</v>
      </c>
      <c r="AF34">
        <v>0</v>
      </c>
      <c r="AG34">
        <v>30.013844319168985</v>
      </c>
      <c r="AH34">
        <v>77.2133116704331</v>
      </c>
      <c r="AI34">
        <v>1.8353182558482593</v>
      </c>
      <c r="AJ34">
        <v>0</v>
      </c>
      <c r="AK34">
        <v>29.256680108407057</v>
      </c>
      <c r="AL34">
        <v>55.195696081583471</v>
      </c>
      <c r="AM34">
        <v>0</v>
      </c>
      <c r="AN34">
        <v>6.0375778172612041E-2</v>
      </c>
      <c r="AO34">
        <v>1.6193668536000001</v>
      </c>
      <c r="AP34">
        <v>2.4966045477216237</v>
      </c>
      <c r="AQ34">
        <v>0</v>
      </c>
      <c r="AR34">
        <v>15.436839814311588</v>
      </c>
      <c r="AS34">
        <v>16.267663098835126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3.8282044198757763</v>
      </c>
      <c r="AZ34">
        <v>4.1387982435754189</v>
      </c>
      <c r="BA34">
        <v>3.1987214746543784</v>
      </c>
      <c r="BB34">
        <v>2.3184577704918032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1009.8815649128255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273.02957294053465</v>
      </c>
      <c r="L35">
        <v>7.1302463718037323</v>
      </c>
      <c r="M35">
        <v>63.785619038245962</v>
      </c>
      <c r="N35">
        <v>25.263549488114389</v>
      </c>
      <c r="O35">
        <v>73.949230452731868</v>
      </c>
      <c r="P35">
        <v>31.349159894616104</v>
      </c>
      <c r="Q35">
        <v>9.6202718144438588</v>
      </c>
      <c r="R35">
        <v>19.117033490656702</v>
      </c>
      <c r="S35">
        <v>11.752542133105804</v>
      </c>
      <c r="T35">
        <v>1.0996580310880828</v>
      </c>
      <c r="U35">
        <v>57.149564195649923</v>
      </c>
      <c r="V35">
        <v>8.8164937350140065</v>
      </c>
      <c r="W35">
        <v>18.776965501755207</v>
      </c>
      <c r="X35">
        <v>62.827808613266235</v>
      </c>
      <c r="Y35">
        <v>0</v>
      </c>
      <c r="Z35">
        <v>5.5254483447272715</v>
      </c>
      <c r="AA35">
        <v>17.859630115189876</v>
      </c>
      <c r="AB35">
        <v>20.86845726149788</v>
      </c>
      <c r="AC35">
        <v>14.964216560574719</v>
      </c>
      <c r="AD35">
        <v>18.696052997789899</v>
      </c>
      <c r="AE35">
        <v>25.420161495340238</v>
      </c>
      <c r="AF35">
        <v>0</v>
      </c>
      <c r="AG35">
        <v>30.013844319168985</v>
      </c>
      <c r="AH35">
        <v>77.2133116704331</v>
      </c>
      <c r="AI35">
        <v>1.8353182558482593</v>
      </c>
      <c r="AJ35">
        <v>0</v>
      </c>
      <c r="AK35">
        <v>29.256680108407057</v>
      </c>
      <c r="AL35">
        <v>55.195696081583471</v>
      </c>
      <c r="AM35">
        <v>0</v>
      </c>
      <c r="AN35">
        <v>6.0375778172612041E-2</v>
      </c>
      <c r="AO35">
        <v>1.6193668536000001</v>
      </c>
      <c r="AP35">
        <v>1.8995902926263459</v>
      </c>
      <c r="AQ35">
        <v>0</v>
      </c>
      <c r="AR35">
        <v>15.436839814311588</v>
      </c>
      <c r="AS35">
        <v>16.267663098835126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3.8282044198757763</v>
      </c>
      <c r="AZ35">
        <v>4.0888127575418993</v>
      </c>
      <c r="BA35">
        <v>3.1987214746543784</v>
      </c>
      <c r="BB35">
        <v>2.3184577704918032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1009.2345651716968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273.02957294053465</v>
      </c>
      <c r="L36">
        <v>7.1302463718037323</v>
      </c>
      <c r="M36">
        <v>63.785619038245962</v>
      </c>
      <c r="N36">
        <v>25.263549488114389</v>
      </c>
      <c r="O36">
        <v>73.949230452731868</v>
      </c>
      <c r="P36">
        <v>31.349159894616104</v>
      </c>
      <c r="Q36">
        <v>9.6202718144438588</v>
      </c>
      <c r="R36">
        <v>19.117033490656702</v>
      </c>
      <c r="S36">
        <v>11.752542133105804</v>
      </c>
      <c r="T36">
        <v>1.0996580310880828</v>
      </c>
      <c r="U36">
        <v>57.149564195649923</v>
      </c>
      <c r="V36">
        <v>8.8164937350140065</v>
      </c>
      <c r="W36">
        <v>18.776965501755207</v>
      </c>
      <c r="X36">
        <v>62.827808613266235</v>
      </c>
      <c r="Y36">
        <v>0</v>
      </c>
      <c r="Z36">
        <v>5.5254483447272715</v>
      </c>
      <c r="AA36">
        <v>17.859630115189876</v>
      </c>
      <c r="AB36">
        <v>20.86845726149788</v>
      </c>
      <c r="AC36">
        <v>14.964216560574719</v>
      </c>
      <c r="AD36">
        <v>18.696052997789899</v>
      </c>
      <c r="AE36">
        <v>25.420161495340238</v>
      </c>
      <c r="AF36">
        <v>0</v>
      </c>
      <c r="AG36">
        <v>30.013844319168985</v>
      </c>
      <c r="AH36">
        <v>77.2133116704331</v>
      </c>
      <c r="AI36">
        <v>8.390027393956629</v>
      </c>
      <c r="AJ36">
        <v>0</v>
      </c>
      <c r="AK36">
        <v>29.256680108407057</v>
      </c>
      <c r="AL36">
        <v>55.195696081583471</v>
      </c>
      <c r="AM36">
        <v>0</v>
      </c>
      <c r="AN36">
        <v>6.0375778172612041E-2</v>
      </c>
      <c r="AO36">
        <v>1.6193668536000001</v>
      </c>
      <c r="AP36">
        <v>1.8995902926263459</v>
      </c>
      <c r="AQ36">
        <v>0</v>
      </c>
      <c r="AR36">
        <v>15.436839814311588</v>
      </c>
      <c r="AS36">
        <v>16.267663098835126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3.8282044198757763</v>
      </c>
      <c r="AZ36">
        <v>4.2587634100558658</v>
      </c>
      <c r="BA36">
        <v>3.1987214746543784</v>
      </c>
      <c r="BB36">
        <v>2.3184577704918032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1015.9592249623191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273.02957294053465</v>
      </c>
      <c r="L37">
        <v>7.1302463718037323</v>
      </c>
      <c r="M37">
        <v>63.785619038245962</v>
      </c>
      <c r="N37">
        <v>25.263549488114389</v>
      </c>
      <c r="O37">
        <v>73.949230452731868</v>
      </c>
      <c r="P37">
        <v>31.349159894616104</v>
      </c>
      <c r="Q37">
        <v>9.619713221747098</v>
      </c>
      <c r="R37">
        <v>19.120178759317753</v>
      </c>
      <c r="S37">
        <v>11.758957528833259</v>
      </c>
      <c r="T37">
        <v>1.0996580310880828</v>
      </c>
      <c r="U37">
        <v>57.149564195649923</v>
      </c>
      <c r="V37">
        <v>8.8164937350140065</v>
      </c>
      <c r="W37">
        <v>18.776965501755207</v>
      </c>
      <c r="X37">
        <v>62.827808613266235</v>
      </c>
      <c r="Y37">
        <v>0</v>
      </c>
      <c r="Z37">
        <v>5.5254483447272715</v>
      </c>
      <c r="AA37">
        <v>17.859630115189876</v>
      </c>
      <c r="AB37">
        <v>20.86845726149788</v>
      </c>
      <c r="AC37">
        <v>14.964216560574719</v>
      </c>
      <c r="AD37">
        <v>18.696052997789899</v>
      </c>
      <c r="AE37">
        <v>25.420161495340238</v>
      </c>
      <c r="AF37">
        <v>0</v>
      </c>
      <c r="AG37">
        <v>30.013844319168985</v>
      </c>
      <c r="AH37">
        <v>77.2133116704331</v>
      </c>
      <c r="AI37">
        <v>8.390027393956629</v>
      </c>
      <c r="AJ37">
        <v>0</v>
      </c>
      <c r="AK37">
        <v>29.256680108407057</v>
      </c>
      <c r="AL37">
        <v>55.195696081583471</v>
      </c>
      <c r="AM37">
        <v>0</v>
      </c>
      <c r="AN37">
        <v>6.0375778172612041E-2</v>
      </c>
      <c r="AO37">
        <v>1.7439336360000002</v>
      </c>
      <c r="AP37">
        <v>1.8995902926263459</v>
      </c>
      <c r="AQ37">
        <v>0</v>
      </c>
      <c r="AR37">
        <v>15.436839814311588</v>
      </c>
      <c r="AS37">
        <v>16.267663098835126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3.8282044198757763</v>
      </c>
      <c r="AZ37">
        <v>4.2587634100558658</v>
      </c>
      <c r="BA37">
        <v>3.1987214746543784</v>
      </c>
      <c r="BB37">
        <v>2.3184577704918032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1016.0927938164108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273.02957294053465</v>
      </c>
      <c r="L38">
        <v>7.1302463718037323</v>
      </c>
      <c r="M38">
        <v>63.785619038245962</v>
      </c>
      <c r="N38">
        <v>25.263549488114389</v>
      </c>
      <c r="O38">
        <v>73.949230452731868</v>
      </c>
      <c r="P38">
        <v>31.349159894616104</v>
      </c>
      <c r="Q38">
        <v>9.6209589330499465</v>
      </c>
      <c r="R38">
        <v>19.120705003861001</v>
      </c>
      <c r="S38">
        <v>11.759064096076861</v>
      </c>
      <c r="T38">
        <v>1.0996580310880828</v>
      </c>
      <c r="U38">
        <v>57.149564195649923</v>
      </c>
      <c r="V38">
        <v>8.8194559886363635</v>
      </c>
      <c r="W38">
        <v>18.77739859004674</v>
      </c>
      <c r="X38">
        <v>62.832827144538911</v>
      </c>
      <c r="Y38">
        <v>0</v>
      </c>
      <c r="Z38">
        <v>5.5254483447272715</v>
      </c>
      <c r="AA38">
        <v>17.859630115189876</v>
      </c>
      <c r="AB38">
        <v>20.86845726149788</v>
      </c>
      <c r="AC38">
        <v>14.964216560574719</v>
      </c>
      <c r="AD38">
        <v>18.696052997789899</v>
      </c>
      <c r="AE38">
        <v>25.420161495340238</v>
      </c>
      <c r="AF38">
        <v>0</v>
      </c>
      <c r="AG38">
        <v>30.013844319168985</v>
      </c>
      <c r="AH38">
        <v>77.2133116704331</v>
      </c>
      <c r="AI38">
        <v>8.390027393956629</v>
      </c>
      <c r="AJ38">
        <v>0</v>
      </c>
      <c r="AK38">
        <v>29.256680108407057</v>
      </c>
      <c r="AL38">
        <v>55.195696081583471</v>
      </c>
      <c r="AM38">
        <v>0</v>
      </c>
      <c r="AN38">
        <v>6.0375778172612041E-2</v>
      </c>
      <c r="AO38">
        <v>2.2422003263999999</v>
      </c>
      <c r="AP38">
        <v>1.8995902926263459</v>
      </c>
      <c r="AQ38">
        <v>0</v>
      </c>
      <c r="AR38">
        <v>15.436839814311588</v>
      </c>
      <c r="AS38">
        <v>16.267663098835126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3.8282044198757763</v>
      </c>
      <c r="AZ38">
        <v>4.2587634100558658</v>
      </c>
      <c r="BA38">
        <v>3.1987214746543784</v>
      </c>
      <c r="BB38">
        <v>2.3184577704918032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1016.6013529030872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273.02957294053465</v>
      </c>
      <c r="L39">
        <v>7.1302463718037323</v>
      </c>
      <c r="M39">
        <v>63.785619038245962</v>
      </c>
      <c r="N39">
        <v>25.263549488114389</v>
      </c>
      <c r="O39">
        <v>73.949230452731868</v>
      </c>
      <c r="P39">
        <v>31.349159894616104</v>
      </c>
      <c r="Q39">
        <v>9.619713221747098</v>
      </c>
      <c r="R39">
        <v>19.120178759317753</v>
      </c>
      <c r="S39">
        <v>11.758957528833259</v>
      </c>
      <c r="T39">
        <v>1.0996580310880828</v>
      </c>
      <c r="U39">
        <v>57.149564195649923</v>
      </c>
      <c r="V39">
        <v>8.8176850733137826</v>
      </c>
      <c r="W39">
        <v>18.777078067049811</v>
      </c>
      <c r="X39">
        <v>62.832827144538911</v>
      </c>
      <c r="Y39">
        <v>0</v>
      </c>
      <c r="Z39">
        <v>5.5254483447272715</v>
      </c>
      <c r="AA39">
        <v>17.859630115189876</v>
      </c>
      <c r="AB39">
        <v>20.86845726149788</v>
      </c>
      <c r="AC39">
        <v>14.964216560574719</v>
      </c>
      <c r="AD39">
        <v>18.696052997789899</v>
      </c>
      <c r="AE39">
        <v>25.420161495340238</v>
      </c>
      <c r="AF39">
        <v>0</v>
      </c>
      <c r="AG39">
        <v>30.013844319168985</v>
      </c>
      <c r="AH39">
        <v>77.2133116704331</v>
      </c>
      <c r="AI39">
        <v>8.390027393956629</v>
      </c>
      <c r="AJ39">
        <v>0</v>
      </c>
      <c r="AK39">
        <v>29.256680108407057</v>
      </c>
      <c r="AL39">
        <v>55.195696081583471</v>
      </c>
      <c r="AM39">
        <v>0</v>
      </c>
      <c r="AN39">
        <v>6.0375778172612041E-2</v>
      </c>
      <c r="AO39">
        <v>2.2422003263999999</v>
      </c>
      <c r="AP39">
        <v>1.8995902926263459</v>
      </c>
      <c r="AQ39">
        <v>0</v>
      </c>
      <c r="AR39">
        <v>18.711321199999993</v>
      </c>
      <c r="AS39">
        <v>16.267663098835126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3.8282044198757763</v>
      </c>
      <c r="AZ39">
        <v>4.2587634100558658</v>
      </c>
      <c r="BA39">
        <v>3.1987214746543784</v>
      </c>
      <c r="BB39">
        <v>2.3184577704918032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1019.8718643273664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273.02957294053465</v>
      </c>
      <c r="L40">
        <v>7.1302463718037323</v>
      </c>
      <c r="M40">
        <v>63.785619038245962</v>
      </c>
      <c r="N40">
        <v>25.263549488114389</v>
      </c>
      <c r="O40">
        <v>73.949230452731868</v>
      </c>
      <c r="P40">
        <v>31.349159894616104</v>
      </c>
      <c r="Q40">
        <v>9.619713221747098</v>
      </c>
      <c r="R40">
        <v>19.120178759317753</v>
      </c>
      <c r="S40">
        <v>11.758957528833259</v>
      </c>
      <c r="T40">
        <v>1.0996580310880828</v>
      </c>
      <c r="U40">
        <v>57.149564195649923</v>
      </c>
      <c r="V40">
        <v>8.8176850733137826</v>
      </c>
      <c r="W40">
        <v>18.777078067049811</v>
      </c>
      <c r="X40">
        <v>62.832827144538911</v>
      </c>
      <c r="Y40">
        <v>0</v>
      </c>
      <c r="Z40">
        <v>5.5254483447272715</v>
      </c>
      <c r="AA40">
        <v>17.859630115189876</v>
      </c>
      <c r="AB40">
        <v>20.86845726149788</v>
      </c>
      <c r="AC40">
        <v>14.964216560574719</v>
      </c>
      <c r="AD40">
        <v>18.696052997789899</v>
      </c>
      <c r="AE40">
        <v>25.420161495340238</v>
      </c>
      <c r="AF40">
        <v>0</v>
      </c>
      <c r="AG40">
        <v>30.013844319168985</v>
      </c>
      <c r="AH40">
        <v>77.2133116704331</v>
      </c>
      <c r="AI40">
        <v>8.390027393956629</v>
      </c>
      <c r="AJ40">
        <v>0</v>
      </c>
      <c r="AK40">
        <v>29.256680108407057</v>
      </c>
      <c r="AL40">
        <v>55.195696081583471</v>
      </c>
      <c r="AM40">
        <v>0</v>
      </c>
      <c r="AN40">
        <v>6.0375778172612041E-2</v>
      </c>
      <c r="AO40">
        <v>2.2422003263999999</v>
      </c>
      <c r="AP40">
        <v>1.8995902926263459</v>
      </c>
      <c r="AQ40">
        <v>0</v>
      </c>
      <c r="AR40">
        <v>18.711321199999993</v>
      </c>
      <c r="AS40">
        <v>16.267663098835126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3.8282044198757763</v>
      </c>
      <c r="AZ40">
        <v>4.2587634100558658</v>
      </c>
      <c r="BA40">
        <v>3.1987214746543784</v>
      </c>
      <c r="BB40">
        <v>2.3184577704918032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1019.8718643273664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273.02957294053465</v>
      </c>
      <c r="L41">
        <v>7.1302463718037323</v>
      </c>
      <c r="M41">
        <v>63.785619038245962</v>
      </c>
      <c r="N41">
        <v>25.263549488114389</v>
      </c>
      <c r="O41">
        <v>73.949230452731868</v>
      </c>
      <c r="P41">
        <v>31.349159894616104</v>
      </c>
      <c r="Q41">
        <v>9.619713221747098</v>
      </c>
      <c r="R41">
        <v>19.120178759317753</v>
      </c>
      <c r="S41">
        <v>11.758957528833259</v>
      </c>
      <c r="T41">
        <v>1.0996580310880828</v>
      </c>
      <c r="U41">
        <v>57.149564195649923</v>
      </c>
      <c r="V41">
        <v>8.8176850733137826</v>
      </c>
      <c r="W41">
        <v>18.777078067049811</v>
      </c>
      <c r="X41">
        <v>62.832827144538911</v>
      </c>
      <c r="Y41">
        <v>0</v>
      </c>
      <c r="Z41">
        <v>5.5254483447272715</v>
      </c>
      <c r="AA41">
        <v>17.859630115189876</v>
      </c>
      <c r="AB41">
        <v>20.86845726149788</v>
      </c>
      <c r="AC41">
        <v>14.964216560574719</v>
      </c>
      <c r="AD41">
        <v>14.02204008220599</v>
      </c>
      <c r="AE41">
        <v>25.420161495340238</v>
      </c>
      <c r="AF41">
        <v>0</v>
      </c>
      <c r="AG41">
        <v>30.013844319168985</v>
      </c>
      <c r="AH41">
        <v>77.2133116704331</v>
      </c>
      <c r="AI41">
        <v>8.390027393956629</v>
      </c>
      <c r="AJ41">
        <v>0</v>
      </c>
      <c r="AK41">
        <v>29.256680108407057</v>
      </c>
      <c r="AL41">
        <v>56.031994959208262</v>
      </c>
      <c r="AM41">
        <v>0</v>
      </c>
      <c r="AN41">
        <v>6.0375778172612041E-2</v>
      </c>
      <c r="AO41">
        <v>2.4913338912000005</v>
      </c>
      <c r="AP41">
        <v>1.8995902926263459</v>
      </c>
      <c r="AQ41">
        <v>0</v>
      </c>
      <c r="AR41">
        <v>18.711321199999993</v>
      </c>
      <c r="AS41">
        <v>16.267663098835126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3.8282044198757763</v>
      </c>
      <c r="AZ41">
        <v>4.2587634100558658</v>
      </c>
      <c r="BA41">
        <v>3.1987214746543784</v>
      </c>
      <c r="BB41">
        <v>2.3184577704918032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1016.2832838542073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273.02957294053465</v>
      </c>
      <c r="L42">
        <v>7.1302463718037323</v>
      </c>
      <c r="M42">
        <v>63.785619038245962</v>
      </c>
      <c r="N42">
        <v>25.263549488114389</v>
      </c>
      <c r="O42">
        <v>73.949230452731868</v>
      </c>
      <c r="P42">
        <v>31.349159894616104</v>
      </c>
      <c r="Q42">
        <v>9.619713221747098</v>
      </c>
      <c r="R42">
        <v>19.120178759317753</v>
      </c>
      <c r="S42">
        <v>11.758957528833259</v>
      </c>
      <c r="T42">
        <v>1.0996580310880828</v>
      </c>
      <c r="U42">
        <v>57.149564195649923</v>
      </c>
      <c r="V42">
        <v>8.8176850733137826</v>
      </c>
      <c r="W42">
        <v>18.777078067049811</v>
      </c>
      <c r="X42">
        <v>62.832827144538911</v>
      </c>
      <c r="Y42">
        <v>0</v>
      </c>
      <c r="Z42">
        <v>5.5254483447272715</v>
      </c>
      <c r="AA42">
        <v>17.859630115189876</v>
      </c>
      <c r="AB42">
        <v>20.86845726149788</v>
      </c>
      <c r="AC42">
        <v>14.964216560574719</v>
      </c>
      <c r="AD42">
        <v>14.02204008220599</v>
      </c>
      <c r="AE42">
        <v>25.420161495340238</v>
      </c>
      <c r="AF42">
        <v>0</v>
      </c>
      <c r="AG42">
        <v>30.013844319168985</v>
      </c>
      <c r="AH42">
        <v>77.2133116704331</v>
      </c>
      <c r="AI42">
        <v>8.390027393956629</v>
      </c>
      <c r="AJ42">
        <v>0</v>
      </c>
      <c r="AK42">
        <v>29.256680108407057</v>
      </c>
      <c r="AL42">
        <v>56.031994959208262</v>
      </c>
      <c r="AM42">
        <v>0</v>
      </c>
      <c r="AN42">
        <v>6.0375778172612041E-2</v>
      </c>
      <c r="AO42">
        <v>2.4913338912000005</v>
      </c>
      <c r="AP42">
        <v>1.8995902926263459</v>
      </c>
      <c r="AQ42">
        <v>0</v>
      </c>
      <c r="AR42">
        <v>15.436839814311588</v>
      </c>
      <c r="AS42">
        <v>16.267663098835126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3.8282044198757763</v>
      </c>
      <c r="AZ42">
        <v>4.2587634100558658</v>
      </c>
      <c r="BA42">
        <v>3.1987214746543784</v>
      </c>
      <c r="BB42">
        <v>2.3184577704918032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1013.0088024685189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273.02957294053465</v>
      </c>
      <c r="L43">
        <v>7.1302463718037323</v>
      </c>
      <c r="M43">
        <v>63.785619038245962</v>
      </c>
      <c r="N43">
        <v>25.263549488114389</v>
      </c>
      <c r="O43">
        <v>73.949230452731868</v>
      </c>
      <c r="P43">
        <v>31.349159894616104</v>
      </c>
      <c r="Q43">
        <v>5.7905078947368427</v>
      </c>
      <c r="R43">
        <v>11.200258257784784</v>
      </c>
      <c r="S43">
        <v>7.1916535452099026</v>
      </c>
      <c r="T43">
        <v>0.99968911917098435</v>
      </c>
      <c r="U43">
        <v>54.729666280487791</v>
      </c>
      <c r="V43">
        <v>8.8176850733137826</v>
      </c>
      <c r="W43">
        <v>18.777078067049811</v>
      </c>
      <c r="X43">
        <v>62.837765782592037</v>
      </c>
      <c r="Y43">
        <v>0</v>
      </c>
      <c r="Z43">
        <v>5.5254483447272715</v>
      </c>
      <c r="AA43">
        <v>17.859630115189876</v>
      </c>
      <c r="AB43">
        <v>20.86845726149788</v>
      </c>
      <c r="AC43">
        <v>14.964216560574719</v>
      </c>
      <c r="AD43">
        <v>14.02204008220599</v>
      </c>
      <c r="AE43">
        <v>25.420161495340238</v>
      </c>
      <c r="AF43">
        <v>0</v>
      </c>
      <c r="AG43">
        <v>30.013844319168985</v>
      </c>
      <c r="AH43">
        <v>77.2133116704331</v>
      </c>
      <c r="AI43">
        <v>8.390027393956629</v>
      </c>
      <c r="AJ43">
        <v>0</v>
      </c>
      <c r="AK43">
        <v>29.256680108407057</v>
      </c>
      <c r="AL43">
        <v>56.031994959208262</v>
      </c>
      <c r="AM43">
        <v>0</v>
      </c>
      <c r="AN43">
        <v>6.0375778172612041E-2</v>
      </c>
      <c r="AO43">
        <v>2.4913338912000005</v>
      </c>
      <c r="AP43">
        <v>1.8995902926263459</v>
      </c>
      <c r="AQ43">
        <v>0</v>
      </c>
      <c r="AR43">
        <v>18.711321199999993</v>
      </c>
      <c r="AS43">
        <v>16.267663098835126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3.8282044198757763</v>
      </c>
      <c r="AZ43">
        <v>3.1890258340807178</v>
      </c>
      <c r="BA43">
        <v>3.1987214746543784</v>
      </c>
      <c r="BB43">
        <v>2.3184577704918032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996.3821882770394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273.02957294053465</v>
      </c>
      <c r="L44">
        <v>7.1302463718037323</v>
      </c>
      <c r="M44">
        <v>63.785619038245962</v>
      </c>
      <c r="N44">
        <v>25.263549488114389</v>
      </c>
      <c r="O44">
        <v>73.949230452731868</v>
      </c>
      <c r="P44">
        <v>31.349159894616104</v>
      </c>
      <c r="Q44">
        <v>5.7905078947368427</v>
      </c>
      <c r="R44">
        <v>10.998859867330015</v>
      </c>
      <c r="S44">
        <v>6.751788594470046</v>
      </c>
      <c r="T44">
        <v>0.99968911917098435</v>
      </c>
      <c r="U44">
        <v>54.729666280487791</v>
      </c>
      <c r="V44">
        <v>8.8176850733137826</v>
      </c>
      <c r="W44">
        <v>18.777078067049811</v>
      </c>
      <c r="X44">
        <v>62.837765782592037</v>
      </c>
      <c r="Y44">
        <v>0</v>
      </c>
      <c r="Z44">
        <v>5.5254483447272715</v>
      </c>
      <c r="AA44">
        <v>17.859630115189876</v>
      </c>
      <c r="AB44">
        <v>20.86845726149788</v>
      </c>
      <c r="AC44">
        <v>14.964216560574719</v>
      </c>
      <c r="AD44">
        <v>14.02204008220599</v>
      </c>
      <c r="AE44">
        <v>25.420161495340238</v>
      </c>
      <c r="AF44">
        <v>0</v>
      </c>
      <c r="AG44">
        <v>30.013844319168985</v>
      </c>
      <c r="AH44">
        <v>77.2133116704331</v>
      </c>
      <c r="AI44">
        <v>8.390027393956629</v>
      </c>
      <c r="AJ44">
        <v>0</v>
      </c>
      <c r="AK44">
        <v>29.256680108407057</v>
      </c>
      <c r="AL44">
        <v>56.031994959208262</v>
      </c>
      <c r="AM44">
        <v>0</v>
      </c>
      <c r="AN44">
        <v>6.0375778172612041E-2</v>
      </c>
      <c r="AO44">
        <v>2.4913338912000005</v>
      </c>
      <c r="AP44">
        <v>1.8995902926263459</v>
      </c>
      <c r="AQ44">
        <v>0</v>
      </c>
      <c r="AR44">
        <v>18.711321199999993</v>
      </c>
      <c r="AS44">
        <v>16.267663098835126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3.8282044198757763</v>
      </c>
      <c r="AZ44">
        <v>1.7176775248618783</v>
      </c>
      <c r="BA44">
        <v>3.1987214746543784</v>
      </c>
      <c r="BB44">
        <v>2.3184577704918032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994.26957662662596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273.02957294053465</v>
      </c>
      <c r="L45">
        <v>7.1302463718037323</v>
      </c>
      <c r="M45">
        <v>63.785619038245962</v>
      </c>
      <c r="N45">
        <v>25.263549488114389</v>
      </c>
      <c r="O45">
        <v>73.949230452731868</v>
      </c>
      <c r="P45">
        <v>31.349159894616104</v>
      </c>
      <c r="Q45">
        <v>5.7905078947368427</v>
      </c>
      <c r="R45">
        <v>10.998859867330015</v>
      </c>
      <c r="S45">
        <v>6.751788594470046</v>
      </c>
      <c r="T45">
        <v>0.99968911917098435</v>
      </c>
      <c r="U45">
        <v>54.729666280487791</v>
      </c>
      <c r="V45">
        <v>8.8176850733137826</v>
      </c>
      <c r="W45">
        <v>18.773312528802759</v>
      </c>
      <c r="X45">
        <v>62.827888417639528</v>
      </c>
      <c r="Y45">
        <v>0</v>
      </c>
      <c r="Z45">
        <v>5.5254483447272715</v>
      </c>
      <c r="AA45">
        <v>17.859630115189876</v>
      </c>
      <c r="AB45">
        <v>20.86845726149788</v>
      </c>
      <c r="AC45">
        <v>14.964216560574719</v>
      </c>
      <c r="AD45">
        <v>14.02204008220599</v>
      </c>
      <c r="AE45">
        <v>25.420161495340238</v>
      </c>
      <c r="AF45">
        <v>0</v>
      </c>
      <c r="AG45">
        <v>30.013844319168985</v>
      </c>
      <c r="AH45">
        <v>77.2133116704331</v>
      </c>
      <c r="AI45">
        <v>8.390027393956629</v>
      </c>
      <c r="AJ45">
        <v>0</v>
      </c>
      <c r="AK45">
        <v>29.256680108407057</v>
      </c>
      <c r="AL45">
        <v>56.031994959208262</v>
      </c>
      <c r="AM45">
        <v>0</v>
      </c>
      <c r="AN45">
        <v>6.0375778172612041E-2</v>
      </c>
      <c r="AO45">
        <v>2.4913338912000005</v>
      </c>
      <c r="AP45">
        <v>1.8995902926263459</v>
      </c>
      <c r="AQ45">
        <v>0</v>
      </c>
      <c r="AR45">
        <v>18.711321199999993</v>
      </c>
      <c r="AS45">
        <v>16.267663098835126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3.8282044198757763</v>
      </c>
      <c r="AZ45">
        <v>1.7176775248618783</v>
      </c>
      <c r="BA45">
        <v>3.1987214746543784</v>
      </c>
      <c r="BB45">
        <v>2.3184577704918032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994.25593372342644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273.02957294053465</v>
      </c>
      <c r="L46">
        <v>7.1302463718037323</v>
      </c>
      <c r="M46">
        <v>63.785619038245962</v>
      </c>
      <c r="N46">
        <v>25.263549488114389</v>
      </c>
      <c r="O46">
        <v>73.949230452731868</v>
      </c>
      <c r="P46">
        <v>31.349159894616104</v>
      </c>
      <c r="Q46">
        <v>5.7905078947368427</v>
      </c>
      <c r="R46">
        <v>10.998859867330015</v>
      </c>
      <c r="S46">
        <v>6.751788594470046</v>
      </c>
      <c r="T46">
        <v>0.99968911917098435</v>
      </c>
      <c r="U46">
        <v>54.729666280487791</v>
      </c>
      <c r="V46">
        <v>8.8176850733137826</v>
      </c>
      <c r="W46">
        <v>18.773312528802759</v>
      </c>
      <c r="X46">
        <v>62.827888417639528</v>
      </c>
      <c r="Y46">
        <v>0</v>
      </c>
      <c r="Z46">
        <v>5.5254483447272715</v>
      </c>
      <c r="AA46">
        <v>17.859630115189876</v>
      </c>
      <c r="AB46">
        <v>20.86845726149788</v>
      </c>
      <c r="AC46">
        <v>14.964216560574719</v>
      </c>
      <c r="AD46">
        <v>14.02204008220599</v>
      </c>
      <c r="AE46">
        <v>25.420161495340238</v>
      </c>
      <c r="AF46">
        <v>0</v>
      </c>
      <c r="AG46">
        <v>30.013844319168985</v>
      </c>
      <c r="AH46">
        <v>77.2133116704331</v>
      </c>
      <c r="AI46">
        <v>8.390027393956629</v>
      </c>
      <c r="AJ46">
        <v>0</v>
      </c>
      <c r="AK46">
        <v>29.256680108407057</v>
      </c>
      <c r="AL46">
        <v>56.031994959208262</v>
      </c>
      <c r="AM46">
        <v>0</v>
      </c>
      <c r="AN46">
        <v>6.0375778172612041E-2</v>
      </c>
      <c r="AO46">
        <v>2.4913338912000005</v>
      </c>
      <c r="AP46">
        <v>1.8995902926263459</v>
      </c>
      <c r="AQ46">
        <v>0</v>
      </c>
      <c r="AR46">
        <v>18.711321199999993</v>
      </c>
      <c r="AS46">
        <v>16.267663098835126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3.8282044198757763</v>
      </c>
      <c r="AZ46">
        <v>1.7176775248618783</v>
      </c>
      <c r="BA46">
        <v>3.1987214746543784</v>
      </c>
      <c r="BB46">
        <v>2.3184577704918032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994.25593372342644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271.13072895294994</v>
      </c>
      <c r="L47">
        <v>7.1302463718037323</v>
      </c>
      <c r="M47">
        <v>63.785619038245962</v>
      </c>
      <c r="N47">
        <v>25.263549488114389</v>
      </c>
      <c r="O47">
        <v>73.949230452731868</v>
      </c>
      <c r="P47">
        <v>31.349159894616104</v>
      </c>
      <c r="Q47">
        <v>5.7909664191176473</v>
      </c>
      <c r="R47">
        <v>10.849130360889635</v>
      </c>
      <c r="S47">
        <v>6.7519294768611671</v>
      </c>
      <c r="T47">
        <v>0.99978000000000011</v>
      </c>
      <c r="U47">
        <v>54.729666280487791</v>
      </c>
      <c r="V47">
        <v>8.8181366816143498</v>
      </c>
      <c r="W47">
        <v>18.776965501755207</v>
      </c>
      <c r="X47">
        <v>62.827808613266235</v>
      </c>
      <c r="Y47">
        <v>0</v>
      </c>
      <c r="Z47">
        <v>5.5254483447272715</v>
      </c>
      <c r="AA47">
        <v>17.859630115189876</v>
      </c>
      <c r="AB47">
        <v>20.86845726149788</v>
      </c>
      <c r="AC47">
        <v>14.964216560574719</v>
      </c>
      <c r="AD47">
        <v>14.02204008220599</v>
      </c>
      <c r="AE47">
        <v>25.420161495340238</v>
      </c>
      <c r="AF47">
        <v>0</v>
      </c>
      <c r="AG47">
        <v>30.013844319168985</v>
      </c>
      <c r="AH47">
        <v>77.2133116704331</v>
      </c>
      <c r="AI47">
        <v>8.390027393956629</v>
      </c>
      <c r="AJ47">
        <v>0</v>
      </c>
      <c r="AK47">
        <v>29.256680108407057</v>
      </c>
      <c r="AL47">
        <v>56.031994959208262</v>
      </c>
      <c r="AM47">
        <v>0</v>
      </c>
      <c r="AN47">
        <v>6.0375778172612041E-2</v>
      </c>
      <c r="AO47">
        <v>2.1176339831999997</v>
      </c>
      <c r="AP47">
        <v>1.8995902926263459</v>
      </c>
      <c r="AQ47">
        <v>0</v>
      </c>
      <c r="AR47">
        <v>18.711321199999993</v>
      </c>
      <c r="AS47">
        <v>16.267663098835126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3.8282044198757763</v>
      </c>
      <c r="AZ47">
        <v>1.7176775248618783</v>
      </c>
      <c r="BA47">
        <v>3.1987214746543784</v>
      </c>
      <c r="BB47">
        <v>2.3184577704918032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991.83837538588193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271.13072895294994</v>
      </c>
      <c r="L48">
        <v>7.1302463718037323</v>
      </c>
      <c r="M48">
        <v>63.785619038245962</v>
      </c>
      <c r="N48">
        <v>25.263549488114389</v>
      </c>
      <c r="O48">
        <v>73.949230452731868</v>
      </c>
      <c r="P48">
        <v>31.349159894616104</v>
      </c>
      <c r="Q48">
        <v>5.7909664191176473</v>
      </c>
      <c r="R48">
        <v>10.849130360889635</v>
      </c>
      <c r="S48">
        <v>6.7519294768611671</v>
      </c>
      <c r="T48">
        <v>0.99978000000000011</v>
      </c>
      <c r="U48">
        <v>54.729666280487791</v>
      </c>
      <c r="V48">
        <v>8.8181366816143498</v>
      </c>
      <c r="W48">
        <v>18.776965501755207</v>
      </c>
      <c r="X48">
        <v>62.827808613266235</v>
      </c>
      <c r="Y48">
        <v>0</v>
      </c>
      <c r="Z48">
        <v>5.5254483447272715</v>
      </c>
      <c r="AA48">
        <v>17.859630115189876</v>
      </c>
      <c r="AB48">
        <v>20.86845726149788</v>
      </c>
      <c r="AC48">
        <v>14.964216560574719</v>
      </c>
      <c r="AD48">
        <v>14.02204008220599</v>
      </c>
      <c r="AE48">
        <v>25.420161495340238</v>
      </c>
      <c r="AF48">
        <v>0</v>
      </c>
      <c r="AG48">
        <v>30.013844319168985</v>
      </c>
      <c r="AH48">
        <v>77.2133116704331</v>
      </c>
      <c r="AI48">
        <v>8.390027393956629</v>
      </c>
      <c r="AJ48">
        <v>0</v>
      </c>
      <c r="AK48">
        <v>29.256680108407057</v>
      </c>
      <c r="AL48">
        <v>56.031994959208262</v>
      </c>
      <c r="AM48">
        <v>0</v>
      </c>
      <c r="AN48">
        <v>6.0375778172612041E-2</v>
      </c>
      <c r="AO48">
        <v>2.1176339831999997</v>
      </c>
      <c r="AP48">
        <v>1.8995902926263459</v>
      </c>
      <c r="AQ48">
        <v>0</v>
      </c>
      <c r="AR48">
        <v>18.711321199999993</v>
      </c>
      <c r="AS48">
        <v>16.267663098835126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3.8282044198757763</v>
      </c>
      <c r="AZ48">
        <v>1.7176775248618783</v>
      </c>
      <c r="BA48">
        <v>3.1987214746543784</v>
      </c>
      <c r="BB48">
        <v>2.3184577704918032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991.83837538588193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271.13072895294994</v>
      </c>
      <c r="L49">
        <v>7.1302463718037323</v>
      </c>
      <c r="M49">
        <v>63.785619038245962</v>
      </c>
      <c r="N49">
        <v>25.402596767387802</v>
      </c>
      <c r="O49">
        <v>73.949230452731868</v>
      </c>
      <c r="P49">
        <v>31.349159894616104</v>
      </c>
      <c r="Q49">
        <v>5.7908122826948478</v>
      </c>
      <c r="R49">
        <v>10.608787637996546</v>
      </c>
      <c r="S49">
        <v>6.7506295602605864</v>
      </c>
      <c r="T49">
        <v>0.99978000000000011</v>
      </c>
      <c r="U49">
        <v>54.729666280487791</v>
      </c>
      <c r="V49">
        <v>8.8181366816143498</v>
      </c>
      <c r="W49">
        <v>18.776965501755207</v>
      </c>
      <c r="X49">
        <v>62.827808613266235</v>
      </c>
      <c r="Y49">
        <v>0</v>
      </c>
      <c r="Z49">
        <v>5.5254483447272715</v>
      </c>
      <c r="AA49">
        <v>17.859630115189876</v>
      </c>
      <c r="AB49">
        <v>20.86845726149788</v>
      </c>
      <c r="AC49">
        <v>14.964216560574719</v>
      </c>
      <c r="AD49">
        <v>14.02204008220599</v>
      </c>
      <c r="AE49">
        <v>25.420161495340238</v>
      </c>
      <c r="AF49">
        <v>0</v>
      </c>
      <c r="AG49">
        <v>30.013844319168985</v>
      </c>
      <c r="AH49">
        <v>77.2133116704331</v>
      </c>
      <c r="AI49">
        <v>8.390027393956629</v>
      </c>
      <c r="AJ49">
        <v>0</v>
      </c>
      <c r="AK49">
        <v>29.256680108407057</v>
      </c>
      <c r="AL49">
        <v>56.031994959208262</v>
      </c>
      <c r="AM49">
        <v>0</v>
      </c>
      <c r="AN49">
        <v>6.0375778172612041E-2</v>
      </c>
      <c r="AO49">
        <v>1.2456669456000002</v>
      </c>
      <c r="AP49">
        <v>5.1560314844241919</v>
      </c>
      <c r="AQ49">
        <v>0</v>
      </c>
      <c r="AR49">
        <v>18.711321199999993</v>
      </c>
      <c r="AS49">
        <v>16.267663098835126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3.8282044198757763</v>
      </c>
      <c r="AZ49">
        <v>1.7176775248618783</v>
      </c>
      <c r="BA49">
        <v>3.1987214746543784</v>
      </c>
      <c r="BB49">
        <v>2.3184577704918032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994.12010004343665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271.13072895294994</v>
      </c>
      <c r="L50">
        <v>7.1302463718037323</v>
      </c>
      <c r="M50">
        <v>63.785619038245962</v>
      </c>
      <c r="N50">
        <v>25.402596767387802</v>
      </c>
      <c r="O50">
        <v>73.949230452731868</v>
      </c>
      <c r="P50">
        <v>31.349159894616104</v>
      </c>
      <c r="Q50">
        <v>5.7908122826948478</v>
      </c>
      <c r="R50">
        <v>10.608787637996546</v>
      </c>
      <c r="S50">
        <v>6.7506295602605864</v>
      </c>
      <c r="T50">
        <v>0.99978000000000011</v>
      </c>
      <c r="U50">
        <v>54.729666280487791</v>
      </c>
      <c r="V50">
        <v>8.8181366816143498</v>
      </c>
      <c r="W50">
        <v>18.776965501755207</v>
      </c>
      <c r="X50">
        <v>62.827808613266235</v>
      </c>
      <c r="Y50">
        <v>0</v>
      </c>
      <c r="Z50">
        <v>5.5254483447272715</v>
      </c>
      <c r="AA50">
        <v>17.859630115189876</v>
      </c>
      <c r="AB50">
        <v>20.86845726149788</v>
      </c>
      <c r="AC50">
        <v>14.964216560574719</v>
      </c>
      <c r="AD50">
        <v>14.02204008220599</v>
      </c>
      <c r="AE50">
        <v>25.420161495340238</v>
      </c>
      <c r="AF50">
        <v>0</v>
      </c>
      <c r="AG50">
        <v>30.013844319168985</v>
      </c>
      <c r="AH50">
        <v>77.2133116704331</v>
      </c>
      <c r="AI50">
        <v>8.390027393956629</v>
      </c>
      <c r="AJ50">
        <v>0</v>
      </c>
      <c r="AK50">
        <v>29.256680108407057</v>
      </c>
      <c r="AL50">
        <v>56.031994959208262</v>
      </c>
      <c r="AM50">
        <v>0</v>
      </c>
      <c r="AN50">
        <v>6.0375778172612041E-2</v>
      </c>
      <c r="AO50">
        <v>1.2456669456000002</v>
      </c>
      <c r="AP50">
        <v>5.1560314844241919</v>
      </c>
      <c r="AQ50">
        <v>0</v>
      </c>
      <c r="AR50">
        <v>15.436839814311588</v>
      </c>
      <c r="AS50">
        <v>16.267663098835126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3.8282044198757763</v>
      </c>
      <c r="AZ50">
        <v>1.7176775248618783</v>
      </c>
      <c r="BA50">
        <v>3.1987214746543784</v>
      </c>
      <c r="BB50">
        <v>2.3184577704918032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990.84561865774822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271.13249646533046</v>
      </c>
      <c r="L51">
        <v>6.8793267181454008</v>
      </c>
      <c r="M51">
        <v>63.775498443874277</v>
      </c>
      <c r="N51">
        <v>25.972133566769127</v>
      </c>
      <c r="O51">
        <v>73.946235238805968</v>
      </c>
      <c r="P51">
        <v>31.349132236160067</v>
      </c>
      <c r="Q51">
        <v>5.7889939176848868</v>
      </c>
      <c r="R51">
        <v>10.607631305846569</v>
      </c>
      <c r="S51">
        <v>6.7503514960629936</v>
      </c>
      <c r="T51">
        <v>0.95865555140186931</v>
      </c>
      <c r="U51">
        <v>54.729666280487791</v>
      </c>
      <c r="V51">
        <v>8.8181366816143498</v>
      </c>
      <c r="W51">
        <v>18.776965501755207</v>
      </c>
      <c r="X51">
        <v>62.827808613266235</v>
      </c>
      <c r="Y51">
        <v>0</v>
      </c>
      <c r="Z51">
        <v>5.5254483447272715</v>
      </c>
      <c r="AA51">
        <v>17.859630115189876</v>
      </c>
      <c r="AB51">
        <v>20.86845726149788</v>
      </c>
      <c r="AC51">
        <v>14.964216560574719</v>
      </c>
      <c r="AD51">
        <v>14.02204008220599</v>
      </c>
      <c r="AE51">
        <v>25.420161495340238</v>
      </c>
      <c r="AF51">
        <v>0</v>
      </c>
      <c r="AG51">
        <v>30.013844319168985</v>
      </c>
      <c r="AH51">
        <v>77.2133116704331</v>
      </c>
      <c r="AI51">
        <v>1.8353182558482593</v>
      </c>
      <c r="AJ51">
        <v>0</v>
      </c>
      <c r="AK51">
        <v>29.256680108407057</v>
      </c>
      <c r="AL51">
        <v>56.031994959208262</v>
      </c>
      <c r="AM51">
        <v>0</v>
      </c>
      <c r="AN51">
        <v>6.0375778172612041E-2</v>
      </c>
      <c r="AO51">
        <v>1.2456669456000002</v>
      </c>
      <c r="AP51">
        <v>5.1560314844241919</v>
      </c>
      <c r="AQ51">
        <v>0</v>
      </c>
      <c r="AR51">
        <v>15.436839814311588</v>
      </c>
      <c r="AS51">
        <v>16.267663098835126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3.8282044198757763</v>
      </c>
      <c r="AZ51">
        <v>1.7176775248618783</v>
      </c>
      <c r="BA51">
        <v>3.1987214746543784</v>
      </c>
      <c r="BB51">
        <v>2.32845112295082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984.56376685349312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271.13249646533046</v>
      </c>
      <c r="L52">
        <v>6.8793267181454008</v>
      </c>
      <c r="M52">
        <v>63.775498443874277</v>
      </c>
      <c r="N52">
        <v>25.972133566769127</v>
      </c>
      <c r="O52">
        <v>73.946235238805968</v>
      </c>
      <c r="P52">
        <v>31.349132236160067</v>
      </c>
      <c r="Q52">
        <v>5.7889939176848868</v>
      </c>
      <c r="R52">
        <v>10.607631305846569</v>
      </c>
      <c r="S52">
        <v>6.7503514960629936</v>
      </c>
      <c r="T52">
        <v>0.95865555140186931</v>
      </c>
      <c r="U52">
        <v>54.729666280487791</v>
      </c>
      <c r="V52">
        <v>8.8181366816143498</v>
      </c>
      <c r="W52">
        <v>18.776965501755207</v>
      </c>
      <c r="X52">
        <v>62.827808613266235</v>
      </c>
      <c r="Y52">
        <v>0</v>
      </c>
      <c r="Z52">
        <v>5.5254483447272715</v>
      </c>
      <c r="AA52">
        <v>17.859630115189876</v>
      </c>
      <c r="AB52">
        <v>20.86845726149788</v>
      </c>
      <c r="AC52">
        <v>14.964216560574719</v>
      </c>
      <c r="AD52">
        <v>14.02204008220599</v>
      </c>
      <c r="AE52">
        <v>25.420161495340238</v>
      </c>
      <c r="AF52">
        <v>0</v>
      </c>
      <c r="AG52">
        <v>30.013844319168985</v>
      </c>
      <c r="AH52">
        <v>77.2133116704331</v>
      </c>
      <c r="AI52">
        <v>0</v>
      </c>
      <c r="AJ52">
        <v>0</v>
      </c>
      <c r="AK52">
        <v>29.256680108407057</v>
      </c>
      <c r="AL52">
        <v>56.031994959208262</v>
      </c>
      <c r="AM52">
        <v>0</v>
      </c>
      <c r="AN52">
        <v>6.0375778172612041E-2</v>
      </c>
      <c r="AO52">
        <v>1.2456669456000002</v>
      </c>
      <c r="AP52">
        <v>5.1560314844241919</v>
      </c>
      <c r="AQ52">
        <v>0</v>
      </c>
      <c r="AR52">
        <v>15.436839814311588</v>
      </c>
      <c r="AS52">
        <v>16.267663098835126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3.8282044198757763</v>
      </c>
      <c r="AZ52">
        <v>1.7176775248618783</v>
      </c>
      <c r="BA52">
        <v>3.1987214746543784</v>
      </c>
      <c r="BB52">
        <v>2.32845112295082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982.72844859764484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271.13249646533046</v>
      </c>
      <c r="L53">
        <v>6.8793267181454008</v>
      </c>
      <c r="M53">
        <v>63.775498443874277</v>
      </c>
      <c r="N53">
        <v>25.972133566769127</v>
      </c>
      <c r="O53">
        <v>73.946235238805968</v>
      </c>
      <c r="P53">
        <v>31.349132236160067</v>
      </c>
      <c r="Q53">
        <v>9.615781694530444</v>
      </c>
      <c r="R53">
        <v>17.691143977884884</v>
      </c>
      <c r="S53">
        <v>11.757267241895262</v>
      </c>
      <c r="T53">
        <v>1.0591027857142856</v>
      </c>
      <c r="U53">
        <v>54.729666280487791</v>
      </c>
      <c r="V53">
        <v>8.8181366816143498</v>
      </c>
      <c r="W53">
        <v>18.776965501755207</v>
      </c>
      <c r="X53">
        <v>62.827808613266235</v>
      </c>
      <c r="Y53">
        <v>0</v>
      </c>
      <c r="Z53">
        <v>2.7627241723636358</v>
      </c>
      <c r="AA53">
        <v>17.859630115189876</v>
      </c>
      <c r="AB53">
        <v>20.86845726149788</v>
      </c>
      <c r="AC53">
        <v>14.964216560574719</v>
      </c>
      <c r="AD53">
        <v>14.02204008220599</v>
      </c>
      <c r="AE53">
        <v>25.420161495340238</v>
      </c>
      <c r="AF53">
        <v>0</v>
      </c>
      <c r="AG53">
        <v>30.013844319168985</v>
      </c>
      <c r="AH53">
        <v>77.2133116704331</v>
      </c>
      <c r="AI53">
        <v>0</v>
      </c>
      <c r="AJ53">
        <v>0</v>
      </c>
      <c r="AK53">
        <v>29.256680108407057</v>
      </c>
      <c r="AL53">
        <v>56.031994959208262</v>
      </c>
      <c r="AM53">
        <v>0</v>
      </c>
      <c r="AN53">
        <v>6.0375778172612041E-2</v>
      </c>
      <c r="AO53">
        <v>1.2456669456000002</v>
      </c>
      <c r="AP53">
        <v>2.985070836288318</v>
      </c>
      <c r="AQ53">
        <v>0</v>
      </c>
      <c r="AR53">
        <v>15.436839814311588</v>
      </c>
      <c r="AS53">
        <v>16.267663098835126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3.8282044198757763</v>
      </c>
      <c r="AZ53">
        <v>1.7176775248618783</v>
      </c>
      <c r="BA53">
        <v>3.1987214746543784</v>
      </c>
      <c r="BB53">
        <v>2.32845112295082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993.81242720617388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269.50254734238803</v>
      </c>
      <c r="L54">
        <v>6.8793267181454008</v>
      </c>
      <c r="M54">
        <v>63.775498443874277</v>
      </c>
      <c r="N54">
        <v>25.972133566769127</v>
      </c>
      <c r="O54">
        <v>73.946235238805968</v>
      </c>
      <c r="P54">
        <v>31.349132236160067</v>
      </c>
      <c r="Q54">
        <v>9.6191512542372877</v>
      </c>
      <c r="R54">
        <v>19.116010770960187</v>
      </c>
      <c r="S54">
        <v>11.757056692913386</v>
      </c>
      <c r="T54">
        <v>1.0591027857142856</v>
      </c>
      <c r="U54">
        <v>54.729666280487791</v>
      </c>
      <c r="V54">
        <v>8.8181366816143498</v>
      </c>
      <c r="W54">
        <v>18.776965501755207</v>
      </c>
      <c r="X54">
        <v>62.827808613266235</v>
      </c>
      <c r="Y54">
        <v>0</v>
      </c>
      <c r="Z54">
        <v>2.7627241723636358</v>
      </c>
      <c r="AA54">
        <v>17.859630115189876</v>
      </c>
      <c r="AB54">
        <v>20.86845726149788</v>
      </c>
      <c r="AC54">
        <v>14.964216560574719</v>
      </c>
      <c r="AD54">
        <v>14.02204008220599</v>
      </c>
      <c r="AE54">
        <v>25.420161495340238</v>
      </c>
      <c r="AF54">
        <v>0</v>
      </c>
      <c r="AG54">
        <v>30.013844319168985</v>
      </c>
      <c r="AH54">
        <v>77.2133116704331</v>
      </c>
      <c r="AI54">
        <v>0</v>
      </c>
      <c r="AJ54">
        <v>0</v>
      </c>
      <c r="AK54">
        <v>29.256680108407057</v>
      </c>
      <c r="AL54">
        <v>56.031994959208262</v>
      </c>
      <c r="AM54">
        <v>0</v>
      </c>
      <c r="AN54">
        <v>6.0375778172612041E-2</v>
      </c>
      <c r="AO54">
        <v>1.2456669456000002</v>
      </c>
      <c r="AP54">
        <v>2.985070836288318</v>
      </c>
      <c r="AQ54">
        <v>0</v>
      </c>
      <c r="AR54">
        <v>15.436839814311588</v>
      </c>
      <c r="AS54">
        <v>16.267663098835126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3.8282044198757763</v>
      </c>
      <c r="AZ54">
        <v>1.7176775248618783</v>
      </c>
      <c r="BA54">
        <v>3.1987214746543784</v>
      </c>
      <c r="BB54">
        <v>2.32845112295082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993.61050388703177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265.29047084533926</v>
      </c>
      <c r="L55">
        <v>6.8793267181454008</v>
      </c>
      <c r="M55">
        <v>63.775498443874277</v>
      </c>
      <c r="N55">
        <v>25.972133566769127</v>
      </c>
      <c r="O55">
        <v>73.946235238805968</v>
      </c>
      <c r="P55">
        <v>31.349132236160067</v>
      </c>
      <c r="Q55">
        <v>9.6191512542372877</v>
      </c>
      <c r="R55">
        <v>19.116386454332552</v>
      </c>
      <c r="S55">
        <v>11.757056692913386</v>
      </c>
      <c r="T55">
        <v>1.0591027857142856</v>
      </c>
      <c r="U55">
        <v>54.729666280487791</v>
      </c>
      <c r="V55">
        <v>8.8181366816143498</v>
      </c>
      <c r="W55">
        <v>18.776965501755207</v>
      </c>
      <c r="X55">
        <v>62.827808613266235</v>
      </c>
      <c r="Y55">
        <v>0</v>
      </c>
      <c r="Z55">
        <v>2.7627241723636358</v>
      </c>
      <c r="AA55">
        <v>17.859630115189876</v>
      </c>
      <c r="AB55">
        <v>20.86845726149788</v>
      </c>
      <c r="AC55">
        <v>14.964216560574719</v>
      </c>
      <c r="AD55">
        <v>9.3264003751065818</v>
      </c>
      <c r="AE55">
        <v>25.420161495340238</v>
      </c>
      <c r="AF55">
        <v>0</v>
      </c>
      <c r="AG55">
        <v>30.013844319168985</v>
      </c>
      <c r="AH55">
        <v>77.2133116704331</v>
      </c>
      <c r="AI55">
        <v>0</v>
      </c>
      <c r="AJ55">
        <v>0</v>
      </c>
      <c r="AK55">
        <v>29.256680108407057</v>
      </c>
      <c r="AL55">
        <v>56.031994959208262</v>
      </c>
      <c r="AM55">
        <v>0</v>
      </c>
      <c r="AN55">
        <v>6.0375778172612041E-2</v>
      </c>
      <c r="AO55">
        <v>1.2456669456000002</v>
      </c>
      <c r="AP55">
        <v>5.1560314844241919</v>
      </c>
      <c r="AQ55">
        <v>0</v>
      </c>
      <c r="AR55">
        <v>18.711321199999993</v>
      </c>
      <c r="AS55">
        <v>16.267663098835126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3.8282044198757763</v>
      </c>
      <c r="AZ55">
        <v>1.7176775248618783</v>
      </c>
      <c r="BA55">
        <v>3.1987214746543784</v>
      </c>
      <c r="BB55">
        <v>2.32845112295082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990.14860540008021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276.86822946142564</v>
      </c>
      <c r="L56">
        <v>6.8793267181454008</v>
      </c>
      <c r="M56">
        <v>63.775498443874277</v>
      </c>
      <c r="N56">
        <v>25.972133566769127</v>
      </c>
      <c r="O56">
        <v>73.946235238805968</v>
      </c>
      <c r="P56">
        <v>31.349132236160067</v>
      </c>
      <c r="Q56">
        <v>9.6191512542372877</v>
      </c>
      <c r="R56">
        <v>19.116386454332552</v>
      </c>
      <c r="S56">
        <v>11.757056692913386</v>
      </c>
      <c r="T56">
        <v>1.0591027857142856</v>
      </c>
      <c r="U56">
        <v>54.729666280487791</v>
      </c>
      <c r="V56">
        <v>8.8181366816143498</v>
      </c>
      <c r="W56">
        <v>18.776965501755207</v>
      </c>
      <c r="X56">
        <v>62.827808613266235</v>
      </c>
      <c r="Y56">
        <v>0</v>
      </c>
      <c r="Z56">
        <v>2.7627241723636358</v>
      </c>
      <c r="AA56">
        <v>17.859630115189876</v>
      </c>
      <c r="AB56">
        <v>20.86845726149788</v>
      </c>
      <c r="AC56">
        <v>14.964216560574719</v>
      </c>
      <c r="AD56">
        <v>9.3264003751065818</v>
      </c>
      <c r="AE56">
        <v>25.420161495340238</v>
      </c>
      <c r="AF56">
        <v>0</v>
      </c>
      <c r="AG56">
        <v>30.013844319168985</v>
      </c>
      <c r="AH56">
        <v>77.2133116704331</v>
      </c>
      <c r="AI56">
        <v>0</v>
      </c>
      <c r="AJ56">
        <v>0</v>
      </c>
      <c r="AK56">
        <v>29.256680108407057</v>
      </c>
      <c r="AL56">
        <v>56.031994959208262</v>
      </c>
      <c r="AM56">
        <v>0</v>
      </c>
      <c r="AN56">
        <v>6.0375778172612041E-2</v>
      </c>
      <c r="AO56">
        <v>1.2456669456000002</v>
      </c>
      <c r="AP56">
        <v>5.1560314844241919</v>
      </c>
      <c r="AQ56">
        <v>0</v>
      </c>
      <c r="AR56">
        <v>18.711321199999993</v>
      </c>
      <c r="AS56">
        <v>16.267663098835126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3.8282044198757763</v>
      </c>
      <c r="AZ56">
        <v>1.7176775248618783</v>
      </c>
      <c r="BA56">
        <v>3.1987214746543784</v>
      </c>
      <c r="BB56">
        <v>2.32845112295082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1001.7263640161665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338.61323061581629</v>
      </c>
      <c r="L57">
        <v>6.8793267181454008</v>
      </c>
      <c r="M57">
        <v>63.775498443874277</v>
      </c>
      <c r="N57">
        <v>25.972133566769127</v>
      </c>
      <c r="O57">
        <v>73.946235238805968</v>
      </c>
      <c r="P57">
        <v>31.349132236160067</v>
      </c>
      <c r="Q57">
        <v>9.6079551649484536</v>
      </c>
      <c r="R57">
        <v>19.115428262467194</v>
      </c>
      <c r="S57">
        <v>11.757267241895262</v>
      </c>
      <c r="T57">
        <v>1.0591027857142856</v>
      </c>
      <c r="U57">
        <v>54.729666280487791</v>
      </c>
      <c r="V57">
        <v>8.8181366816143498</v>
      </c>
      <c r="W57">
        <v>18.776965501755207</v>
      </c>
      <c r="X57">
        <v>62.827808613266235</v>
      </c>
      <c r="Y57">
        <v>0</v>
      </c>
      <c r="Z57">
        <v>2.7627241723636358</v>
      </c>
      <c r="AA57">
        <v>17.859630115189876</v>
      </c>
      <c r="AB57">
        <v>20.86845726149788</v>
      </c>
      <c r="AC57">
        <v>14.964216560574719</v>
      </c>
      <c r="AD57">
        <v>9.3264003751065818</v>
      </c>
      <c r="AE57">
        <v>25.420161495340238</v>
      </c>
      <c r="AF57">
        <v>0</v>
      </c>
      <c r="AG57">
        <v>30.013844319168985</v>
      </c>
      <c r="AH57">
        <v>77.2133116704331</v>
      </c>
      <c r="AI57">
        <v>0</v>
      </c>
      <c r="AJ57">
        <v>0</v>
      </c>
      <c r="AK57">
        <v>29.256680108407057</v>
      </c>
      <c r="AL57">
        <v>56.031994959208262</v>
      </c>
      <c r="AM57">
        <v>0</v>
      </c>
      <c r="AN57">
        <v>6.0375778172612041E-2</v>
      </c>
      <c r="AO57">
        <v>1.8685004184000003</v>
      </c>
      <c r="AP57">
        <v>5.1560314844241919</v>
      </c>
      <c r="AQ57">
        <v>0</v>
      </c>
      <c r="AR57">
        <v>15.436839814311588</v>
      </c>
      <c r="AS57">
        <v>16.267663098835126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3.8282044198757763</v>
      </c>
      <c r="AZ57">
        <v>1.7176775248618783</v>
      </c>
      <c r="BA57">
        <v>3.1987214746543784</v>
      </c>
      <c r="BB57">
        <v>2.32845112295082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1060.8077735254965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385.8779706103648</v>
      </c>
      <c r="L58">
        <v>6.8793267181454008</v>
      </c>
      <c r="M58">
        <v>63.775498443874277</v>
      </c>
      <c r="N58">
        <v>25.972133566769127</v>
      </c>
      <c r="O58">
        <v>73.946235238805968</v>
      </c>
      <c r="P58">
        <v>31.349132236160067</v>
      </c>
      <c r="Q58">
        <v>9.6079551649484536</v>
      </c>
      <c r="R58">
        <v>19.115428262467194</v>
      </c>
      <c r="S58">
        <v>11.757267241895262</v>
      </c>
      <c r="T58">
        <v>1.0591027857142856</v>
      </c>
      <c r="U58">
        <v>54.729666280487791</v>
      </c>
      <c r="V58">
        <v>8.8181366816143498</v>
      </c>
      <c r="W58">
        <v>18.776965501755207</v>
      </c>
      <c r="X58">
        <v>62.827808613266235</v>
      </c>
      <c r="Y58">
        <v>0</v>
      </c>
      <c r="Z58">
        <v>2.7627241723636358</v>
      </c>
      <c r="AA58">
        <v>17.859630115189876</v>
      </c>
      <c r="AB58">
        <v>20.86845726149788</v>
      </c>
      <c r="AC58">
        <v>14.964216560574719</v>
      </c>
      <c r="AD58">
        <v>9.3264003751065818</v>
      </c>
      <c r="AE58">
        <v>25.420161495340238</v>
      </c>
      <c r="AF58">
        <v>0</v>
      </c>
      <c r="AG58">
        <v>30.013844319168985</v>
      </c>
      <c r="AH58">
        <v>77.2133116704331</v>
      </c>
      <c r="AI58">
        <v>0</v>
      </c>
      <c r="AJ58">
        <v>0</v>
      </c>
      <c r="AK58">
        <v>29.256680108407057</v>
      </c>
      <c r="AL58">
        <v>56.031994959208262</v>
      </c>
      <c r="AM58">
        <v>0</v>
      </c>
      <c r="AN58">
        <v>6.0375778172612041E-2</v>
      </c>
      <c r="AO58">
        <v>1.8685004184000003</v>
      </c>
      <c r="AP58">
        <v>2.7137009199668598</v>
      </c>
      <c r="AQ58">
        <v>0</v>
      </c>
      <c r="AR58">
        <v>15.436839814311588</v>
      </c>
      <c r="AS58">
        <v>16.267663098835126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3.8282044198757763</v>
      </c>
      <c r="AZ58">
        <v>1.7176775248618783</v>
      </c>
      <c r="BA58">
        <v>3.1987214746543784</v>
      </c>
      <c r="BB58">
        <v>2.32845112295082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1105.6301829555875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491.59073464546111</v>
      </c>
      <c r="L59">
        <v>17.448541606392642</v>
      </c>
      <c r="M59">
        <v>63.775498443874277</v>
      </c>
      <c r="N59">
        <v>25.972133566769127</v>
      </c>
      <c r="O59">
        <v>73.946235238805968</v>
      </c>
      <c r="P59">
        <v>31.349132236160067</v>
      </c>
      <c r="Q59">
        <v>9.6079551649484536</v>
      </c>
      <c r="R59">
        <v>19.115428262467194</v>
      </c>
      <c r="S59">
        <v>11.757267241895262</v>
      </c>
      <c r="T59">
        <v>1.0591027857142856</v>
      </c>
      <c r="U59">
        <v>55.889397555514279</v>
      </c>
      <c r="V59">
        <v>8.8181366816143498</v>
      </c>
      <c r="W59">
        <v>18.776965501755207</v>
      </c>
      <c r="X59">
        <v>62.827808613266235</v>
      </c>
      <c r="Y59">
        <v>0</v>
      </c>
      <c r="Z59">
        <v>2.7627241723636358</v>
      </c>
      <c r="AA59">
        <v>17.859630115189876</v>
      </c>
      <c r="AB59">
        <v>20.86845726149788</v>
      </c>
      <c r="AC59">
        <v>14.964216560574719</v>
      </c>
      <c r="AD59">
        <v>9.3264003751065818</v>
      </c>
      <c r="AE59">
        <v>25.420161495340238</v>
      </c>
      <c r="AF59">
        <v>0</v>
      </c>
      <c r="AG59">
        <v>30.013844319168985</v>
      </c>
      <c r="AH59">
        <v>77.2133116704331</v>
      </c>
      <c r="AI59">
        <v>0</v>
      </c>
      <c r="AJ59">
        <v>0</v>
      </c>
      <c r="AK59">
        <v>29.256680108407057</v>
      </c>
      <c r="AL59">
        <v>56.031994959208262</v>
      </c>
      <c r="AM59">
        <v>0</v>
      </c>
      <c r="AN59">
        <v>6.0375778172612041E-2</v>
      </c>
      <c r="AO59">
        <v>2.1176339831999997</v>
      </c>
      <c r="AP59">
        <v>3.2564407526097763</v>
      </c>
      <c r="AQ59">
        <v>0</v>
      </c>
      <c r="AR59">
        <v>15.436839814311588</v>
      </c>
      <c r="AS59">
        <v>16.267663098835126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3.8282044198757763</v>
      </c>
      <c r="AZ59">
        <v>1.7176775248618783</v>
      </c>
      <c r="BA59">
        <v>3.1987214746543784</v>
      </c>
      <c r="BB59">
        <v>2.32845112295082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1223.8637665514007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494.18354384032511</v>
      </c>
      <c r="L60">
        <v>17.45</v>
      </c>
      <c r="M60">
        <v>63.775498443874277</v>
      </c>
      <c r="N60">
        <v>25.972133566769127</v>
      </c>
      <c r="O60">
        <v>73.946235238805968</v>
      </c>
      <c r="P60">
        <v>31.349132236160067</v>
      </c>
      <c r="Q60">
        <v>9.6079551649484536</v>
      </c>
      <c r="R60">
        <v>19.115428262467194</v>
      </c>
      <c r="S60">
        <v>11.757267241895262</v>
      </c>
      <c r="T60">
        <v>1.0591027857142856</v>
      </c>
      <c r="U60">
        <v>56.340106625508625</v>
      </c>
      <c r="V60">
        <v>8.8181366816143498</v>
      </c>
      <c r="W60">
        <v>18.776965501755207</v>
      </c>
      <c r="X60">
        <v>62.827808613266235</v>
      </c>
      <c r="Y60">
        <v>0</v>
      </c>
      <c r="Z60">
        <v>2.7627241723636358</v>
      </c>
      <c r="AA60">
        <v>17.859630115189876</v>
      </c>
      <c r="AB60">
        <v>20.86845726149788</v>
      </c>
      <c r="AC60">
        <v>14.964216560574719</v>
      </c>
      <c r="AD60">
        <v>9.3264003751065818</v>
      </c>
      <c r="AE60">
        <v>25.420161495340238</v>
      </c>
      <c r="AF60">
        <v>0</v>
      </c>
      <c r="AG60">
        <v>30.013844319168985</v>
      </c>
      <c r="AH60">
        <v>77.2133116704331</v>
      </c>
      <c r="AI60">
        <v>0</v>
      </c>
      <c r="AJ60">
        <v>0</v>
      </c>
      <c r="AK60">
        <v>29.256680108407057</v>
      </c>
      <c r="AL60">
        <v>56.031994959208262</v>
      </c>
      <c r="AM60">
        <v>0</v>
      </c>
      <c r="AN60">
        <v>6.0375778172612041E-2</v>
      </c>
      <c r="AO60">
        <v>2.1176339831999997</v>
      </c>
      <c r="AP60">
        <v>3.2564407526097763</v>
      </c>
      <c r="AQ60">
        <v>0</v>
      </c>
      <c r="AR60">
        <v>15.436839814311588</v>
      </c>
      <c r="AS60">
        <v>16.267663098835126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3.8282044198757763</v>
      </c>
      <c r="AZ60">
        <v>1.7176775248618783</v>
      </c>
      <c r="BA60">
        <v>3.1987214746543784</v>
      </c>
      <c r="BB60">
        <v>2.32845112295082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1226.9087432098661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494.18308258134118</v>
      </c>
      <c r="L61">
        <v>17.449797096491601</v>
      </c>
      <c r="M61">
        <v>63.775498443874277</v>
      </c>
      <c r="N61">
        <v>25.829086656877898</v>
      </c>
      <c r="O61">
        <v>73.946235238805968</v>
      </c>
      <c r="P61">
        <v>31.349132236160067</v>
      </c>
      <c r="Q61">
        <v>9.6191512542372877</v>
      </c>
      <c r="R61">
        <v>19.116386454332552</v>
      </c>
      <c r="S61">
        <v>11.757056692913386</v>
      </c>
      <c r="T61">
        <v>1.0591027857142856</v>
      </c>
      <c r="U61">
        <v>56.340106625508625</v>
      </c>
      <c r="V61">
        <v>8.8181366816143498</v>
      </c>
      <c r="W61">
        <v>18.776965501755207</v>
      </c>
      <c r="X61">
        <v>62.827808613266235</v>
      </c>
      <c r="Y61">
        <v>0</v>
      </c>
      <c r="Z61">
        <v>2.7627241723636358</v>
      </c>
      <c r="AA61">
        <v>17.859630115189876</v>
      </c>
      <c r="AB61">
        <v>20.86845726149788</v>
      </c>
      <c r="AC61">
        <v>14.964216560574719</v>
      </c>
      <c r="AD61">
        <v>9.3264003751065818</v>
      </c>
      <c r="AE61">
        <v>25.420161495340238</v>
      </c>
      <c r="AF61">
        <v>0</v>
      </c>
      <c r="AG61">
        <v>30.013844319168985</v>
      </c>
      <c r="AH61">
        <v>77.2133116704331</v>
      </c>
      <c r="AI61">
        <v>0</v>
      </c>
      <c r="AJ61">
        <v>0</v>
      </c>
      <c r="AK61">
        <v>29.256680108407057</v>
      </c>
      <c r="AL61">
        <v>56.031994959208262</v>
      </c>
      <c r="AM61">
        <v>0</v>
      </c>
      <c r="AN61">
        <v>6.0375778172612041E-2</v>
      </c>
      <c r="AO61">
        <v>2.1176339831999997</v>
      </c>
      <c r="AP61">
        <v>5.1560314844241919</v>
      </c>
      <c r="AQ61">
        <v>0</v>
      </c>
      <c r="AR61">
        <v>15.436839814311588</v>
      </c>
      <c r="AS61">
        <v>16.267663098835126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3.8282044198757763</v>
      </c>
      <c r="AZ61">
        <v>1.7176775248618783</v>
      </c>
      <c r="BA61">
        <v>3.1987214746543784</v>
      </c>
      <c r="BB61">
        <v>2.32845112295082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1228.6765666014694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494.18308258134118</v>
      </c>
      <c r="L62">
        <v>17.449797096491601</v>
      </c>
      <c r="M62">
        <v>63.775498443874277</v>
      </c>
      <c r="N62">
        <v>25.829086656877898</v>
      </c>
      <c r="O62">
        <v>73.946235238805968</v>
      </c>
      <c r="P62">
        <v>31.349132236160067</v>
      </c>
      <c r="Q62">
        <v>9.6191512542372877</v>
      </c>
      <c r="R62">
        <v>19.116386454332552</v>
      </c>
      <c r="S62">
        <v>11.757056692913386</v>
      </c>
      <c r="T62">
        <v>1.0591027857142856</v>
      </c>
      <c r="U62">
        <v>56.340106625508625</v>
      </c>
      <c r="V62">
        <v>8.8181366816143498</v>
      </c>
      <c r="W62">
        <v>18.776965501755207</v>
      </c>
      <c r="X62">
        <v>62.827808613266235</v>
      </c>
      <c r="Y62">
        <v>0</v>
      </c>
      <c r="Z62">
        <v>2.7627241723636358</v>
      </c>
      <c r="AA62">
        <v>17.859630115189876</v>
      </c>
      <c r="AB62">
        <v>20.86845726149788</v>
      </c>
      <c r="AC62">
        <v>14.964216560574719</v>
      </c>
      <c r="AD62">
        <v>9.3264003751065818</v>
      </c>
      <c r="AE62">
        <v>25.420161495340238</v>
      </c>
      <c r="AF62">
        <v>0</v>
      </c>
      <c r="AG62">
        <v>30.013844319168985</v>
      </c>
      <c r="AH62">
        <v>77.2133116704331</v>
      </c>
      <c r="AI62">
        <v>0</v>
      </c>
      <c r="AJ62">
        <v>0</v>
      </c>
      <c r="AK62">
        <v>29.256680108407057</v>
      </c>
      <c r="AL62">
        <v>56.031994959208262</v>
      </c>
      <c r="AM62">
        <v>0</v>
      </c>
      <c r="AN62">
        <v>6.0375778172612041E-2</v>
      </c>
      <c r="AO62">
        <v>1.6567370640000001</v>
      </c>
      <c r="AP62">
        <v>5.1560314844241919</v>
      </c>
      <c r="AQ62">
        <v>0</v>
      </c>
      <c r="AR62">
        <v>15.436839814311588</v>
      </c>
      <c r="AS62">
        <v>16.267663098835126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3.8282044198757763</v>
      </c>
      <c r="AZ62">
        <v>1.7176775248618783</v>
      </c>
      <c r="BA62">
        <v>3.1987214746543784</v>
      </c>
      <c r="BB62">
        <v>2.32845112295082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1228.2156696822694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494.18308258134118</v>
      </c>
      <c r="L63">
        <v>17.45</v>
      </c>
      <c r="M63">
        <v>63.775498443874277</v>
      </c>
      <c r="N63">
        <v>25.829174025231719</v>
      </c>
      <c r="O63">
        <v>73.946235238805968</v>
      </c>
      <c r="P63">
        <v>31.349132236160067</v>
      </c>
      <c r="Q63">
        <v>9.6191512542372877</v>
      </c>
      <c r="R63">
        <v>19.116386454332552</v>
      </c>
      <c r="S63">
        <v>11.757056692913386</v>
      </c>
      <c r="T63">
        <v>1.0591027857142856</v>
      </c>
      <c r="U63">
        <v>56.340106625508625</v>
      </c>
      <c r="V63">
        <v>8.8181366816143498</v>
      </c>
      <c r="W63">
        <v>18.776965501755207</v>
      </c>
      <c r="X63">
        <v>62.827808613266235</v>
      </c>
      <c r="Y63">
        <v>0</v>
      </c>
      <c r="Z63">
        <v>2.7627241723636358</v>
      </c>
      <c r="AA63">
        <v>17.859630115189876</v>
      </c>
      <c r="AB63">
        <v>20.86845726149788</v>
      </c>
      <c r="AC63">
        <v>14.964216560574719</v>
      </c>
      <c r="AD63">
        <v>9.3264003751065818</v>
      </c>
      <c r="AE63">
        <v>25.420161495340238</v>
      </c>
      <c r="AF63">
        <v>0</v>
      </c>
      <c r="AG63">
        <v>30.013844319168985</v>
      </c>
      <c r="AH63">
        <v>77.2133116704331</v>
      </c>
      <c r="AI63">
        <v>0</v>
      </c>
      <c r="AJ63">
        <v>0</v>
      </c>
      <c r="AK63">
        <v>29.256680108407057</v>
      </c>
      <c r="AL63">
        <v>56.031994959208262</v>
      </c>
      <c r="AM63">
        <v>0</v>
      </c>
      <c r="AN63">
        <v>6.0375778172612041E-2</v>
      </c>
      <c r="AO63">
        <v>1.9307838096000001</v>
      </c>
      <c r="AP63">
        <v>5.1560314844241919</v>
      </c>
      <c r="AQ63">
        <v>0</v>
      </c>
      <c r="AR63">
        <v>15.436839814311588</v>
      </c>
      <c r="AS63">
        <v>16.267663098835126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3.8282044198757763</v>
      </c>
      <c r="AZ63">
        <v>1.7176775248618783</v>
      </c>
      <c r="BA63">
        <v>3.1987214746543784</v>
      </c>
      <c r="BB63">
        <v>2.32845112295082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1228.4900066997316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494.18308258134118</v>
      </c>
      <c r="L64">
        <v>17.45</v>
      </c>
      <c r="M64">
        <v>63.775498443874277</v>
      </c>
      <c r="N64">
        <v>25.829174025231719</v>
      </c>
      <c r="O64">
        <v>73.946235238805968</v>
      </c>
      <c r="P64">
        <v>31.349132236160067</v>
      </c>
      <c r="Q64">
        <v>9.6191512542372877</v>
      </c>
      <c r="R64">
        <v>19.116386454332552</v>
      </c>
      <c r="S64">
        <v>11.757056692913386</v>
      </c>
      <c r="T64">
        <v>1.0591027857142856</v>
      </c>
      <c r="U64">
        <v>56.340106625508625</v>
      </c>
      <c r="V64">
        <v>8.8181366816143498</v>
      </c>
      <c r="W64">
        <v>18.776965501755207</v>
      </c>
      <c r="X64">
        <v>62.827808613266235</v>
      </c>
      <c r="Y64">
        <v>0</v>
      </c>
      <c r="Z64">
        <v>2.7627241723636358</v>
      </c>
      <c r="AA64">
        <v>17.859630115189876</v>
      </c>
      <c r="AB64">
        <v>20.86845726149788</v>
      </c>
      <c r="AC64">
        <v>14.964216560574719</v>
      </c>
      <c r="AD64">
        <v>9.3264003751065818</v>
      </c>
      <c r="AE64">
        <v>25.420161495340238</v>
      </c>
      <c r="AF64">
        <v>0</v>
      </c>
      <c r="AG64">
        <v>30.013844319168985</v>
      </c>
      <c r="AH64">
        <v>77.2133116704331</v>
      </c>
      <c r="AI64">
        <v>0</v>
      </c>
      <c r="AJ64">
        <v>0</v>
      </c>
      <c r="AK64">
        <v>29.256680108407057</v>
      </c>
      <c r="AL64">
        <v>56.031994959208262</v>
      </c>
      <c r="AM64">
        <v>0</v>
      </c>
      <c r="AN64">
        <v>6.0375778172612041E-2</v>
      </c>
      <c r="AO64">
        <v>1.9307838096000001</v>
      </c>
      <c r="AP64">
        <v>5.1560314844241919</v>
      </c>
      <c r="AQ64">
        <v>0</v>
      </c>
      <c r="AR64">
        <v>15.436839814311588</v>
      </c>
      <c r="AS64">
        <v>16.267663098835126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3.8282044198757763</v>
      </c>
      <c r="AZ64">
        <v>1.8305032500000002</v>
      </c>
      <c r="BA64">
        <v>3.1987214746543784</v>
      </c>
      <c r="BB64">
        <v>2.32845112295082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1228.6028324248696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494.18761466101728</v>
      </c>
      <c r="L65">
        <v>17.45</v>
      </c>
      <c r="M65">
        <v>63.775498443874277</v>
      </c>
      <c r="N65">
        <v>25.829174025231719</v>
      </c>
      <c r="O65">
        <v>73.946235238805968</v>
      </c>
      <c r="P65">
        <v>31.349132236160067</v>
      </c>
      <c r="Q65">
        <v>9.6191512542372877</v>
      </c>
      <c r="R65">
        <v>19.116386454332552</v>
      </c>
      <c r="S65">
        <v>11.757056692913386</v>
      </c>
      <c r="T65">
        <v>1.0591027857142856</v>
      </c>
      <c r="U65">
        <v>56.340106625508625</v>
      </c>
      <c r="V65">
        <v>8.8181366816143498</v>
      </c>
      <c r="W65">
        <v>18.776965501755207</v>
      </c>
      <c r="X65">
        <v>62.827808613266235</v>
      </c>
      <c r="Y65">
        <v>0</v>
      </c>
      <c r="Z65">
        <v>2.7627241723636358</v>
      </c>
      <c r="AA65">
        <v>17.859630115189876</v>
      </c>
      <c r="AB65">
        <v>20.86845726149788</v>
      </c>
      <c r="AC65">
        <v>14.964216560574719</v>
      </c>
      <c r="AD65">
        <v>14.02204008220599</v>
      </c>
      <c r="AE65">
        <v>25.420161495340238</v>
      </c>
      <c r="AF65">
        <v>0</v>
      </c>
      <c r="AG65">
        <v>30.013844319168985</v>
      </c>
      <c r="AH65">
        <v>77.2133116704331</v>
      </c>
      <c r="AI65">
        <v>0</v>
      </c>
      <c r="AJ65">
        <v>0</v>
      </c>
      <c r="AK65">
        <v>29.256680108407057</v>
      </c>
      <c r="AL65">
        <v>56.031994959208262</v>
      </c>
      <c r="AM65">
        <v>0</v>
      </c>
      <c r="AN65">
        <v>6.0375778172612041E-2</v>
      </c>
      <c r="AO65">
        <v>1.3079503367999998</v>
      </c>
      <c r="AP65">
        <v>4.07055094076222</v>
      </c>
      <c r="AQ65">
        <v>0</v>
      </c>
      <c r="AR65">
        <v>15.436839814311588</v>
      </c>
      <c r="AS65">
        <v>16.267663098835126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3.8282044198757763</v>
      </c>
      <c r="AZ65">
        <v>3.2002632488822655</v>
      </c>
      <c r="BA65">
        <v>3.1987214746543784</v>
      </c>
      <c r="BB65">
        <v>2.0597565023041478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1232.6957555734189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334.93964241016556</v>
      </c>
      <c r="L66">
        <v>17.45</v>
      </c>
      <c r="M66">
        <v>63.775498443874277</v>
      </c>
      <c r="N66">
        <v>25.829174025231719</v>
      </c>
      <c r="O66">
        <v>73.946235238805968</v>
      </c>
      <c r="P66">
        <v>31.349132236160067</v>
      </c>
      <c r="Q66">
        <v>9.6191512542372877</v>
      </c>
      <c r="R66">
        <v>19.116386454332552</v>
      </c>
      <c r="S66">
        <v>11.757056692913386</v>
      </c>
      <c r="T66">
        <v>1.0591027857142856</v>
      </c>
      <c r="U66">
        <v>56.340106625508625</v>
      </c>
      <c r="V66">
        <v>8.8181366816143498</v>
      </c>
      <c r="W66">
        <v>18.776965501755207</v>
      </c>
      <c r="X66">
        <v>62.827808613266235</v>
      </c>
      <c r="Y66">
        <v>0</v>
      </c>
      <c r="Z66">
        <v>2.7627241723636358</v>
      </c>
      <c r="AA66">
        <v>17.859630115189876</v>
      </c>
      <c r="AB66">
        <v>20.86845726149788</v>
      </c>
      <c r="AC66">
        <v>14.964216560574719</v>
      </c>
      <c r="AD66">
        <v>14.02204008220599</v>
      </c>
      <c r="AE66">
        <v>25.420161495340238</v>
      </c>
      <c r="AF66">
        <v>0</v>
      </c>
      <c r="AG66">
        <v>30.013844319168985</v>
      </c>
      <c r="AH66">
        <v>77.2133116704331</v>
      </c>
      <c r="AI66">
        <v>0</v>
      </c>
      <c r="AJ66">
        <v>0</v>
      </c>
      <c r="AK66">
        <v>29.256680108407057</v>
      </c>
      <c r="AL66">
        <v>56.031994959208262</v>
      </c>
      <c r="AM66">
        <v>0</v>
      </c>
      <c r="AN66">
        <v>6.0375778172612041E-2</v>
      </c>
      <c r="AO66">
        <v>1.5570834624000003</v>
      </c>
      <c r="AP66">
        <v>4.07055094076222</v>
      </c>
      <c r="AQ66">
        <v>0</v>
      </c>
      <c r="AR66">
        <v>15.436839814311588</v>
      </c>
      <c r="AS66">
        <v>16.267663098835126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3.8282044198757763</v>
      </c>
      <c r="AZ66">
        <v>4.2587634100558658</v>
      </c>
      <c r="BA66">
        <v>3.1987214746543784</v>
      </c>
      <c r="BB66">
        <v>1.8110559921052634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1074.5067160991418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500.65368821304128</v>
      </c>
      <c r="L67">
        <v>17.45</v>
      </c>
      <c r="M67">
        <v>63.785619038245962</v>
      </c>
      <c r="N67">
        <v>25.830057228415683</v>
      </c>
      <c r="O67">
        <v>73.949230452731868</v>
      </c>
      <c r="P67">
        <v>31.349159894616104</v>
      </c>
      <c r="Q67">
        <v>9.6213024276377208</v>
      </c>
      <c r="R67">
        <v>19.117830702805517</v>
      </c>
      <c r="S67">
        <v>11.757801096774193</v>
      </c>
      <c r="T67">
        <v>1.099758</v>
      </c>
      <c r="U67">
        <v>56.340106625508625</v>
      </c>
      <c r="V67">
        <v>8.8181366816143498</v>
      </c>
      <c r="W67">
        <v>18.776965501755207</v>
      </c>
      <c r="X67">
        <v>62.827808613266235</v>
      </c>
      <c r="Y67">
        <v>0</v>
      </c>
      <c r="Z67">
        <v>2.7627241723636358</v>
      </c>
      <c r="AA67">
        <v>17.859630115189876</v>
      </c>
      <c r="AB67">
        <v>20.86845726149788</v>
      </c>
      <c r="AC67">
        <v>14.964216560574719</v>
      </c>
      <c r="AD67">
        <v>14.02204008220599</v>
      </c>
      <c r="AE67">
        <v>25.420161495340238</v>
      </c>
      <c r="AF67">
        <v>0</v>
      </c>
      <c r="AG67">
        <v>30.013844319168985</v>
      </c>
      <c r="AH67">
        <v>77.2133116704331</v>
      </c>
      <c r="AI67">
        <v>0</v>
      </c>
      <c r="AJ67">
        <v>0</v>
      </c>
      <c r="AK67">
        <v>29.256680108407057</v>
      </c>
      <c r="AL67">
        <v>56.031994959208262</v>
      </c>
      <c r="AM67">
        <v>0</v>
      </c>
      <c r="AN67">
        <v>6.0375778172612041E-2</v>
      </c>
      <c r="AO67">
        <v>1.2456669456000002</v>
      </c>
      <c r="AP67">
        <v>4.07055094076222</v>
      </c>
      <c r="AQ67">
        <v>0</v>
      </c>
      <c r="AR67">
        <v>15.436839814311588</v>
      </c>
      <c r="AS67">
        <v>16.267663098835126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3.8282044198757763</v>
      </c>
      <c r="AZ67">
        <v>4.2587634100558658</v>
      </c>
      <c r="BA67">
        <v>3.1987214746543784</v>
      </c>
      <c r="BB67">
        <v>1.6880986223564953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1239.8454097254264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494.18125438449175</v>
      </c>
      <c r="L68">
        <v>17.45</v>
      </c>
      <c r="M68">
        <v>63.785619038245962</v>
      </c>
      <c r="N68">
        <v>25.830057228415683</v>
      </c>
      <c r="O68">
        <v>73.949230452731868</v>
      </c>
      <c r="P68">
        <v>31.349159894616104</v>
      </c>
      <c r="Q68">
        <v>9.6213024276377208</v>
      </c>
      <c r="R68">
        <v>19.117830702805517</v>
      </c>
      <c r="S68">
        <v>11.757801096774193</v>
      </c>
      <c r="T68">
        <v>1.099758</v>
      </c>
      <c r="U68">
        <v>56.340106625508625</v>
      </c>
      <c r="V68">
        <v>8.8181366816143498</v>
      </c>
      <c r="W68">
        <v>18.776965501755207</v>
      </c>
      <c r="X68">
        <v>62.827808613266235</v>
      </c>
      <c r="Y68">
        <v>0</v>
      </c>
      <c r="Z68">
        <v>2.7627241723636358</v>
      </c>
      <c r="AA68">
        <v>17.859630115189876</v>
      </c>
      <c r="AB68">
        <v>20.86845726149788</v>
      </c>
      <c r="AC68">
        <v>14.964216560574719</v>
      </c>
      <c r="AD68">
        <v>14.02204008220599</v>
      </c>
      <c r="AE68">
        <v>25.420161495340238</v>
      </c>
      <c r="AF68">
        <v>0</v>
      </c>
      <c r="AG68">
        <v>30.013844319168985</v>
      </c>
      <c r="AH68">
        <v>77.2133116704331</v>
      </c>
      <c r="AI68">
        <v>0</v>
      </c>
      <c r="AJ68">
        <v>0</v>
      </c>
      <c r="AK68">
        <v>29.256680108407057</v>
      </c>
      <c r="AL68">
        <v>56.031994959208262</v>
      </c>
      <c r="AM68">
        <v>0</v>
      </c>
      <c r="AN68">
        <v>6.0375778172612041E-2</v>
      </c>
      <c r="AO68">
        <v>1.2456669456000002</v>
      </c>
      <c r="AP68">
        <v>4.07055094076222</v>
      </c>
      <c r="AQ68">
        <v>0</v>
      </c>
      <c r="AR68">
        <v>15.436839814311588</v>
      </c>
      <c r="AS68">
        <v>16.267663098835126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3.8282044198757763</v>
      </c>
      <c r="AZ68">
        <v>4.2587634100558658</v>
      </c>
      <c r="BA68">
        <v>3.1987214746543784</v>
      </c>
      <c r="BB68">
        <v>1.6880986223564953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1233.3729758968768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494.18125438449175</v>
      </c>
      <c r="L69">
        <v>17.45</v>
      </c>
      <c r="M69">
        <v>63.785619038245962</v>
      </c>
      <c r="N69">
        <v>25.830057228415683</v>
      </c>
      <c r="O69">
        <v>73.949230452731868</v>
      </c>
      <c r="P69">
        <v>31.349159894616104</v>
      </c>
      <c r="Q69">
        <v>9.6213024276377208</v>
      </c>
      <c r="R69">
        <v>19.117830702805517</v>
      </c>
      <c r="S69">
        <v>11.757801096774193</v>
      </c>
      <c r="T69">
        <v>1.099758</v>
      </c>
      <c r="U69">
        <v>56.340106625508625</v>
      </c>
      <c r="V69">
        <v>8.8181366816143498</v>
      </c>
      <c r="W69">
        <v>18.776965501755207</v>
      </c>
      <c r="X69">
        <v>62.827808613266235</v>
      </c>
      <c r="Y69">
        <v>0</v>
      </c>
      <c r="Z69">
        <v>2.7627241723636358</v>
      </c>
      <c r="AA69">
        <v>17.859630115189876</v>
      </c>
      <c r="AB69">
        <v>20.86845726149788</v>
      </c>
      <c r="AC69">
        <v>14.964216560574719</v>
      </c>
      <c r="AD69">
        <v>14.02204008220599</v>
      </c>
      <c r="AE69">
        <v>25.420161495340238</v>
      </c>
      <c r="AF69">
        <v>0</v>
      </c>
      <c r="AG69">
        <v>30.013844319168985</v>
      </c>
      <c r="AH69">
        <v>77.2133116704331</v>
      </c>
      <c r="AI69">
        <v>0</v>
      </c>
      <c r="AJ69">
        <v>0</v>
      </c>
      <c r="AK69">
        <v>29.256680108407057</v>
      </c>
      <c r="AL69">
        <v>56.031994959208262</v>
      </c>
      <c r="AM69">
        <v>0</v>
      </c>
      <c r="AN69">
        <v>6.0375778172612041E-2</v>
      </c>
      <c r="AO69">
        <v>1.1833835544</v>
      </c>
      <c r="AP69">
        <v>4.07055094076222</v>
      </c>
      <c r="AQ69">
        <v>0</v>
      </c>
      <c r="AR69">
        <v>15.436839814311588</v>
      </c>
      <c r="AS69">
        <v>16.267663098835126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3.8282044198757763</v>
      </c>
      <c r="AZ69">
        <v>4.2587634100558658</v>
      </c>
      <c r="BA69">
        <v>3.1987214746543784</v>
      </c>
      <c r="BB69">
        <v>1.6880986223564953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1233.3106925056768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494.18125438449175</v>
      </c>
      <c r="L70">
        <v>17.45</v>
      </c>
      <c r="M70">
        <v>63.785619038245962</v>
      </c>
      <c r="N70">
        <v>25.830057228415683</v>
      </c>
      <c r="O70">
        <v>73.949230452731868</v>
      </c>
      <c r="P70">
        <v>31.349159894616104</v>
      </c>
      <c r="Q70">
        <v>9.6213024276377208</v>
      </c>
      <c r="R70">
        <v>19.117830702805517</v>
      </c>
      <c r="S70">
        <v>11.757801096774193</v>
      </c>
      <c r="T70">
        <v>1.099758</v>
      </c>
      <c r="U70">
        <v>56.340106625508625</v>
      </c>
      <c r="V70">
        <v>8.8181366816143498</v>
      </c>
      <c r="W70">
        <v>18.776965501755207</v>
      </c>
      <c r="X70">
        <v>62.827808613266235</v>
      </c>
      <c r="Y70">
        <v>0</v>
      </c>
      <c r="Z70">
        <v>2.7627241723636358</v>
      </c>
      <c r="AA70">
        <v>17.859630115189876</v>
      </c>
      <c r="AB70">
        <v>20.86845726149788</v>
      </c>
      <c r="AC70">
        <v>14.964216560574719</v>
      </c>
      <c r="AD70">
        <v>14.02204008220599</v>
      </c>
      <c r="AE70">
        <v>25.420161495340238</v>
      </c>
      <c r="AF70">
        <v>0</v>
      </c>
      <c r="AG70">
        <v>30.013844319168985</v>
      </c>
      <c r="AH70">
        <v>77.2133116704331</v>
      </c>
      <c r="AI70">
        <v>0</v>
      </c>
      <c r="AJ70">
        <v>0</v>
      </c>
      <c r="AK70">
        <v>29.256680108407057</v>
      </c>
      <c r="AL70">
        <v>56.031994959208262</v>
      </c>
      <c r="AM70">
        <v>0</v>
      </c>
      <c r="AN70">
        <v>6.0375778172612041E-2</v>
      </c>
      <c r="AO70">
        <v>1.6816502447999999</v>
      </c>
      <c r="AP70">
        <v>4.07055094076222</v>
      </c>
      <c r="AQ70">
        <v>0</v>
      </c>
      <c r="AR70">
        <v>15.436839814311588</v>
      </c>
      <c r="AS70">
        <v>16.267663098835126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3.8282044198757763</v>
      </c>
      <c r="AZ70">
        <v>4.2587634100558658</v>
      </c>
      <c r="BA70">
        <v>3.1987214746543784</v>
      </c>
      <c r="BB70">
        <v>1.6880986223564953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1233.8089591960768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494.18343878252773</v>
      </c>
      <c r="L71">
        <v>17.45</v>
      </c>
      <c r="M71">
        <v>63.775498443874277</v>
      </c>
      <c r="N71">
        <v>25.829174025231719</v>
      </c>
      <c r="O71">
        <v>73.946235238805968</v>
      </c>
      <c r="P71">
        <v>31.349132236160067</v>
      </c>
      <c r="Q71">
        <v>9.6213024276377208</v>
      </c>
      <c r="R71">
        <v>19.117830702805517</v>
      </c>
      <c r="S71">
        <v>11.757801096774193</v>
      </c>
      <c r="T71">
        <v>1.099758</v>
      </c>
      <c r="U71">
        <v>57.040582073474198</v>
      </c>
      <c r="V71">
        <v>8.8181366816143498</v>
      </c>
      <c r="W71">
        <v>18.776965501755207</v>
      </c>
      <c r="X71">
        <v>62.827808613266235</v>
      </c>
      <c r="Y71">
        <v>0</v>
      </c>
      <c r="Z71">
        <v>2.7627241723636358</v>
      </c>
      <c r="AA71">
        <v>17.859630115189876</v>
      </c>
      <c r="AB71">
        <v>20.86845726149788</v>
      </c>
      <c r="AC71">
        <v>14.964216560574719</v>
      </c>
      <c r="AD71">
        <v>18.696052997789899</v>
      </c>
      <c r="AE71">
        <v>25.420161495340238</v>
      </c>
      <c r="AF71">
        <v>0</v>
      </c>
      <c r="AG71">
        <v>30.013844319168985</v>
      </c>
      <c r="AH71">
        <v>77.2133116704331</v>
      </c>
      <c r="AI71">
        <v>1.6386776185220373</v>
      </c>
      <c r="AJ71">
        <v>0</v>
      </c>
      <c r="AK71">
        <v>29.256680108407057</v>
      </c>
      <c r="AL71">
        <v>56.031994959208262</v>
      </c>
      <c r="AM71">
        <v>0</v>
      </c>
      <c r="AN71">
        <v>6.0375778172612041E-2</v>
      </c>
      <c r="AO71">
        <v>1.3079503367999998</v>
      </c>
      <c r="AP71">
        <v>4.07055094076222</v>
      </c>
      <c r="AQ71">
        <v>0</v>
      </c>
      <c r="AR71">
        <v>15.436839814311588</v>
      </c>
      <c r="AS71">
        <v>16.267663098835126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3.8282044198757763</v>
      </c>
      <c r="AZ71">
        <v>4.2587634100558658</v>
      </c>
      <c r="BA71">
        <v>3.1987214746543784</v>
      </c>
      <c r="BB71">
        <v>1.6880986223564953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1240.4365829982466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494.18343878252773</v>
      </c>
      <c r="L72">
        <v>17.45</v>
      </c>
      <c r="M72">
        <v>63.775498443874277</v>
      </c>
      <c r="N72">
        <v>25.829174025231719</v>
      </c>
      <c r="O72">
        <v>73.946235238805968</v>
      </c>
      <c r="P72">
        <v>31.349132236160067</v>
      </c>
      <c r="Q72">
        <v>9.6213024276377208</v>
      </c>
      <c r="R72">
        <v>19.117830702805517</v>
      </c>
      <c r="S72">
        <v>11.757801096774193</v>
      </c>
      <c r="T72">
        <v>1.099758</v>
      </c>
      <c r="U72">
        <v>57.149564195649923</v>
      </c>
      <c r="V72">
        <v>8.8181366816143498</v>
      </c>
      <c r="W72">
        <v>18.776965501755207</v>
      </c>
      <c r="X72">
        <v>62.827808613266235</v>
      </c>
      <c r="Y72">
        <v>0</v>
      </c>
      <c r="Z72">
        <v>2.7627241723636358</v>
      </c>
      <c r="AA72">
        <v>17.859630115189876</v>
      </c>
      <c r="AB72">
        <v>20.86845726149788</v>
      </c>
      <c r="AC72">
        <v>14.964216560574719</v>
      </c>
      <c r="AD72">
        <v>18.696052997789899</v>
      </c>
      <c r="AE72">
        <v>25.420161495340238</v>
      </c>
      <c r="AF72">
        <v>0</v>
      </c>
      <c r="AG72">
        <v>30.013844319168985</v>
      </c>
      <c r="AH72">
        <v>77.2133116704331</v>
      </c>
      <c r="AI72">
        <v>1.6386776185220373</v>
      </c>
      <c r="AJ72">
        <v>0</v>
      </c>
      <c r="AK72">
        <v>29.256680108407057</v>
      </c>
      <c r="AL72">
        <v>56.031994959208262</v>
      </c>
      <c r="AM72">
        <v>2.6552856693199756</v>
      </c>
      <c r="AN72">
        <v>6.0375778172612041E-2</v>
      </c>
      <c r="AO72">
        <v>1.3079503367999998</v>
      </c>
      <c r="AP72">
        <v>4.07055094076222</v>
      </c>
      <c r="AQ72">
        <v>0</v>
      </c>
      <c r="AR72">
        <v>15.436839814311588</v>
      </c>
      <c r="AS72">
        <v>16.267663098835126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3.8282044198757763</v>
      </c>
      <c r="AZ72">
        <v>4.2587634100558658</v>
      </c>
      <c r="BA72">
        <v>3.1987214746543784</v>
      </c>
      <c r="BB72">
        <v>1.6880986223564953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1243.2008507897424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494.1803612219083</v>
      </c>
      <c r="L73">
        <v>17.45</v>
      </c>
      <c r="M73">
        <v>63.775498443874277</v>
      </c>
      <c r="N73">
        <v>25.829174025231719</v>
      </c>
      <c r="O73">
        <v>73.946235238805968</v>
      </c>
      <c r="P73">
        <v>31.349132236160067</v>
      </c>
      <c r="Q73">
        <v>9.6213024276377208</v>
      </c>
      <c r="R73">
        <v>19.117830702805517</v>
      </c>
      <c r="S73">
        <v>11.757801096774193</v>
      </c>
      <c r="T73">
        <v>1.099758</v>
      </c>
      <c r="U73">
        <v>57.149564195649923</v>
      </c>
      <c r="V73">
        <v>8.8181366816143498</v>
      </c>
      <c r="W73">
        <v>18.776965501755207</v>
      </c>
      <c r="X73">
        <v>62.827808613266235</v>
      </c>
      <c r="Y73">
        <v>0</v>
      </c>
      <c r="Z73">
        <v>2.7627241723636358</v>
      </c>
      <c r="AA73">
        <v>17.859630115189876</v>
      </c>
      <c r="AB73">
        <v>20.86845726149788</v>
      </c>
      <c r="AC73">
        <v>14.964216560574719</v>
      </c>
      <c r="AD73">
        <v>18.696052997789899</v>
      </c>
      <c r="AE73">
        <v>25.420161495340238</v>
      </c>
      <c r="AF73">
        <v>0</v>
      </c>
      <c r="AG73">
        <v>30.013844319168985</v>
      </c>
      <c r="AH73">
        <v>77.2133116704331</v>
      </c>
      <c r="AI73">
        <v>1.8353182558482593</v>
      </c>
      <c r="AJ73">
        <v>0</v>
      </c>
      <c r="AK73">
        <v>29.256680108407057</v>
      </c>
      <c r="AL73">
        <v>56.031994959208262</v>
      </c>
      <c r="AM73">
        <v>2.6552856693199756</v>
      </c>
      <c r="AN73">
        <v>6.0375778172612041E-2</v>
      </c>
      <c r="AO73">
        <v>1.2456669456000002</v>
      </c>
      <c r="AP73">
        <v>4.07055094076222</v>
      </c>
      <c r="AQ73">
        <v>0</v>
      </c>
      <c r="AR73">
        <v>15.436839814311588</v>
      </c>
      <c r="AS73">
        <v>16.267663098835126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3.8282044198757763</v>
      </c>
      <c r="AZ73">
        <v>4.2587634100558658</v>
      </c>
      <c r="BA73">
        <v>3.1987214746543784</v>
      </c>
      <c r="BB73">
        <v>1.6880986223564953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1243.3321304752492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494.1803612219083</v>
      </c>
      <c r="L74">
        <v>17.45</v>
      </c>
      <c r="M74">
        <v>63.775498443874277</v>
      </c>
      <c r="N74">
        <v>25.829174025231719</v>
      </c>
      <c r="O74">
        <v>73.946235238805968</v>
      </c>
      <c r="P74">
        <v>31.349132236160067</v>
      </c>
      <c r="Q74">
        <v>9.6213024276377208</v>
      </c>
      <c r="R74">
        <v>19.117830702805517</v>
      </c>
      <c r="S74">
        <v>11.757801096774193</v>
      </c>
      <c r="T74">
        <v>1.099758</v>
      </c>
      <c r="U74">
        <v>57.149564195649923</v>
      </c>
      <c r="V74">
        <v>8.8181366816143498</v>
      </c>
      <c r="W74">
        <v>18.776965501755207</v>
      </c>
      <c r="X74">
        <v>62.827808613266235</v>
      </c>
      <c r="Y74">
        <v>0</v>
      </c>
      <c r="Z74">
        <v>2.7627241723636358</v>
      </c>
      <c r="AA74">
        <v>17.859630115189876</v>
      </c>
      <c r="AB74">
        <v>20.86845726149788</v>
      </c>
      <c r="AC74">
        <v>14.964216560574719</v>
      </c>
      <c r="AD74">
        <v>18.696052997789899</v>
      </c>
      <c r="AE74">
        <v>25.420161495340238</v>
      </c>
      <c r="AF74">
        <v>0</v>
      </c>
      <c r="AG74">
        <v>30.013844319168985</v>
      </c>
      <c r="AH74">
        <v>77.2133116704331</v>
      </c>
      <c r="AI74">
        <v>2.6218839224393031</v>
      </c>
      <c r="AJ74">
        <v>0</v>
      </c>
      <c r="AK74">
        <v>29.256680108407057</v>
      </c>
      <c r="AL74">
        <v>56.031994959208262</v>
      </c>
      <c r="AM74">
        <v>4.8176420423092177</v>
      </c>
      <c r="AN74">
        <v>6.0375778172612041E-2</v>
      </c>
      <c r="AO74">
        <v>1.2456669456000002</v>
      </c>
      <c r="AP74">
        <v>4.07055094076222</v>
      </c>
      <c r="AQ74">
        <v>0</v>
      </c>
      <c r="AR74">
        <v>15.436839814311588</v>
      </c>
      <c r="AS74">
        <v>16.267663098835126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3.8282044198757763</v>
      </c>
      <c r="AZ74">
        <v>4.2587634100558658</v>
      </c>
      <c r="BA74">
        <v>3.1987214746543784</v>
      </c>
      <c r="BB74">
        <v>1.6880986223564953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1246.2810525148295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437.00994505201515</v>
      </c>
      <c r="L75">
        <v>6.8801410522937774</v>
      </c>
      <c r="M75">
        <v>63.775498443874277</v>
      </c>
      <c r="N75">
        <v>25.829174025231719</v>
      </c>
      <c r="O75">
        <v>73.946235238805968</v>
      </c>
      <c r="P75">
        <v>31.349132236160067</v>
      </c>
      <c r="Q75">
        <v>9.6213024276377208</v>
      </c>
      <c r="R75">
        <v>19.117830702805517</v>
      </c>
      <c r="S75">
        <v>11.757801096774193</v>
      </c>
      <c r="T75">
        <v>1.099758</v>
      </c>
      <c r="U75">
        <v>57.149564195649923</v>
      </c>
      <c r="V75">
        <v>8.8181366816143498</v>
      </c>
      <c r="W75">
        <v>18.776965501755207</v>
      </c>
      <c r="X75">
        <v>62.827808613266235</v>
      </c>
      <c r="Y75">
        <v>0</v>
      </c>
      <c r="Z75">
        <v>2.7627241723636358</v>
      </c>
      <c r="AA75">
        <v>17.859630115189876</v>
      </c>
      <c r="AB75">
        <v>20.86845726149788</v>
      </c>
      <c r="AC75">
        <v>14.964216560574719</v>
      </c>
      <c r="AD75">
        <v>18.696052997789899</v>
      </c>
      <c r="AE75">
        <v>25.420161495340238</v>
      </c>
      <c r="AF75">
        <v>0</v>
      </c>
      <c r="AG75">
        <v>30.013844319168985</v>
      </c>
      <c r="AH75">
        <v>77.2133116704331</v>
      </c>
      <c r="AI75">
        <v>5.2437673995520129</v>
      </c>
      <c r="AJ75">
        <v>0</v>
      </c>
      <c r="AK75">
        <v>29.256680108407057</v>
      </c>
      <c r="AL75">
        <v>56.031994959208262</v>
      </c>
      <c r="AM75">
        <v>8.0884092773230183</v>
      </c>
      <c r="AN75">
        <v>6.0375778172612041E-2</v>
      </c>
      <c r="AO75">
        <v>1.4948005104000002</v>
      </c>
      <c r="AP75">
        <v>4.07055094076222</v>
      </c>
      <c r="AQ75">
        <v>0</v>
      </c>
      <c r="AR75">
        <v>15.436839814311588</v>
      </c>
      <c r="AS75">
        <v>16.267663098835126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3.8282044198757763</v>
      </c>
      <c r="AZ75">
        <v>4.2587634100558658</v>
      </c>
      <c r="BA75">
        <v>3.1987214746543784</v>
      </c>
      <c r="BB75">
        <v>1.6880986223564953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1184.6825616741564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383.99968141327082</v>
      </c>
      <c r="L76">
        <v>6.880169750653879</v>
      </c>
      <c r="M76">
        <v>63.775498443874277</v>
      </c>
      <c r="N76">
        <v>25.829174025231719</v>
      </c>
      <c r="O76">
        <v>73.946235238805968</v>
      </c>
      <c r="P76">
        <v>31.349132236160067</v>
      </c>
      <c r="Q76">
        <v>9.6213024276377208</v>
      </c>
      <c r="R76">
        <v>19.117830702805517</v>
      </c>
      <c r="S76">
        <v>11.757801096774193</v>
      </c>
      <c r="T76">
        <v>1.099758</v>
      </c>
      <c r="U76">
        <v>57.149564195649923</v>
      </c>
      <c r="V76">
        <v>8.8181366816143498</v>
      </c>
      <c r="W76">
        <v>11.951796672179347</v>
      </c>
      <c r="X76">
        <v>62.827808613266235</v>
      </c>
      <c r="Y76">
        <v>0</v>
      </c>
      <c r="Z76">
        <v>2.7627241723636358</v>
      </c>
      <c r="AA76">
        <v>17.859630115189876</v>
      </c>
      <c r="AB76">
        <v>20.86845726149788</v>
      </c>
      <c r="AC76">
        <v>14.964216560574719</v>
      </c>
      <c r="AD76">
        <v>18.696052997789899</v>
      </c>
      <c r="AE76">
        <v>25.420161495340238</v>
      </c>
      <c r="AF76">
        <v>0</v>
      </c>
      <c r="AG76">
        <v>30.013844319168985</v>
      </c>
      <c r="AH76">
        <v>77.2133116704331</v>
      </c>
      <c r="AI76">
        <v>34.084488319751387</v>
      </c>
      <c r="AJ76">
        <v>0</v>
      </c>
      <c r="AK76">
        <v>29.256680108407057</v>
      </c>
      <c r="AL76">
        <v>56.031994959208262</v>
      </c>
      <c r="AM76">
        <v>8.0884092773230183</v>
      </c>
      <c r="AN76">
        <v>6.0375778172612041E-2</v>
      </c>
      <c r="AO76">
        <v>1.4948005104000002</v>
      </c>
      <c r="AP76">
        <v>4.07055094076222</v>
      </c>
      <c r="AQ76">
        <v>0</v>
      </c>
      <c r="AR76">
        <v>15.436839814311588</v>
      </c>
      <c r="AS76">
        <v>16.267663098835126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3.8282044198757763</v>
      </c>
      <c r="AZ76">
        <v>4.2587634100558658</v>
      </c>
      <c r="BA76">
        <v>3.1987214746543784</v>
      </c>
      <c r="BB76">
        <v>1.6880986223564953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1153.6878788243957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353.07974018627129</v>
      </c>
      <c r="L77">
        <v>6.8800026288468157</v>
      </c>
      <c r="M77">
        <v>63.775498443874277</v>
      </c>
      <c r="N77">
        <v>25.829174025231719</v>
      </c>
      <c r="O77">
        <v>73.946235238805968</v>
      </c>
      <c r="P77">
        <v>31.014458229178313</v>
      </c>
      <c r="Q77">
        <v>9.6213024276377208</v>
      </c>
      <c r="R77">
        <v>19.117830702805517</v>
      </c>
      <c r="S77">
        <v>11.757801096774193</v>
      </c>
      <c r="T77">
        <v>1.099758</v>
      </c>
      <c r="U77">
        <v>57.149564195649923</v>
      </c>
      <c r="V77">
        <v>8.8181366816143498</v>
      </c>
      <c r="W77">
        <v>11.951796672179347</v>
      </c>
      <c r="X77">
        <v>62.827808613266235</v>
      </c>
      <c r="Y77">
        <v>0</v>
      </c>
      <c r="Z77">
        <v>2.7627241723636358</v>
      </c>
      <c r="AA77">
        <v>17.859630115189876</v>
      </c>
      <c r="AB77">
        <v>20.86845726149788</v>
      </c>
      <c r="AC77">
        <v>14.964216560574719</v>
      </c>
      <c r="AD77">
        <v>18.696052997789899</v>
      </c>
      <c r="AE77">
        <v>25.420161495340238</v>
      </c>
      <c r="AF77">
        <v>0</v>
      </c>
      <c r="AG77">
        <v>30.013844319168985</v>
      </c>
      <c r="AH77">
        <v>77.2133116704331</v>
      </c>
      <c r="AI77">
        <v>34.084488319751387</v>
      </c>
      <c r="AJ77">
        <v>0</v>
      </c>
      <c r="AK77">
        <v>29.256680108407057</v>
      </c>
      <c r="AL77">
        <v>56.031994959208262</v>
      </c>
      <c r="AM77">
        <v>8.0884092773230183</v>
      </c>
      <c r="AN77">
        <v>6.0375778172612041E-2</v>
      </c>
      <c r="AO77">
        <v>1.3702337280000001</v>
      </c>
      <c r="AP77">
        <v>4.6132912125932064</v>
      </c>
      <c r="AQ77">
        <v>0</v>
      </c>
      <c r="AR77">
        <v>15.436839814311588</v>
      </c>
      <c r="AS77">
        <v>16.267663098835126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3.8282044198757763</v>
      </c>
      <c r="AZ77">
        <v>4.2587634100558658</v>
      </c>
      <c r="BA77">
        <v>3.1987214746543784</v>
      </c>
      <c r="BB77">
        <v>1.6880986223564953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1122.8512699580385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371.5425717223668</v>
      </c>
      <c r="L78">
        <v>6.8799766159963287</v>
      </c>
      <c r="M78">
        <v>63.775498443874277</v>
      </c>
      <c r="N78">
        <v>25.829174025231719</v>
      </c>
      <c r="O78">
        <v>73.946235238805968</v>
      </c>
      <c r="P78">
        <v>31.014458229178313</v>
      </c>
      <c r="Q78">
        <v>9.6213024276377208</v>
      </c>
      <c r="R78">
        <v>19.117830702805517</v>
      </c>
      <c r="S78">
        <v>11.757801096774193</v>
      </c>
      <c r="T78">
        <v>1.099758</v>
      </c>
      <c r="U78">
        <v>57.149564195649923</v>
      </c>
      <c r="V78">
        <v>8.8181366816143498</v>
      </c>
      <c r="W78">
        <v>11.951796672179347</v>
      </c>
      <c r="X78">
        <v>62.827808613266235</v>
      </c>
      <c r="Y78">
        <v>0</v>
      </c>
      <c r="Z78">
        <v>8.3301165766363621</v>
      </c>
      <c r="AA78">
        <v>17.859630115189876</v>
      </c>
      <c r="AB78">
        <v>21.473952626254437</v>
      </c>
      <c r="AC78">
        <v>14.964216560574719</v>
      </c>
      <c r="AD78">
        <v>18.696052997789899</v>
      </c>
      <c r="AE78">
        <v>25.420161495340238</v>
      </c>
      <c r="AF78">
        <v>0</v>
      </c>
      <c r="AG78">
        <v>30.013844319168985</v>
      </c>
      <c r="AH78">
        <v>78.097799042456217</v>
      </c>
      <c r="AI78">
        <v>34.084488319751387</v>
      </c>
      <c r="AJ78">
        <v>0</v>
      </c>
      <c r="AK78">
        <v>29.256680108407057</v>
      </c>
      <c r="AL78">
        <v>56.031994959208262</v>
      </c>
      <c r="AM78">
        <v>8.0884092773230183</v>
      </c>
      <c r="AN78">
        <v>6.0375778172612041E-2</v>
      </c>
      <c r="AO78">
        <v>1.3702337280000001</v>
      </c>
      <c r="AP78">
        <v>4.6132912125932064</v>
      </c>
      <c r="AQ78">
        <v>0</v>
      </c>
      <c r="AR78">
        <v>15.436839814311588</v>
      </c>
      <c r="AS78">
        <v>16.945482394619923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3.9312097106227109</v>
      </c>
      <c r="AZ78">
        <v>4.2587634100558658</v>
      </c>
      <c r="BA78">
        <v>3.2991379491017963</v>
      </c>
      <c r="BB78">
        <v>1.6880986223564953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1149.2526916833149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493.756705663091</v>
      </c>
      <c r="L79">
        <v>17.449822488101383</v>
      </c>
      <c r="M79">
        <v>63.775498443874277</v>
      </c>
      <c r="N79">
        <v>25.829174025231719</v>
      </c>
      <c r="O79">
        <v>73.946235238805968</v>
      </c>
      <c r="P79">
        <v>31.014458229178313</v>
      </c>
      <c r="Q79">
        <v>9.6191512542372877</v>
      </c>
      <c r="R79">
        <v>19.116386454332552</v>
      </c>
      <c r="S79">
        <v>11.757056692913386</v>
      </c>
      <c r="T79">
        <v>1.0591027857142856</v>
      </c>
      <c r="U79">
        <v>57.149564195649923</v>
      </c>
      <c r="V79">
        <v>8.8181366816143498</v>
      </c>
      <c r="W79">
        <v>11.951796672179347</v>
      </c>
      <c r="X79">
        <v>62.827808613266235</v>
      </c>
      <c r="Y79">
        <v>0</v>
      </c>
      <c r="Z79">
        <v>8.3301165766363621</v>
      </c>
      <c r="AA79">
        <v>17.859630115189876</v>
      </c>
      <c r="AB79">
        <v>21.473952626254437</v>
      </c>
      <c r="AC79">
        <v>14.964216560574719</v>
      </c>
      <c r="AD79">
        <v>18.696052997789899</v>
      </c>
      <c r="AE79">
        <v>25.420161495340238</v>
      </c>
      <c r="AF79">
        <v>0</v>
      </c>
      <c r="AG79">
        <v>30.013844319168985</v>
      </c>
      <c r="AH79">
        <v>78.097799042456217</v>
      </c>
      <c r="AI79">
        <v>34.084488319751387</v>
      </c>
      <c r="AJ79">
        <v>0</v>
      </c>
      <c r="AK79">
        <v>29.256680108407057</v>
      </c>
      <c r="AL79">
        <v>56.031994959208262</v>
      </c>
      <c r="AM79">
        <v>8.0884092773230183</v>
      </c>
      <c r="AN79">
        <v>0</v>
      </c>
      <c r="AO79">
        <v>1.3702337280000001</v>
      </c>
      <c r="AP79">
        <v>4.6132912125932064</v>
      </c>
      <c r="AQ79">
        <v>0</v>
      </c>
      <c r="AR79">
        <v>15.436839814311588</v>
      </c>
      <c r="AS79">
        <v>16.945482394619923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3.9312097106227109</v>
      </c>
      <c r="AZ79">
        <v>4.2587634100558658</v>
      </c>
      <c r="BA79">
        <v>3.2991379491017963</v>
      </c>
      <c r="BB79">
        <v>1.5782223806646527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1281.82142443626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493.74955685273591</v>
      </c>
      <c r="L80">
        <v>17.45</v>
      </c>
      <c r="M80">
        <v>63.775498443874277</v>
      </c>
      <c r="N80">
        <v>25.829174025231719</v>
      </c>
      <c r="O80">
        <v>73.946235238805968</v>
      </c>
      <c r="P80">
        <v>31.014458229178313</v>
      </c>
      <c r="Q80">
        <v>9.6191512542372877</v>
      </c>
      <c r="R80">
        <v>19.116386454332552</v>
      </c>
      <c r="S80">
        <v>11.757056692913386</v>
      </c>
      <c r="T80">
        <v>1.0591027857142856</v>
      </c>
      <c r="U80">
        <v>57.149564195649923</v>
      </c>
      <c r="V80">
        <v>8.8181366816143498</v>
      </c>
      <c r="W80">
        <v>11.951796672179347</v>
      </c>
      <c r="X80">
        <v>62.827808613266235</v>
      </c>
      <c r="Y80">
        <v>0</v>
      </c>
      <c r="Z80">
        <v>8.3301165766363621</v>
      </c>
      <c r="AA80">
        <v>17.859630115189876</v>
      </c>
      <c r="AB80">
        <v>21.473952626254437</v>
      </c>
      <c r="AC80">
        <v>14.964216560574719</v>
      </c>
      <c r="AD80">
        <v>18.696052997789899</v>
      </c>
      <c r="AE80">
        <v>25.420161495340238</v>
      </c>
      <c r="AF80">
        <v>0</v>
      </c>
      <c r="AG80">
        <v>30.013844319168985</v>
      </c>
      <c r="AH80">
        <v>78.097799042456217</v>
      </c>
      <c r="AI80">
        <v>34.084488319751387</v>
      </c>
      <c r="AJ80">
        <v>0</v>
      </c>
      <c r="AK80">
        <v>29.256680108407057</v>
      </c>
      <c r="AL80">
        <v>56.031994959208262</v>
      </c>
      <c r="AM80">
        <v>8.0884092773230183</v>
      </c>
      <c r="AN80">
        <v>0</v>
      </c>
      <c r="AO80">
        <v>1.3702337280000001</v>
      </c>
      <c r="AP80">
        <v>4.6132912125932064</v>
      </c>
      <c r="AQ80">
        <v>0</v>
      </c>
      <c r="AR80">
        <v>15.436839814311588</v>
      </c>
      <c r="AS80">
        <v>16.945482394619923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3.9312097106227109</v>
      </c>
      <c r="AZ80">
        <v>4.2587634100558658</v>
      </c>
      <c r="BA80">
        <v>3.2991379491017963</v>
      </c>
      <c r="BB80">
        <v>1.5782223806646527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1281.8144531378036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493.74955685273591</v>
      </c>
      <c r="L81">
        <v>17.45</v>
      </c>
      <c r="M81">
        <v>63.775498443874277</v>
      </c>
      <c r="N81">
        <v>25.829174025231719</v>
      </c>
      <c r="O81">
        <v>73.946235238805968</v>
      </c>
      <c r="P81">
        <v>31.014458229178313</v>
      </c>
      <c r="Q81">
        <v>9.6191512542372877</v>
      </c>
      <c r="R81">
        <v>19.116386454332552</v>
      </c>
      <c r="S81">
        <v>11.757056692913386</v>
      </c>
      <c r="T81">
        <v>1.0591027857142856</v>
      </c>
      <c r="U81">
        <v>57.149564195649923</v>
      </c>
      <c r="V81">
        <v>8.8181366816143498</v>
      </c>
      <c r="W81">
        <v>11.951796672179347</v>
      </c>
      <c r="X81">
        <v>62.827808613266235</v>
      </c>
      <c r="Y81">
        <v>0</v>
      </c>
      <c r="Z81">
        <v>8.3301165766363621</v>
      </c>
      <c r="AA81">
        <v>17.859630115189876</v>
      </c>
      <c r="AB81">
        <v>21.473952626254437</v>
      </c>
      <c r="AC81">
        <v>14.964216560574719</v>
      </c>
      <c r="AD81">
        <v>18.696052997789899</v>
      </c>
      <c r="AE81">
        <v>25.420161495340238</v>
      </c>
      <c r="AF81">
        <v>0</v>
      </c>
      <c r="AG81">
        <v>30.013844319168985</v>
      </c>
      <c r="AH81">
        <v>78.097799042456217</v>
      </c>
      <c r="AI81">
        <v>34.084488319751387</v>
      </c>
      <c r="AJ81">
        <v>0</v>
      </c>
      <c r="AK81">
        <v>29.256680108407057</v>
      </c>
      <c r="AL81">
        <v>56.031994959208262</v>
      </c>
      <c r="AM81">
        <v>8.0884092773230183</v>
      </c>
      <c r="AN81">
        <v>0</v>
      </c>
      <c r="AO81">
        <v>1.3702337280000001</v>
      </c>
      <c r="AP81">
        <v>4.6132912125932064</v>
      </c>
      <c r="AQ81">
        <v>0</v>
      </c>
      <c r="AR81">
        <v>15.436839814311588</v>
      </c>
      <c r="AS81">
        <v>16.945482394619923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3.9312097106227109</v>
      </c>
      <c r="AZ81">
        <v>4.2587634100558658</v>
      </c>
      <c r="BA81">
        <v>3.2991379491017963</v>
      </c>
      <c r="BB81">
        <v>1.5782223806646527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1281.8144531378036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493.74955685273591</v>
      </c>
      <c r="L82">
        <v>17.45</v>
      </c>
      <c r="M82">
        <v>63.775498443874277</v>
      </c>
      <c r="N82">
        <v>25.829174025231719</v>
      </c>
      <c r="O82">
        <v>73.946235238805968</v>
      </c>
      <c r="P82">
        <v>31.014458229178313</v>
      </c>
      <c r="Q82">
        <v>9.6191512542372877</v>
      </c>
      <c r="R82">
        <v>19.116386454332552</v>
      </c>
      <c r="S82">
        <v>11.757056692913386</v>
      </c>
      <c r="T82">
        <v>1.0591027857142856</v>
      </c>
      <c r="U82">
        <v>57.149564195649923</v>
      </c>
      <c r="V82">
        <v>8.8181366816143498</v>
      </c>
      <c r="W82">
        <v>18.776965501755207</v>
      </c>
      <c r="X82">
        <v>62.827808613266235</v>
      </c>
      <c r="Y82">
        <v>0</v>
      </c>
      <c r="Z82">
        <v>8.3301165766363621</v>
      </c>
      <c r="AA82">
        <v>17.859630115189876</v>
      </c>
      <c r="AB82">
        <v>21.473952626254437</v>
      </c>
      <c r="AC82">
        <v>14.964216560574719</v>
      </c>
      <c r="AD82">
        <v>18.696052997789899</v>
      </c>
      <c r="AE82">
        <v>25.420161495340238</v>
      </c>
      <c r="AF82">
        <v>0</v>
      </c>
      <c r="AG82">
        <v>30.013844319168985</v>
      </c>
      <c r="AH82">
        <v>78.097799042456217</v>
      </c>
      <c r="AI82">
        <v>3.2773547917174812</v>
      </c>
      <c r="AJ82">
        <v>0</v>
      </c>
      <c r="AK82">
        <v>29.256680108407057</v>
      </c>
      <c r="AL82">
        <v>56.031994959208262</v>
      </c>
      <c r="AM82">
        <v>8.0884092773230183</v>
      </c>
      <c r="AN82">
        <v>0</v>
      </c>
      <c r="AO82">
        <v>1.3702337280000001</v>
      </c>
      <c r="AP82">
        <v>4.6132912125932064</v>
      </c>
      <c r="AQ82">
        <v>0</v>
      </c>
      <c r="AR82">
        <v>15.436839814311588</v>
      </c>
      <c r="AS82">
        <v>16.945482394619923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3.9312097106227109</v>
      </c>
      <c r="AZ82">
        <v>4.2587634100558658</v>
      </c>
      <c r="BA82">
        <v>3.2991379491017963</v>
      </c>
      <c r="BB82">
        <v>1.5782223806646527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1257.8324884393453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486.51967645166712</v>
      </c>
      <c r="L83">
        <v>17.449908710033618</v>
      </c>
      <c r="M83">
        <v>63.775498443874277</v>
      </c>
      <c r="N83">
        <v>25.829174025231719</v>
      </c>
      <c r="O83">
        <v>73.946235238805968</v>
      </c>
      <c r="P83">
        <v>31.014458229178313</v>
      </c>
      <c r="Q83">
        <v>9.6191512542372877</v>
      </c>
      <c r="R83">
        <v>19.116386454332552</v>
      </c>
      <c r="S83">
        <v>11.757056692913386</v>
      </c>
      <c r="T83">
        <v>1.0591027857142856</v>
      </c>
      <c r="U83">
        <v>57.149564195649923</v>
      </c>
      <c r="V83">
        <v>8.8181366816143498</v>
      </c>
      <c r="W83">
        <v>18.776965501755207</v>
      </c>
      <c r="X83">
        <v>62.827808613266235</v>
      </c>
      <c r="Y83">
        <v>0</v>
      </c>
      <c r="Z83">
        <v>8.3301165766363621</v>
      </c>
      <c r="AA83">
        <v>17.859630115189876</v>
      </c>
      <c r="AB83">
        <v>21.473952626254437</v>
      </c>
      <c r="AC83">
        <v>14.964216560574719</v>
      </c>
      <c r="AD83">
        <v>18.696052997789899</v>
      </c>
      <c r="AE83">
        <v>25.420161495340238</v>
      </c>
      <c r="AF83">
        <v>0</v>
      </c>
      <c r="AG83">
        <v>30.013844319168985</v>
      </c>
      <c r="AH83">
        <v>78.097799042456217</v>
      </c>
      <c r="AI83">
        <v>1.8353182558482593</v>
      </c>
      <c r="AJ83">
        <v>0</v>
      </c>
      <c r="AK83">
        <v>29.256680108407057</v>
      </c>
      <c r="AL83">
        <v>56.031994959208262</v>
      </c>
      <c r="AM83">
        <v>8.0884092773230183</v>
      </c>
      <c r="AN83">
        <v>0</v>
      </c>
      <c r="AO83">
        <v>1.3702337280000001</v>
      </c>
      <c r="AP83">
        <v>4.6132912125932064</v>
      </c>
      <c r="AQ83">
        <v>0</v>
      </c>
      <c r="AR83">
        <v>15.436839814311588</v>
      </c>
      <c r="AS83">
        <v>16.945482394619923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3.9312097106227109</v>
      </c>
      <c r="AZ83">
        <v>4.2587634100558658</v>
      </c>
      <c r="BA83">
        <v>3.2991379491017963</v>
      </c>
      <c r="BB83">
        <v>1.5782223806646527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1249.1604802124409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493.74661873145243</v>
      </c>
      <c r="L84">
        <v>17.449908710033618</v>
      </c>
      <c r="M84">
        <v>63.775498443874277</v>
      </c>
      <c r="N84">
        <v>25.829174025231719</v>
      </c>
      <c r="O84">
        <v>73.946235238805968</v>
      </c>
      <c r="P84">
        <v>31.014458229178313</v>
      </c>
      <c r="Q84">
        <v>9.6191512542372877</v>
      </c>
      <c r="R84">
        <v>19.116386454332552</v>
      </c>
      <c r="S84">
        <v>11.757056692913386</v>
      </c>
      <c r="T84">
        <v>1.0591027857142856</v>
      </c>
      <c r="U84">
        <v>57.149564195649923</v>
      </c>
      <c r="V84">
        <v>8.8181366816143498</v>
      </c>
      <c r="W84">
        <v>18.776965501755207</v>
      </c>
      <c r="X84">
        <v>62.827808613266235</v>
      </c>
      <c r="Y84">
        <v>0</v>
      </c>
      <c r="Z84">
        <v>8.3301165766363621</v>
      </c>
      <c r="AA84">
        <v>17.859630115189876</v>
      </c>
      <c r="AB84">
        <v>21.473952626254437</v>
      </c>
      <c r="AC84">
        <v>14.964216560574719</v>
      </c>
      <c r="AD84">
        <v>18.696052997789899</v>
      </c>
      <c r="AE84">
        <v>25.420161495340238</v>
      </c>
      <c r="AF84">
        <v>0</v>
      </c>
      <c r="AG84">
        <v>30.013844319168985</v>
      </c>
      <c r="AH84">
        <v>78.097799042456217</v>
      </c>
      <c r="AI84">
        <v>8.390027393956629</v>
      </c>
      <c r="AJ84">
        <v>0</v>
      </c>
      <c r="AK84">
        <v>29.256680108407057</v>
      </c>
      <c r="AL84">
        <v>56.031994959208262</v>
      </c>
      <c r="AM84">
        <v>8.0884092773230183</v>
      </c>
      <c r="AN84">
        <v>0</v>
      </c>
      <c r="AO84">
        <v>1.3702337280000001</v>
      </c>
      <c r="AP84">
        <v>4.6132912125932064</v>
      </c>
      <c r="AQ84">
        <v>0</v>
      </c>
      <c r="AR84">
        <v>15.436839814311588</v>
      </c>
      <c r="AS84">
        <v>16.945482394619923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3.9312097106227109</v>
      </c>
      <c r="AZ84">
        <v>4.2587634100558658</v>
      </c>
      <c r="BA84">
        <v>3.2991379491017963</v>
      </c>
      <c r="BB84">
        <v>1.5782223806646527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1262.9421316303346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493.74661873145243</v>
      </c>
      <c r="L85">
        <v>17.449908710033618</v>
      </c>
      <c r="M85">
        <v>63.775498443874277</v>
      </c>
      <c r="N85">
        <v>25.829174025231719</v>
      </c>
      <c r="O85">
        <v>73.946235238805968</v>
      </c>
      <c r="P85">
        <v>31.014458229178313</v>
      </c>
      <c r="Q85">
        <v>9.6191512542372877</v>
      </c>
      <c r="R85">
        <v>19.116386454332552</v>
      </c>
      <c r="S85">
        <v>11.757056692913386</v>
      </c>
      <c r="T85">
        <v>1.0591027857142856</v>
      </c>
      <c r="U85">
        <v>57.149564195649923</v>
      </c>
      <c r="V85">
        <v>8.8181366816143498</v>
      </c>
      <c r="W85">
        <v>18.776965501755207</v>
      </c>
      <c r="X85">
        <v>62.827808613266235</v>
      </c>
      <c r="Y85">
        <v>0</v>
      </c>
      <c r="Z85">
        <v>8.3301165766363621</v>
      </c>
      <c r="AA85">
        <v>17.859630115189876</v>
      </c>
      <c r="AB85">
        <v>21.473952626254437</v>
      </c>
      <c r="AC85">
        <v>14.964216560574719</v>
      </c>
      <c r="AD85">
        <v>18.696052997789899</v>
      </c>
      <c r="AE85">
        <v>25.420161495340238</v>
      </c>
      <c r="AF85">
        <v>0</v>
      </c>
      <c r="AG85">
        <v>30.013844319168985</v>
      </c>
      <c r="AH85">
        <v>78.097799042456217</v>
      </c>
      <c r="AI85">
        <v>8.390027393956629</v>
      </c>
      <c r="AJ85">
        <v>0</v>
      </c>
      <c r="AK85">
        <v>29.256680108407057</v>
      </c>
      <c r="AL85">
        <v>56.031994959208262</v>
      </c>
      <c r="AM85">
        <v>8.0884092773230183</v>
      </c>
      <c r="AN85">
        <v>0</v>
      </c>
      <c r="AO85">
        <v>1.1211001631999999</v>
      </c>
      <c r="AP85">
        <v>4.6132912125932064</v>
      </c>
      <c r="AQ85">
        <v>0</v>
      </c>
      <c r="AR85">
        <v>15.436839814311588</v>
      </c>
      <c r="AS85">
        <v>16.945482394619923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3.9312097106227109</v>
      </c>
      <c r="AZ85">
        <v>4.2587634100558658</v>
      </c>
      <c r="BA85">
        <v>3.2991379491017963</v>
      </c>
      <c r="BB85">
        <v>1.5782223806646527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1262.6929980655348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493.74661873145243</v>
      </c>
      <c r="L86">
        <v>17.449908710033618</v>
      </c>
      <c r="M86">
        <v>63.775498443874277</v>
      </c>
      <c r="N86">
        <v>25.829174025231719</v>
      </c>
      <c r="O86">
        <v>73.946235238805968</v>
      </c>
      <c r="P86">
        <v>31.014458229178313</v>
      </c>
      <c r="Q86">
        <v>9.6191512542372877</v>
      </c>
      <c r="R86">
        <v>19.116386454332552</v>
      </c>
      <c r="S86">
        <v>11.757056692913386</v>
      </c>
      <c r="T86">
        <v>1.0591027857142856</v>
      </c>
      <c r="U86">
        <v>57.149564195649923</v>
      </c>
      <c r="V86">
        <v>8.8181366816143498</v>
      </c>
      <c r="W86">
        <v>18.776965501755207</v>
      </c>
      <c r="X86">
        <v>62.827808613266235</v>
      </c>
      <c r="Y86">
        <v>0</v>
      </c>
      <c r="Z86">
        <v>1.3981397099999997</v>
      </c>
      <c r="AA86">
        <v>17.859630115189876</v>
      </c>
      <c r="AB86">
        <v>20.86845726149788</v>
      </c>
      <c r="AC86">
        <v>14.964216560574719</v>
      </c>
      <c r="AD86">
        <v>18.696052997789899</v>
      </c>
      <c r="AE86">
        <v>25.420161495340238</v>
      </c>
      <c r="AF86">
        <v>0</v>
      </c>
      <c r="AG86">
        <v>30.013844319168985</v>
      </c>
      <c r="AH86">
        <v>77.2133116704331</v>
      </c>
      <c r="AI86">
        <v>8.390027393956629</v>
      </c>
      <c r="AJ86">
        <v>0</v>
      </c>
      <c r="AK86">
        <v>29.256680108407057</v>
      </c>
      <c r="AL86">
        <v>56.031994959208262</v>
      </c>
      <c r="AM86">
        <v>8.0720692714492639</v>
      </c>
      <c r="AN86">
        <v>0</v>
      </c>
      <c r="AO86">
        <v>1.1211001631999999</v>
      </c>
      <c r="AP86">
        <v>4.6132912125932064</v>
      </c>
      <c r="AQ86">
        <v>0</v>
      </c>
      <c r="AR86">
        <v>15.436839814311588</v>
      </c>
      <c r="AS86">
        <v>16.267663098835126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3.8282044198757763</v>
      </c>
      <c r="AZ86">
        <v>4.2587634100558658</v>
      </c>
      <c r="BA86">
        <v>3.1987214746543784</v>
      </c>
      <c r="BB86">
        <v>1.5782223806646527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1253.3734573952659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493.74661873145243</v>
      </c>
      <c r="L87">
        <v>17.449908710033618</v>
      </c>
      <c r="M87">
        <v>63.775498443874277</v>
      </c>
      <c r="N87">
        <v>25.829174025231719</v>
      </c>
      <c r="O87">
        <v>73.946235238805968</v>
      </c>
      <c r="P87">
        <v>31.014458229178313</v>
      </c>
      <c r="Q87">
        <v>9.6191512542372877</v>
      </c>
      <c r="R87">
        <v>19.116386454332552</v>
      </c>
      <c r="S87">
        <v>11.757056692913386</v>
      </c>
      <c r="T87">
        <v>1.0591027857142856</v>
      </c>
      <c r="U87">
        <v>57.149564195649923</v>
      </c>
      <c r="V87">
        <v>8.8181366816143498</v>
      </c>
      <c r="W87">
        <v>18.776965501755207</v>
      </c>
      <c r="X87">
        <v>62.827808613266235</v>
      </c>
      <c r="Y87">
        <v>0</v>
      </c>
      <c r="Z87">
        <v>1.3981397099999997</v>
      </c>
      <c r="AA87">
        <v>17.859630115189876</v>
      </c>
      <c r="AB87">
        <v>20.86845726149788</v>
      </c>
      <c r="AC87">
        <v>14.964216560574719</v>
      </c>
      <c r="AD87">
        <v>18.696052997789899</v>
      </c>
      <c r="AE87">
        <v>25.420161495340238</v>
      </c>
      <c r="AF87">
        <v>0</v>
      </c>
      <c r="AG87">
        <v>30.013844319168985</v>
      </c>
      <c r="AH87">
        <v>77.2133116704331</v>
      </c>
      <c r="AI87">
        <v>8.390027393956629</v>
      </c>
      <c r="AJ87">
        <v>0</v>
      </c>
      <c r="AK87">
        <v>29.256680108407057</v>
      </c>
      <c r="AL87">
        <v>56.031994959208262</v>
      </c>
      <c r="AM87">
        <v>8.0720692714492639</v>
      </c>
      <c r="AN87">
        <v>0</v>
      </c>
      <c r="AO87">
        <v>1.1211001631999999</v>
      </c>
      <c r="AP87">
        <v>4.6132912125932064</v>
      </c>
      <c r="AQ87">
        <v>0</v>
      </c>
      <c r="AR87">
        <v>15.436839814311588</v>
      </c>
      <c r="AS87">
        <v>16.267663098835126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3.8282044198757763</v>
      </c>
      <c r="AZ87">
        <v>4.2587634100558658</v>
      </c>
      <c r="BA87">
        <v>3.1987214746543784</v>
      </c>
      <c r="BB87">
        <v>1.5782223806646527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1253.3734573952659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493.74661873145243</v>
      </c>
      <c r="L88">
        <v>17.449908710033618</v>
      </c>
      <c r="M88">
        <v>63.775498443874277</v>
      </c>
      <c r="N88">
        <v>25.829174025231719</v>
      </c>
      <c r="O88">
        <v>73.946235238805968</v>
      </c>
      <c r="P88">
        <v>31.014458229178313</v>
      </c>
      <c r="Q88">
        <v>9.6191512542372877</v>
      </c>
      <c r="R88">
        <v>19.116386454332552</v>
      </c>
      <c r="S88">
        <v>11.757056692913386</v>
      </c>
      <c r="T88">
        <v>1.0591027857142856</v>
      </c>
      <c r="U88">
        <v>57.149564195649923</v>
      </c>
      <c r="V88">
        <v>8.8181366816143498</v>
      </c>
      <c r="W88">
        <v>18.776965501755207</v>
      </c>
      <c r="X88">
        <v>62.827808613266235</v>
      </c>
      <c r="Y88">
        <v>0</v>
      </c>
      <c r="Z88">
        <v>1.3981397099999997</v>
      </c>
      <c r="AA88">
        <v>17.859630115189876</v>
      </c>
      <c r="AB88">
        <v>20.86845726149788</v>
      </c>
      <c r="AC88">
        <v>14.964216560574719</v>
      </c>
      <c r="AD88">
        <v>18.696052997789899</v>
      </c>
      <c r="AE88">
        <v>25.420161495340238</v>
      </c>
      <c r="AF88">
        <v>0</v>
      </c>
      <c r="AG88">
        <v>30.013844319168985</v>
      </c>
      <c r="AH88">
        <v>77.2133116704331</v>
      </c>
      <c r="AI88">
        <v>8.390027393956629</v>
      </c>
      <c r="AJ88">
        <v>0</v>
      </c>
      <c r="AK88">
        <v>29.256680108407057</v>
      </c>
      <c r="AL88">
        <v>56.031994959208262</v>
      </c>
      <c r="AM88">
        <v>8.0720692714492639</v>
      </c>
      <c r="AN88">
        <v>0</v>
      </c>
      <c r="AO88">
        <v>1.1211001631999999</v>
      </c>
      <c r="AP88">
        <v>4.6132912125932064</v>
      </c>
      <c r="AQ88">
        <v>0</v>
      </c>
      <c r="AR88">
        <v>15.436839814311588</v>
      </c>
      <c r="AS88">
        <v>16.267663098835126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3.8282044198757763</v>
      </c>
      <c r="AZ88">
        <v>4.2587634100558658</v>
      </c>
      <c r="BA88">
        <v>3.1987214746543784</v>
      </c>
      <c r="BB88">
        <v>1.5782223806646527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1253.3734573952659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493.74661873145243</v>
      </c>
      <c r="L89">
        <v>17.449908710033618</v>
      </c>
      <c r="M89">
        <v>63.775498443874277</v>
      </c>
      <c r="N89">
        <v>25.829174025231719</v>
      </c>
      <c r="O89">
        <v>73.946235238805968</v>
      </c>
      <c r="P89">
        <v>31.014458229178313</v>
      </c>
      <c r="Q89">
        <v>9.6191512542372877</v>
      </c>
      <c r="R89">
        <v>19.116386454332552</v>
      </c>
      <c r="S89">
        <v>11.757056692913386</v>
      </c>
      <c r="T89">
        <v>1.0591027857142856</v>
      </c>
      <c r="U89">
        <v>57.149564195649923</v>
      </c>
      <c r="V89">
        <v>8.8181366816143498</v>
      </c>
      <c r="W89">
        <v>18.776965501755207</v>
      </c>
      <c r="X89">
        <v>62.827808613266235</v>
      </c>
      <c r="Y89">
        <v>0</v>
      </c>
      <c r="Z89">
        <v>1.3981397099999997</v>
      </c>
      <c r="AA89">
        <v>17.859630115189876</v>
      </c>
      <c r="AB89">
        <v>20.86845726149788</v>
      </c>
      <c r="AC89">
        <v>14.964216560574719</v>
      </c>
      <c r="AD89">
        <v>18.696052997789899</v>
      </c>
      <c r="AE89">
        <v>25.420161495340238</v>
      </c>
      <c r="AF89">
        <v>0</v>
      </c>
      <c r="AG89">
        <v>30.013844319168985</v>
      </c>
      <c r="AH89">
        <v>77.2133116704331</v>
      </c>
      <c r="AI89">
        <v>8.390027393956629</v>
      </c>
      <c r="AJ89">
        <v>0</v>
      </c>
      <c r="AK89">
        <v>29.256680108407057</v>
      </c>
      <c r="AL89">
        <v>56.031994959208262</v>
      </c>
      <c r="AM89">
        <v>8.0720692714492639</v>
      </c>
      <c r="AN89">
        <v>0</v>
      </c>
      <c r="AO89">
        <v>1.1211001631999999</v>
      </c>
      <c r="AP89">
        <v>4.07055094076222</v>
      </c>
      <c r="AQ89">
        <v>0</v>
      </c>
      <c r="AR89">
        <v>15.436839814311588</v>
      </c>
      <c r="AS89">
        <v>16.267663098835126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3.8282044198757763</v>
      </c>
      <c r="AZ89">
        <v>4.2587634100558658</v>
      </c>
      <c r="BA89">
        <v>3.1987214746543784</v>
      </c>
      <c r="BB89">
        <v>1.5782223806646527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1252.8307171234349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493.74661873145243</v>
      </c>
      <c r="L90">
        <v>17.449908710033618</v>
      </c>
      <c r="M90">
        <v>63.775498443874277</v>
      </c>
      <c r="N90">
        <v>25.829174025231719</v>
      </c>
      <c r="O90">
        <v>73.946235238805968</v>
      </c>
      <c r="P90">
        <v>31.014458229178313</v>
      </c>
      <c r="Q90">
        <v>9.6191512542372877</v>
      </c>
      <c r="R90">
        <v>19.116386454332552</v>
      </c>
      <c r="S90">
        <v>11.757056692913386</v>
      </c>
      <c r="T90">
        <v>1.0591027857142856</v>
      </c>
      <c r="U90">
        <v>57.149564195649923</v>
      </c>
      <c r="V90">
        <v>8.8181366816143498</v>
      </c>
      <c r="W90">
        <v>18.776965501755207</v>
      </c>
      <c r="X90">
        <v>62.827808613266235</v>
      </c>
      <c r="Y90">
        <v>0</v>
      </c>
      <c r="Z90">
        <v>8.3301165766363621</v>
      </c>
      <c r="AA90">
        <v>17.859630115189876</v>
      </c>
      <c r="AB90">
        <v>21.473952626254437</v>
      </c>
      <c r="AC90">
        <v>14.964216560574719</v>
      </c>
      <c r="AD90">
        <v>18.696052997789899</v>
      </c>
      <c r="AE90">
        <v>25.420161495340238</v>
      </c>
      <c r="AF90">
        <v>0</v>
      </c>
      <c r="AG90">
        <v>30.013844319168985</v>
      </c>
      <c r="AH90">
        <v>78.097799042456217</v>
      </c>
      <c r="AI90">
        <v>8.390027393956629</v>
      </c>
      <c r="AJ90">
        <v>0</v>
      </c>
      <c r="AK90">
        <v>29.256680108407057</v>
      </c>
      <c r="AL90">
        <v>56.031994959208262</v>
      </c>
      <c r="AM90">
        <v>8.0884092773230183</v>
      </c>
      <c r="AN90">
        <v>0</v>
      </c>
      <c r="AO90">
        <v>1.1211001631999999</v>
      </c>
      <c r="AP90">
        <v>4.07055094076222</v>
      </c>
      <c r="AQ90">
        <v>0</v>
      </c>
      <c r="AR90">
        <v>15.436839814311588</v>
      </c>
      <c r="AS90">
        <v>16.945482394619923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3.9312097106227109</v>
      </c>
      <c r="AZ90">
        <v>4.2587634100558658</v>
      </c>
      <c r="BA90">
        <v>3.2991379491017963</v>
      </c>
      <c r="BB90">
        <v>1.5782223806646527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1262.1502577937038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493.74661873145243</v>
      </c>
      <c r="L91">
        <v>17.449908710033618</v>
      </c>
      <c r="M91">
        <v>63.775498443874277</v>
      </c>
      <c r="N91">
        <v>25.962132745218582</v>
      </c>
      <c r="O91">
        <v>73.946235238805968</v>
      </c>
      <c r="P91">
        <v>31.014458229178313</v>
      </c>
      <c r="Q91">
        <v>9.6191512542372877</v>
      </c>
      <c r="R91">
        <v>19.116386454332552</v>
      </c>
      <c r="S91">
        <v>11.757056692913386</v>
      </c>
      <c r="T91">
        <v>1.0591027857142856</v>
      </c>
      <c r="U91">
        <v>57.149564195649923</v>
      </c>
      <c r="V91">
        <v>8.8181366816143498</v>
      </c>
      <c r="W91">
        <v>18.776965501755207</v>
      </c>
      <c r="X91">
        <v>62.827808613266235</v>
      </c>
      <c r="Y91">
        <v>0</v>
      </c>
      <c r="Z91">
        <v>8.3301165766363621</v>
      </c>
      <c r="AA91">
        <v>17.859630115189876</v>
      </c>
      <c r="AB91">
        <v>21.473952626254437</v>
      </c>
      <c r="AC91">
        <v>14.964216560574719</v>
      </c>
      <c r="AD91">
        <v>18.696052997789899</v>
      </c>
      <c r="AE91">
        <v>25.420161495340238</v>
      </c>
      <c r="AF91">
        <v>0</v>
      </c>
      <c r="AG91">
        <v>30.013844319168985</v>
      </c>
      <c r="AH91">
        <v>78.097799042456217</v>
      </c>
      <c r="AI91">
        <v>8.390027393956629</v>
      </c>
      <c r="AJ91">
        <v>0</v>
      </c>
      <c r="AK91">
        <v>29.256680108407057</v>
      </c>
      <c r="AL91">
        <v>56.031994959208262</v>
      </c>
      <c r="AM91">
        <v>8.0884092773230183</v>
      </c>
      <c r="AN91">
        <v>4.0637524832903255E-2</v>
      </c>
      <c r="AO91">
        <v>1.1211001631999999</v>
      </c>
      <c r="AP91">
        <v>4.07055094076222</v>
      </c>
      <c r="AQ91">
        <v>0</v>
      </c>
      <c r="AR91">
        <v>15.436839814311588</v>
      </c>
      <c r="AS91">
        <v>16.945482394619923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3.9312097106227109</v>
      </c>
      <c r="AZ91">
        <v>4.2587634100558658</v>
      </c>
      <c r="BA91">
        <v>3.2991379491017963</v>
      </c>
      <c r="BB91">
        <v>1.5782223806646527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1262.3238540385235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493.74661873145243</v>
      </c>
      <c r="L92">
        <v>17.449908710033618</v>
      </c>
      <c r="M92">
        <v>63.775498443874277</v>
      </c>
      <c r="N92">
        <v>25.962132745218582</v>
      </c>
      <c r="O92">
        <v>73.946235238805968</v>
      </c>
      <c r="P92">
        <v>31.014458229178313</v>
      </c>
      <c r="Q92">
        <v>9.6191512542372877</v>
      </c>
      <c r="R92">
        <v>19.116386454332552</v>
      </c>
      <c r="S92">
        <v>11.757056692913386</v>
      </c>
      <c r="T92">
        <v>1.0591027857142856</v>
      </c>
      <c r="U92">
        <v>57.149564195649923</v>
      </c>
      <c r="V92">
        <v>8.8181366816143498</v>
      </c>
      <c r="W92">
        <v>18.776965501755207</v>
      </c>
      <c r="X92">
        <v>62.827808613266235</v>
      </c>
      <c r="Y92">
        <v>0</v>
      </c>
      <c r="Z92">
        <v>8.3301165766363621</v>
      </c>
      <c r="AA92">
        <v>17.859630115189876</v>
      </c>
      <c r="AB92">
        <v>21.473952626254437</v>
      </c>
      <c r="AC92">
        <v>14.964216560574719</v>
      </c>
      <c r="AD92">
        <v>18.696052997789899</v>
      </c>
      <c r="AE92">
        <v>25.420161495340238</v>
      </c>
      <c r="AF92">
        <v>0</v>
      </c>
      <c r="AG92">
        <v>30.013844319168985</v>
      </c>
      <c r="AH92">
        <v>78.097799042456217</v>
      </c>
      <c r="AI92">
        <v>8.390027393956629</v>
      </c>
      <c r="AJ92">
        <v>0</v>
      </c>
      <c r="AK92">
        <v>29.256680108407057</v>
      </c>
      <c r="AL92">
        <v>56.031994959208262</v>
      </c>
      <c r="AM92">
        <v>8.0884092773230183</v>
      </c>
      <c r="AN92">
        <v>4.0637524832903255E-2</v>
      </c>
      <c r="AO92">
        <v>1.1211001631999999</v>
      </c>
      <c r="AP92">
        <v>4.07055094076222</v>
      </c>
      <c r="AQ92">
        <v>0</v>
      </c>
      <c r="AR92">
        <v>15.436839814311588</v>
      </c>
      <c r="AS92">
        <v>16.945482394619923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3.9312097106227109</v>
      </c>
      <c r="AZ92">
        <v>4.2587634100558658</v>
      </c>
      <c r="BA92">
        <v>3.2991379491017963</v>
      </c>
      <c r="BB92">
        <v>1.5782223806646527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1262.3238540385235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493.74661873145243</v>
      </c>
      <c r="L93">
        <v>17.449908710033618</v>
      </c>
      <c r="M93">
        <v>63.775498443874277</v>
      </c>
      <c r="N93">
        <v>25.962132745218582</v>
      </c>
      <c r="O93">
        <v>73.946235238805968</v>
      </c>
      <c r="P93">
        <v>31.014458229178313</v>
      </c>
      <c r="Q93">
        <v>9.6191512542372877</v>
      </c>
      <c r="R93">
        <v>19.116386454332552</v>
      </c>
      <c r="S93">
        <v>11.757056692913386</v>
      </c>
      <c r="T93">
        <v>1.0591027857142856</v>
      </c>
      <c r="U93">
        <v>57.149564195649923</v>
      </c>
      <c r="V93">
        <v>8.8181366816143498</v>
      </c>
      <c r="W93">
        <v>18.776965501755207</v>
      </c>
      <c r="X93">
        <v>62.827808613266235</v>
      </c>
      <c r="Y93">
        <v>0</v>
      </c>
      <c r="Z93">
        <v>8.3301165766363621</v>
      </c>
      <c r="AA93">
        <v>17.859630115189876</v>
      </c>
      <c r="AB93">
        <v>21.473952626254437</v>
      </c>
      <c r="AC93">
        <v>14.964216560574719</v>
      </c>
      <c r="AD93">
        <v>18.696052997789899</v>
      </c>
      <c r="AE93">
        <v>25.420161495340238</v>
      </c>
      <c r="AF93">
        <v>0</v>
      </c>
      <c r="AG93">
        <v>30.013844319168985</v>
      </c>
      <c r="AH93">
        <v>78.097799042456217</v>
      </c>
      <c r="AI93">
        <v>8.390027393956629</v>
      </c>
      <c r="AJ93">
        <v>0</v>
      </c>
      <c r="AK93">
        <v>29.256680108407057</v>
      </c>
      <c r="AL93">
        <v>56.031994959208262</v>
      </c>
      <c r="AM93">
        <v>8.0884092773230183</v>
      </c>
      <c r="AN93">
        <v>4.0637524832903255E-2</v>
      </c>
      <c r="AO93">
        <v>1.6193668536000001</v>
      </c>
      <c r="AP93">
        <v>4.07055094076222</v>
      </c>
      <c r="AQ93">
        <v>0</v>
      </c>
      <c r="AR93">
        <v>15.436839814311588</v>
      </c>
      <c r="AS93">
        <v>16.945482394619923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3.9312097106227109</v>
      </c>
      <c r="AZ93">
        <v>4.2587634100558658</v>
      </c>
      <c r="BA93">
        <v>3.2991379491017963</v>
      </c>
      <c r="BB93">
        <v>1.5782223806646527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1262.8221207289234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493.74661873145243</v>
      </c>
      <c r="L94">
        <v>17.449908710033618</v>
      </c>
      <c r="M94">
        <v>63.775498443874277</v>
      </c>
      <c r="N94">
        <v>25.962132745218582</v>
      </c>
      <c r="O94">
        <v>73.946235238805968</v>
      </c>
      <c r="P94">
        <v>31.014458229178313</v>
      </c>
      <c r="Q94">
        <v>9.6191512542372877</v>
      </c>
      <c r="R94">
        <v>19.116386454332552</v>
      </c>
      <c r="S94">
        <v>11.757056692913386</v>
      </c>
      <c r="T94">
        <v>1.0591027857142856</v>
      </c>
      <c r="U94">
        <v>57.149564195649923</v>
      </c>
      <c r="V94">
        <v>8.8181366816143498</v>
      </c>
      <c r="W94">
        <v>18.776965501755207</v>
      </c>
      <c r="X94">
        <v>62.827808613266235</v>
      </c>
      <c r="Y94">
        <v>0</v>
      </c>
      <c r="Z94">
        <v>2.7627241723636358</v>
      </c>
      <c r="AA94">
        <v>17.859630115189876</v>
      </c>
      <c r="AB94">
        <v>20.86845726149788</v>
      </c>
      <c r="AC94">
        <v>14.964216560574719</v>
      </c>
      <c r="AD94">
        <v>18.696052997789899</v>
      </c>
      <c r="AE94">
        <v>25.420161495340238</v>
      </c>
      <c r="AF94">
        <v>0</v>
      </c>
      <c r="AG94">
        <v>30.013844319168985</v>
      </c>
      <c r="AH94">
        <v>77.2133116704331</v>
      </c>
      <c r="AI94">
        <v>8.390027393956629</v>
      </c>
      <c r="AJ94">
        <v>0</v>
      </c>
      <c r="AK94">
        <v>29.256680108407057</v>
      </c>
      <c r="AL94">
        <v>56.031994959208262</v>
      </c>
      <c r="AM94">
        <v>5.3786564766952099</v>
      </c>
      <c r="AN94">
        <v>4.0637524832903255E-2</v>
      </c>
      <c r="AO94">
        <v>1.6193668536000001</v>
      </c>
      <c r="AP94">
        <v>4.07055094076222</v>
      </c>
      <c r="AQ94">
        <v>0</v>
      </c>
      <c r="AR94">
        <v>15.436839814311588</v>
      </c>
      <c r="AS94">
        <v>16.267663098835126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3.8282044198757763</v>
      </c>
      <c r="AZ94">
        <v>4.2587634100558658</v>
      </c>
      <c r="BA94">
        <v>3.1987214746543784</v>
      </c>
      <c r="BB94">
        <v>1.5782223806646527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1252.1737517262641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493.74661873145243</v>
      </c>
      <c r="L95">
        <v>17.449908710033618</v>
      </c>
      <c r="M95">
        <v>63.775498443874277</v>
      </c>
      <c r="N95">
        <v>25.962132745218582</v>
      </c>
      <c r="O95">
        <v>73.946235238805968</v>
      </c>
      <c r="P95">
        <v>31.014458229178313</v>
      </c>
      <c r="Q95">
        <v>9.6191512542372877</v>
      </c>
      <c r="R95">
        <v>19.116386454332552</v>
      </c>
      <c r="S95">
        <v>11.757056692913386</v>
      </c>
      <c r="T95">
        <v>1.0591027857142856</v>
      </c>
      <c r="U95">
        <v>57.149564195649923</v>
      </c>
      <c r="V95">
        <v>8.8181366816143498</v>
      </c>
      <c r="W95">
        <v>18.776965501755207</v>
      </c>
      <c r="X95">
        <v>62.827808613266235</v>
      </c>
      <c r="Y95">
        <v>0</v>
      </c>
      <c r="Z95">
        <v>2.7627241723636358</v>
      </c>
      <c r="AA95">
        <v>17.859630115189876</v>
      </c>
      <c r="AB95">
        <v>20.86845726149788</v>
      </c>
      <c r="AC95">
        <v>14.964216560574719</v>
      </c>
      <c r="AD95">
        <v>18.696052997789899</v>
      </c>
      <c r="AE95">
        <v>25.420161495340238</v>
      </c>
      <c r="AF95">
        <v>0</v>
      </c>
      <c r="AG95">
        <v>30.013844319168985</v>
      </c>
      <c r="AH95">
        <v>77.2133116704331</v>
      </c>
      <c r="AI95">
        <v>8.390027393956629</v>
      </c>
      <c r="AJ95">
        <v>0</v>
      </c>
      <c r="AK95">
        <v>29.256680108407057</v>
      </c>
      <c r="AL95">
        <v>55.613845520395863</v>
      </c>
      <c r="AM95">
        <v>5.3786564766952099</v>
      </c>
      <c r="AN95">
        <v>4.0637524832903255E-2</v>
      </c>
      <c r="AO95">
        <v>1.8062170272000002</v>
      </c>
      <c r="AP95">
        <v>4.07055094076222</v>
      </c>
      <c r="AQ95">
        <v>0</v>
      </c>
      <c r="AR95">
        <v>15.436839814311588</v>
      </c>
      <c r="AS95">
        <v>16.267663098835126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3.8282044198757763</v>
      </c>
      <c r="AZ95">
        <v>4.2587634100558658</v>
      </c>
      <c r="BA95">
        <v>3.1987214746543784</v>
      </c>
      <c r="BB95">
        <v>1.5782223806646527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1251.9424524610517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493.74661873145243</v>
      </c>
      <c r="L96">
        <v>17.449908710033618</v>
      </c>
      <c r="M96">
        <v>63.775498443874277</v>
      </c>
      <c r="N96">
        <v>25.962132745218582</v>
      </c>
      <c r="O96">
        <v>73.946235238805968</v>
      </c>
      <c r="P96">
        <v>31.014458229178313</v>
      </c>
      <c r="Q96">
        <v>9.6191512542372877</v>
      </c>
      <c r="R96">
        <v>19.116386454332552</v>
      </c>
      <c r="S96">
        <v>11.757056692913386</v>
      </c>
      <c r="T96">
        <v>1.0591027857142856</v>
      </c>
      <c r="U96">
        <v>57.149564195649923</v>
      </c>
      <c r="V96">
        <v>8.8181366816143498</v>
      </c>
      <c r="W96">
        <v>18.776965501755207</v>
      </c>
      <c r="X96">
        <v>62.827808613266235</v>
      </c>
      <c r="Y96">
        <v>0</v>
      </c>
      <c r="Z96">
        <v>2.7627241723636358</v>
      </c>
      <c r="AA96">
        <v>17.859630115189876</v>
      </c>
      <c r="AB96">
        <v>20.86845726149788</v>
      </c>
      <c r="AC96">
        <v>14.964216560574719</v>
      </c>
      <c r="AD96">
        <v>18.696052997789899</v>
      </c>
      <c r="AE96">
        <v>25.420161495340238</v>
      </c>
      <c r="AF96">
        <v>0</v>
      </c>
      <c r="AG96">
        <v>30.013844319168985</v>
      </c>
      <c r="AH96">
        <v>77.2133116704331</v>
      </c>
      <c r="AI96">
        <v>8.390027393956629</v>
      </c>
      <c r="AJ96">
        <v>0</v>
      </c>
      <c r="AK96">
        <v>29.256680108407057</v>
      </c>
      <c r="AL96">
        <v>55.613845520395863</v>
      </c>
      <c r="AM96">
        <v>5.3786564766952099</v>
      </c>
      <c r="AN96">
        <v>4.0637524832903255E-2</v>
      </c>
      <c r="AO96">
        <v>1.8062170272000002</v>
      </c>
      <c r="AP96">
        <v>4.07055094076222</v>
      </c>
      <c r="AQ96">
        <v>0</v>
      </c>
      <c r="AR96">
        <v>15.436839814311588</v>
      </c>
      <c r="AS96">
        <v>16.267663098835126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3.8282044198757763</v>
      </c>
      <c r="AZ96">
        <v>4.2587634100558658</v>
      </c>
      <c r="BA96">
        <v>3.1987214746543784</v>
      </c>
      <c r="BB96">
        <v>1.5782223806646527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1251.9424524610517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493.74661873145243</v>
      </c>
      <c r="L97">
        <v>17.449908710033618</v>
      </c>
      <c r="M97">
        <v>63.775498443874277</v>
      </c>
      <c r="N97">
        <v>25.962132745218582</v>
      </c>
      <c r="O97">
        <v>73.946235238805968</v>
      </c>
      <c r="P97">
        <v>31.014458229178313</v>
      </c>
      <c r="Q97">
        <v>9.6191512542372877</v>
      </c>
      <c r="R97">
        <v>19.116386454332552</v>
      </c>
      <c r="S97">
        <v>11.757056692913386</v>
      </c>
      <c r="T97">
        <v>1.0591027857142856</v>
      </c>
      <c r="U97">
        <v>57.149564195649923</v>
      </c>
      <c r="V97">
        <v>8.8181366816143498</v>
      </c>
      <c r="W97">
        <v>18.776965501755207</v>
      </c>
      <c r="X97">
        <v>62.827808613266235</v>
      </c>
      <c r="Y97">
        <v>0</v>
      </c>
      <c r="Z97">
        <v>2.7627241723636358</v>
      </c>
      <c r="AA97">
        <v>17.859630115189876</v>
      </c>
      <c r="AB97">
        <v>20.86845726149788</v>
      </c>
      <c r="AC97">
        <v>14.964216560574719</v>
      </c>
      <c r="AD97">
        <v>18.696052997789899</v>
      </c>
      <c r="AE97">
        <v>25.420161495340238</v>
      </c>
      <c r="AF97">
        <v>0</v>
      </c>
      <c r="AG97">
        <v>30.013844319168985</v>
      </c>
      <c r="AH97">
        <v>77.2133116704331</v>
      </c>
      <c r="AI97">
        <v>8.390027393956629</v>
      </c>
      <c r="AJ97">
        <v>0</v>
      </c>
      <c r="AK97">
        <v>29.256680108407057</v>
      </c>
      <c r="AL97">
        <v>54.359397949999995</v>
      </c>
      <c r="AM97">
        <v>5.3786564766952099</v>
      </c>
      <c r="AN97">
        <v>6.0375778172612041E-2</v>
      </c>
      <c r="AO97">
        <v>1.8062170272000002</v>
      </c>
      <c r="AP97">
        <v>2.4423305644573321</v>
      </c>
      <c r="AQ97">
        <v>0</v>
      </c>
      <c r="AR97">
        <v>15.436839814311588</v>
      </c>
      <c r="AS97">
        <v>16.267663098835126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3.8282044198757763</v>
      </c>
      <c r="AZ97">
        <v>4.2587634100558658</v>
      </c>
      <c r="BA97">
        <v>3.1987214746543784</v>
      </c>
      <c r="BB97">
        <v>1.5782223806646527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1249.0795227676906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493.74661873145243</v>
      </c>
      <c r="L98">
        <v>17.449908710033618</v>
      </c>
      <c r="M98">
        <v>63.775498443874277</v>
      </c>
      <c r="N98">
        <v>25.962132745218582</v>
      </c>
      <c r="O98">
        <v>73.946235238805968</v>
      </c>
      <c r="P98">
        <v>31.014458229178313</v>
      </c>
      <c r="Q98">
        <v>9.6191512542372877</v>
      </c>
      <c r="R98">
        <v>19.116386454332552</v>
      </c>
      <c r="S98">
        <v>11.757056692913386</v>
      </c>
      <c r="T98">
        <v>1.0591027857142856</v>
      </c>
      <c r="U98">
        <v>57.149564195649923</v>
      </c>
      <c r="V98">
        <v>8.8181366816143498</v>
      </c>
      <c r="W98">
        <v>18.776965501755207</v>
      </c>
      <c r="X98">
        <v>62.827808613266235</v>
      </c>
      <c r="Y98">
        <v>0</v>
      </c>
      <c r="Z98">
        <v>2.7627241723636358</v>
      </c>
      <c r="AA98">
        <v>17.859630115189876</v>
      </c>
      <c r="AB98">
        <v>20.86845726149788</v>
      </c>
      <c r="AC98">
        <v>14.964216560574719</v>
      </c>
      <c r="AD98">
        <v>18.696052997789899</v>
      </c>
      <c r="AE98">
        <v>25.420161495340238</v>
      </c>
      <c r="AF98">
        <v>0</v>
      </c>
      <c r="AG98">
        <v>30.013844319168985</v>
      </c>
      <c r="AH98">
        <v>77.2133116704331</v>
      </c>
      <c r="AI98">
        <v>8.390027393956629</v>
      </c>
      <c r="AJ98">
        <v>0</v>
      </c>
      <c r="AK98">
        <v>29.256680108407057</v>
      </c>
      <c r="AL98">
        <v>54.359397949999995</v>
      </c>
      <c r="AM98">
        <v>5.3786564766952099</v>
      </c>
      <c r="AN98">
        <v>6.0375778172612041E-2</v>
      </c>
      <c r="AO98">
        <v>1.8062170272000002</v>
      </c>
      <c r="AP98">
        <v>2.4423305644573321</v>
      </c>
      <c r="AQ98">
        <v>0</v>
      </c>
      <c r="AR98">
        <v>15.436839814311588</v>
      </c>
      <c r="AS98">
        <v>16.267663098835126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3.8282044198757763</v>
      </c>
      <c r="AZ98">
        <v>4.2587634100558658</v>
      </c>
      <c r="BA98">
        <v>3.1987214746543784</v>
      </c>
      <c r="BB98">
        <v>1.5782223806646527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1249.0795227676906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0.11593268085102452</v>
      </c>
      <c r="H99">
        <f t="shared" si="2"/>
        <v>0</v>
      </c>
      <c r="I99">
        <f t="shared" si="2"/>
        <v>0</v>
      </c>
      <c r="J99">
        <f t="shared" si="2"/>
        <v>0.13870039564875752</v>
      </c>
      <c r="K99">
        <f t="shared" si="2"/>
        <v>9.5637946702507133</v>
      </c>
      <c r="L99">
        <f t="shared" si="2"/>
        <v>0.29760603411958148</v>
      </c>
      <c r="M99">
        <f t="shared" si="2"/>
        <v>1.5306777465163992</v>
      </c>
      <c r="N99">
        <f t="shared" si="2"/>
        <v>0.61378805600672304</v>
      </c>
      <c r="O99">
        <f t="shared" si="2"/>
        <v>1.774729114621866</v>
      </c>
      <c r="P99">
        <f t="shared" si="2"/>
        <v>0.75054497480200422</v>
      </c>
      <c r="Q99">
        <f t="shared" si="2"/>
        <v>0.21787442941032975</v>
      </c>
      <c r="R99">
        <f t="shared" si="2"/>
        <v>0.43108439723990222</v>
      </c>
      <c r="S99">
        <f t="shared" si="2"/>
        <v>0.26558879673873032</v>
      </c>
      <c r="T99">
        <f t="shared" si="2"/>
        <v>2.5357686183733037E-2</v>
      </c>
      <c r="U99">
        <f t="shared" si="2"/>
        <v>1.3634844090723675</v>
      </c>
      <c r="V99">
        <f t="shared" si="2"/>
        <v>0.21163306402229806</v>
      </c>
      <c r="W99">
        <f t="shared" si="2"/>
        <v>0.44040786943130045</v>
      </c>
      <c r="X99">
        <f t="shared" si="2"/>
        <v>1.507878698369328</v>
      </c>
      <c r="Y99">
        <f t="shared" si="2"/>
        <v>0</v>
      </c>
      <c r="Z99">
        <f t="shared" si="2"/>
        <v>0.11203293878318171</v>
      </c>
      <c r="AA99">
        <f t="shared" si="2"/>
        <v>0.42863112276455789</v>
      </c>
      <c r="AB99">
        <f t="shared" si="2"/>
        <v>0.50265946037021925</v>
      </c>
      <c r="AC99">
        <f t="shared" si="2"/>
        <v>0.35914119745379297</v>
      </c>
      <c r="AD99">
        <f t="shared" si="2"/>
        <v>0.40191107581232904</v>
      </c>
      <c r="AE99">
        <f t="shared" si="2"/>
        <v>0.61008387588816559</v>
      </c>
      <c r="AF99">
        <f t="shared" si="2"/>
        <v>0</v>
      </c>
      <c r="AG99">
        <f t="shared" si="2"/>
        <v>0.72033226366005665</v>
      </c>
      <c r="AH99">
        <f t="shared" si="2"/>
        <v>1.8557729422064673</v>
      </c>
      <c r="AI99">
        <f t="shared" si="2"/>
        <v>0.18772686778270636</v>
      </c>
      <c r="AJ99">
        <f t="shared" si="2"/>
        <v>0</v>
      </c>
      <c r="AK99">
        <f t="shared" si="2"/>
        <v>0.7021603226017693</v>
      </c>
      <c r="AL99">
        <f t="shared" si="2"/>
        <v>1.3508310395424263</v>
      </c>
      <c r="AM99">
        <f t="shared" si="2"/>
        <v>4.765897800251688E-2</v>
      </c>
      <c r="AN99">
        <f t="shared" si="2"/>
        <v>1.2382839616152917E-3</v>
      </c>
      <c r="AO99">
        <f t="shared" si="2"/>
        <v>4.6659569511599962E-2</v>
      </c>
      <c r="AP99">
        <f t="shared" si="2"/>
        <v>8.1546705859548485E-2</v>
      </c>
      <c r="AQ99">
        <f t="shared" si="2"/>
        <v>0</v>
      </c>
      <c r="AR99">
        <f t="shared" si="2"/>
        <v>0.38030759970054295</v>
      </c>
      <c r="AS99">
        <f t="shared" si="2"/>
        <v>0.3924573722593967</v>
      </c>
      <c r="AT99">
        <f t="shared" si="2"/>
        <v>0</v>
      </c>
      <c r="AU99">
        <f t="shared" si="2"/>
        <v>0</v>
      </c>
      <c r="AV99">
        <f t="shared" si="2"/>
        <v>0.1106671571800477</v>
      </c>
      <c r="AW99">
        <f t="shared" si="2"/>
        <v>0</v>
      </c>
      <c r="AX99">
        <f t="shared" si="2"/>
        <v>0</v>
      </c>
      <c r="AY99">
        <f t="shared" si="2"/>
        <v>9.2185921949259536E-2</v>
      </c>
      <c r="AZ99">
        <f t="shared" si="2"/>
        <v>8.7387368996810849E-2</v>
      </c>
      <c r="BA99">
        <f t="shared" si="2"/>
        <v>7.7070564815047399E-2</v>
      </c>
      <c r="BB99">
        <f t="shared" si="2"/>
        <v>5.0473339757758258E-2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27.848018992144862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1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7.1484198151205603E-5</v>
      </c>
      <c r="H3">
        <v>0</v>
      </c>
      <c r="I3">
        <v>0</v>
      </c>
      <c r="J3">
        <v>0</v>
      </c>
      <c r="K3">
        <v>158.25891621354867</v>
      </c>
      <c r="L3">
        <v>63.049670152872181</v>
      </c>
      <c r="M3">
        <v>0</v>
      </c>
      <c r="N3">
        <v>13.890403195496596</v>
      </c>
      <c r="O3">
        <v>48.864120283582096</v>
      </c>
      <c r="P3">
        <v>66.792003376874703</v>
      </c>
      <c r="Q3">
        <v>5.3402840009161707</v>
      </c>
      <c r="R3">
        <v>10.38794286152781</v>
      </c>
      <c r="S3">
        <v>6.4683806805399326</v>
      </c>
      <c r="T3">
        <v>0</v>
      </c>
      <c r="U3">
        <v>269.02794847866488</v>
      </c>
      <c r="V3">
        <v>5.0889246836073738</v>
      </c>
      <c r="W3">
        <v>10.854026408846245</v>
      </c>
      <c r="X3">
        <v>36.338732532326837</v>
      </c>
      <c r="Y3">
        <v>0</v>
      </c>
      <c r="Z3">
        <v>1.5978164640000001</v>
      </c>
      <c r="AA3">
        <v>10.327094262892642</v>
      </c>
      <c r="AB3">
        <v>9.6818294620809873</v>
      </c>
      <c r="AC3">
        <v>7.1204104283532299</v>
      </c>
      <c r="AD3">
        <v>8.9536430191765266</v>
      </c>
      <c r="AE3">
        <v>12.114296127487147</v>
      </c>
      <c r="AF3">
        <v>0</v>
      </c>
      <c r="AG3">
        <v>0</v>
      </c>
      <c r="AH3">
        <v>37.475903427134753</v>
      </c>
      <c r="AI3">
        <v>0.87328486557732066</v>
      </c>
      <c r="AJ3">
        <v>0</v>
      </c>
      <c r="AK3">
        <v>12.530189189791297</v>
      </c>
      <c r="AL3">
        <v>20.497173890791743</v>
      </c>
      <c r="AM3">
        <v>0</v>
      </c>
      <c r="AN3">
        <v>0</v>
      </c>
      <c r="AO3">
        <v>1.0805990580000002</v>
      </c>
      <c r="AP3">
        <v>1.5691795117043916</v>
      </c>
      <c r="AQ3">
        <v>0</v>
      </c>
      <c r="AR3">
        <v>8.9265619384057953</v>
      </c>
      <c r="AS3">
        <v>7.81637603299734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834.92578203139476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7.1484198151205603E-5</v>
      </c>
      <c r="H4">
        <v>0</v>
      </c>
      <c r="I4">
        <v>0</v>
      </c>
      <c r="J4">
        <v>0</v>
      </c>
      <c r="K4">
        <v>158.25891621354867</v>
      </c>
      <c r="L4">
        <v>63.049670152872181</v>
      </c>
      <c r="M4">
        <v>0</v>
      </c>
      <c r="N4">
        <v>13.890403195496596</v>
      </c>
      <c r="O4">
        <v>48.864120283582096</v>
      </c>
      <c r="P4">
        <v>66.792003376874703</v>
      </c>
      <c r="Q4">
        <v>5.3402840009161707</v>
      </c>
      <c r="R4">
        <v>10.38794286152781</v>
      </c>
      <c r="S4">
        <v>6.4683806805399326</v>
      </c>
      <c r="T4">
        <v>0</v>
      </c>
      <c r="U4">
        <v>269.02794847866488</v>
      </c>
      <c r="V4">
        <v>5.0889246836073738</v>
      </c>
      <c r="W4">
        <v>10.854026408846245</v>
      </c>
      <c r="X4">
        <v>36.338732532326837</v>
      </c>
      <c r="Y4">
        <v>0</v>
      </c>
      <c r="Z4">
        <v>1.5978164640000001</v>
      </c>
      <c r="AA4">
        <v>10.327094262892642</v>
      </c>
      <c r="AB4">
        <v>9.6818294620809873</v>
      </c>
      <c r="AC4">
        <v>7.1204104283532299</v>
      </c>
      <c r="AD4">
        <v>8.9536430191765266</v>
      </c>
      <c r="AE4">
        <v>12.114296127487147</v>
      </c>
      <c r="AF4">
        <v>0</v>
      </c>
      <c r="AG4">
        <v>0</v>
      </c>
      <c r="AH4">
        <v>37.475903427134753</v>
      </c>
      <c r="AI4">
        <v>0.87328486557732066</v>
      </c>
      <c r="AJ4">
        <v>0</v>
      </c>
      <c r="AK4">
        <v>12.530189189791297</v>
      </c>
      <c r="AL4">
        <v>20.497173890791743</v>
      </c>
      <c r="AM4">
        <v>0</v>
      </c>
      <c r="AN4">
        <v>0</v>
      </c>
      <c r="AO4">
        <v>1.0805990580000002</v>
      </c>
      <c r="AP4">
        <v>1.5691795117043916</v>
      </c>
      <c r="AQ4">
        <v>0</v>
      </c>
      <c r="AR4">
        <v>8.9265619384057953</v>
      </c>
      <c r="AS4">
        <v>7.81637603299734</v>
      </c>
      <c r="AT4">
        <v>0</v>
      </c>
      <c r="AU4">
        <v>0</v>
      </c>
      <c r="AV4">
        <v>1.1986901705757125E-3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834.92698072156531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7.1484198151205603E-5</v>
      </c>
      <c r="H5">
        <v>0</v>
      </c>
      <c r="I5">
        <v>0</v>
      </c>
      <c r="J5">
        <v>0</v>
      </c>
      <c r="K5">
        <v>158.25891621354867</v>
      </c>
      <c r="L5">
        <v>63.049670152872181</v>
      </c>
      <c r="M5">
        <v>0</v>
      </c>
      <c r="N5">
        <v>13.890403195496596</v>
      </c>
      <c r="O5">
        <v>48.864120283582096</v>
      </c>
      <c r="P5">
        <v>66.792003376874703</v>
      </c>
      <c r="Q5">
        <v>5.3402840009161707</v>
      </c>
      <c r="R5">
        <v>10.38794286152781</v>
      </c>
      <c r="S5">
        <v>6.4683806805399326</v>
      </c>
      <c r="T5">
        <v>0</v>
      </c>
      <c r="U5">
        <v>269.02794847866488</v>
      </c>
      <c r="V5">
        <v>5.0889246836073738</v>
      </c>
      <c r="W5">
        <v>10.854026408846245</v>
      </c>
      <c r="X5">
        <v>36.338732532326837</v>
      </c>
      <c r="Y5">
        <v>0</v>
      </c>
      <c r="Z5">
        <v>1.5978164640000001</v>
      </c>
      <c r="AA5">
        <v>10.327094262892642</v>
      </c>
      <c r="AB5">
        <v>9.6818294620809873</v>
      </c>
      <c r="AC5">
        <v>7.1204104283532299</v>
      </c>
      <c r="AD5">
        <v>8.9536430191765266</v>
      </c>
      <c r="AE5">
        <v>12.114296127487147</v>
      </c>
      <c r="AF5">
        <v>0</v>
      </c>
      <c r="AG5">
        <v>0</v>
      </c>
      <c r="AH5">
        <v>37.475903427134753</v>
      </c>
      <c r="AI5">
        <v>0.87328486557732066</v>
      </c>
      <c r="AJ5">
        <v>0</v>
      </c>
      <c r="AK5">
        <v>12.530189189791297</v>
      </c>
      <c r="AL5">
        <v>20.497173890791743</v>
      </c>
      <c r="AM5">
        <v>0</v>
      </c>
      <c r="AN5">
        <v>0</v>
      </c>
      <c r="AO5">
        <v>1.0805990580000002</v>
      </c>
      <c r="AP5">
        <v>1.5691795117043916</v>
      </c>
      <c r="AQ5">
        <v>0</v>
      </c>
      <c r="AR5">
        <v>8.9265619384057953</v>
      </c>
      <c r="AS5">
        <v>7.81637603299734</v>
      </c>
      <c r="AT5">
        <v>0</v>
      </c>
      <c r="AU5">
        <v>0</v>
      </c>
      <c r="AV5">
        <v>1.1986901705757125E-3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834.92698072156531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7.1484198151205603E-5</v>
      </c>
      <c r="H6">
        <v>0</v>
      </c>
      <c r="I6">
        <v>0</v>
      </c>
      <c r="J6">
        <v>0</v>
      </c>
      <c r="K6">
        <v>158.25891621354867</v>
      </c>
      <c r="L6">
        <v>63.049670152872181</v>
      </c>
      <c r="M6">
        <v>0</v>
      </c>
      <c r="N6">
        <v>13.890403195496596</v>
      </c>
      <c r="O6">
        <v>48.864120283582096</v>
      </c>
      <c r="P6">
        <v>66.792003376874703</v>
      </c>
      <c r="Q6">
        <v>5.3402840009161707</v>
      </c>
      <c r="R6">
        <v>10.38794286152781</v>
      </c>
      <c r="S6">
        <v>6.4683806805399326</v>
      </c>
      <c r="T6">
        <v>0</v>
      </c>
      <c r="U6">
        <v>269.02794847866488</v>
      </c>
      <c r="V6">
        <v>5.0889246836073738</v>
      </c>
      <c r="W6">
        <v>10.854026408846245</v>
      </c>
      <c r="X6">
        <v>36.338732532326837</v>
      </c>
      <c r="Y6">
        <v>0</v>
      </c>
      <c r="Z6">
        <v>1.5978164640000001</v>
      </c>
      <c r="AA6">
        <v>10.327094262892642</v>
      </c>
      <c r="AB6">
        <v>9.6818294620809873</v>
      </c>
      <c r="AC6">
        <v>7.1204104283532299</v>
      </c>
      <c r="AD6">
        <v>8.9536430191765266</v>
      </c>
      <c r="AE6">
        <v>12.114296127487147</v>
      </c>
      <c r="AF6">
        <v>0</v>
      </c>
      <c r="AG6">
        <v>0</v>
      </c>
      <c r="AH6">
        <v>37.475903427134753</v>
      </c>
      <c r="AI6">
        <v>0.87328486557732066</v>
      </c>
      <c r="AJ6">
        <v>0</v>
      </c>
      <c r="AK6">
        <v>12.530189189791297</v>
      </c>
      <c r="AL6">
        <v>20.497173890791743</v>
      </c>
      <c r="AM6">
        <v>0</v>
      </c>
      <c r="AN6">
        <v>0</v>
      </c>
      <c r="AO6">
        <v>1.0805990580000002</v>
      </c>
      <c r="AP6">
        <v>1.5691795117043916</v>
      </c>
      <c r="AQ6">
        <v>0</v>
      </c>
      <c r="AR6">
        <v>8.9265619384057953</v>
      </c>
      <c r="AS6">
        <v>7.81637603299734</v>
      </c>
      <c r="AT6">
        <v>0</v>
      </c>
      <c r="AU6">
        <v>0</v>
      </c>
      <c r="AV6">
        <v>1.1986901705757125E-3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834.92698072156531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7.1484198151205603E-5</v>
      </c>
      <c r="H7">
        <v>0</v>
      </c>
      <c r="I7">
        <v>0</v>
      </c>
      <c r="J7">
        <v>0</v>
      </c>
      <c r="K7">
        <v>158.25891621354867</v>
      </c>
      <c r="L7">
        <v>63.049670152872181</v>
      </c>
      <c r="M7">
        <v>0</v>
      </c>
      <c r="N7">
        <v>13.890403195496596</v>
      </c>
      <c r="O7">
        <v>48.864120283582096</v>
      </c>
      <c r="P7">
        <v>66.792003376874703</v>
      </c>
      <c r="Q7">
        <v>5.3402840009161707</v>
      </c>
      <c r="R7">
        <v>10.38794286152781</v>
      </c>
      <c r="S7">
        <v>6.4683806805399326</v>
      </c>
      <c r="T7">
        <v>0</v>
      </c>
      <c r="U7">
        <v>269.02794847866488</v>
      </c>
      <c r="V7">
        <v>5.0889246836073738</v>
      </c>
      <c r="W7">
        <v>10.854026408846245</v>
      </c>
      <c r="X7">
        <v>36.338732532326837</v>
      </c>
      <c r="Y7">
        <v>0</v>
      </c>
      <c r="Z7">
        <v>1.5978164640000001</v>
      </c>
      <c r="AA7">
        <v>10.327094262892642</v>
      </c>
      <c r="AB7">
        <v>9.6818294620809873</v>
      </c>
      <c r="AC7">
        <v>7.1204104283532299</v>
      </c>
      <c r="AD7">
        <v>8.9536430191765266</v>
      </c>
      <c r="AE7">
        <v>12.114296127487147</v>
      </c>
      <c r="AF7">
        <v>0</v>
      </c>
      <c r="AG7">
        <v>0</v>
      </c>
      <c r="AH7">
        <v>37.475903427134753</v>
      </c>
      <c r="AI7">
        <v>0.87328486557732066</v>
      </c>
      <c r="AJ7">
        <v>0</v>
      </c>
      <c r="AK7">
        <v>12.530189189791297</v>
      </c>
      <c r="AL7">
        <v>20.497173890791743</v>
      </c>
      <c r="AM7">
        <v>0</v>
      </c>
      <c r="AN7">
        <v>0</v>
      </c>
      <c r="AO7">
        <v>1.0805990580000002</v>
      </c>
      <c r="AP7">
        <v>1.5691795117043916</v>
      </c>
      <c r="AQ7">
        <v>0</v>
      </c>
      <c r="AR7">
        <v>8.9265619384057953</v>
      </c>
      <c r="AS7">
        <v>7.81637603299734</v>
      </c>
      <c r="AT7">
        <v>0</v>
      </c>
      <c r="AU7">
        <v>0</v>
      </c>
      <c r="AV7">
        <v>7.2002727483087565E-4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834.9265020586696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7.1484198151205603E-5</v>
      </c>
      <c r="H8">
        <v>0</v>
      </c>
      <c r="I8">
        <v>0</v>
      </c>
      <c r="J8">
        <v>0</v>
      </c>
      <c r="K8">
        <v>158.25891621354867</v>
      </c>
      <c r="L8">
        <v>63.049670152872181</v>
      </c>
      <c r="M8">
        <v>0</v>
      </c>
      <c r="N8">
        <v>13.890403195496596</v>
      </c>
      <c r="O8">
        <v>48.864120283582096</v>
      </c>
      <c r="P8">
        <v>66.792003376874703</v>
      </c>
      <c r="Q8">
        <v>5.3402840009161707</v>
      </c>
      <c r="R8">
        <v>10.38794286152781</v>
      </c>
      <c r="S8">
        <v>6.4683806805399326</v>
      </c>
      <c r="T8">
        <v>0</v>
      </c>
      <c r="U8">
        <v>269.02794847866488</v>
      </c>
      <c r="V8">
        <v>5.0889246836073738</v>
      </c>
      <c r="W8">
        <v>10.854026408846245</v>
      </c>
      <c r="X8">
        <v>36.338732532326837</v>
      </c>
      <c r="Y8">
        <v>0</v>
      </c>
      <c r="Z8">
        <v>1.5978164640000001</v>
      </c>
      <c r="AA8">
        <v>10.327094262892642</v>
      </c>
      <c r="AB8">
        <v>9.6818294620809873</v>
      </c>
      <c r="AC8">
        <v>7.1204104283532299</v>
      </c>
      <c r="AD8">
        <v>8.9536430191765266</v>
      </c>
      <c r="AE8">
        <v>12.114296127487147</v>
      </c>
      <c r="AF8">
        <v>0</v>
      </c>
      <c r="AG8">
        <v>0</v>
      </c>
      <c r="AH8">
        <v>37.475903427134753</v>
      </c>
      <c r="AI8">
        <v>0.87328486557732066</v>
      </c>
      <c r="AJ8">
        <v>0</v>
      </c>
      <c r="AK8">
        <v>12.530189189791297</v>
      </c>
      <c r="AL8">
        <v>20.497173890791743</v>
      </c>
      <c r="AM8">
        <v>0</v>
      </c>
      <c r="AN8">
        <v>0</v>
      </c>
      <c r="AO8">
        <v>1.0805990580000002</v>
      </c>
      <c r="AP8">
        <v>1.5691795117043916</v>
      </c>
      <c r="AQ8">
        <v>0</v>
      </c>
      <c r="AR8">
        <v>8.9265619384057953</v>
      </c>
      <c r="AS8">
        <v>7.81637603299734</v>
      </c>
      <c r="AT8">
        <v>0</v>
      </c>
      <c r="AU8">
        <v>0</v>
      </c>
      <c r="AV8">
        <v>7.2002727483087565E-4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834.9265020586696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158.25891621354867</v>
      </c>
      <c r="L9">
        <v>63.049670152872181</v>
      </c>
      <c r="M9">
        <v>0</v>
      </c>
      <c r="N9">
        <v>13.890403195496596</v>
      </c>
      <c r="O9">
        <v>48.864120283582096</v>
      </c>
      <c r="P9">
        <v>66.792003376874703</v>
      </c>
      <c r="Q9">
        <v>5.3402840009161707</v>
      </c>
      <c r="R9">
        <v>10.38794286152781</v>
      </c>
      <c r="S9">
        <v>6.4683806805399326</v>
      </c>
      <c r="T9">
        <v>0</v>
      </c>
      <c r="U9">
        <v>269.02794847866488</v>
      </c>
      <c r="V9">
        <v>5.0889246836073738</v>
      </c>
      <c r="W9">
        <v>10.854026408846245</v>
      </c>
      <c r="X9">
        <v>36.338732532326837</v>
      </c>
      <c r="Y9">
        <v>0</v>
      </c>
      <c r="Z9">
        <v>3.1956329280000002</v>
      </c>
      <c r="AA9">
        <v>10.327094262892642</v>
      </c>
      <c r="AB9">
        <v>9.6818294620809873</v>
      </c>
      <c r="AC9">
        <v>7.1204104283532299</v>
      </c>
      <c r="AD9">
        <v>8.9536430191765266</v>
      </c>
      <c r="AE9">
        <v>12.114296127487147</v>
      </c>
      <c r="AF9">
        <v>0</v>
      </c>
      <c r="AG9">
        <v>0</v>
      </c>
      <c r="AH9">
        <v>37.475903427134753</v>
      </c>
      <c r="AI9">
        <v>0.87328486557732066</v>
      </c>
      <c r="AJ9">
        <v>0</v>
      </c>
      <c r="AK9">
        <v>12.530189189791297</v>
      </c>
      <c r="AL9">
        <v>20.497173890791743</v>
      </c>
      <c r="AM9">
        <v>0</v>
      </c>
      <c r="AN9">
        <v>0</v>
      </c>
      <c r="AO9">
        <v>1.0805990580000002</v>
      </c>
      <c r="AP9">
        <v>1.5691795117043916</v>
      </c>
      <c r="AQ9">
        <v>0</v>
      </c>
      <c r="AR9">
        <v>8.9265619384057953</v>
      </c>
      <c r="AS9">
        <v>7.81637603299734</v>
      </c>
      <c r="AT9">
        <v>0</v>
      </c>
      <c r="AU9">
        <v>0</v>
      </c>
      <c r="AV9">
        <v>7.2002727483087565E-4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836.52424703847157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158.25891621354867</v>
      </c>
      <c r="L10">
        <v>63.049670152872181</v>
      </c>
      <c r="M10">
        <v>0</v>
      </c>
      <c r="N10">
        <v>13.890403195496596</v>
      </c>
      <c r="O10">
        <v>48.864120283582096</v>
      </c>
      <c r="P10">
        <v>66.792003376874703</v>
      </c>
      <c r="Q10">
        <v>5.3402840009161707</v>
      </c>
      <c r="R10">
        <v>10.38794286152781</v>
      </c>
      <c r="S10">
        <v>6.4683806805399326</v>
      </c>
      <c r="T10">
        <v>0</v>
      </c>
      <c r="U10">
        <v>269.02794847866488</v>
      </c>
      <c r="V10">
        <v>5.0889246836073738</v>
      </c>
      <c r="W10">
        <v>10.854026408846245</v>
      </c>
      <c r="X10">
        <v>36.338732532326837</v>
      </c>
      <c r="Y10">
        <v>0</v>
      </c>
      <c r="Z10">
        <v>3.1956329280000002</v>
      </c>
      <c r="AA10">
        <v>10.327094262892642</v>
      </c>
      <c r="AB10">
        <v>9.6818294620809873</v>
      </c>
      <c r="AC10">
        <v>7.1204104283532299</v>
      </c>
      <c r="AD10">
        <v>8.9536430191765266</v>
      </c>
      <c r="AE10">
        <v>12.114296127487147</v>
      </c>
      <c r="AF10">
        <v>0</v>
      </c>
      <c r="AG10">
        <v>0</v>
      </c>
      <c r="AH10">
        <v>37.475903427134753</v>
      </c>
      <c r="AI10">
        <v>0.87328486557732066</v>
      </c>
      <c r="AJ10">
        <v>0</v>
      </c>
      <c r="AK10">
        <v>12.530189189791297</v>
      </c>
      <c r="AL10">
        <v>20.497173890791743</v>
      </c>
      <c r="AM10">
        <v>0</v>
      </c>
      <c r="AN10">
        <v>0</v>
      </c>
      <c r="AO10">
        <v>1.0805990580000002</v>
      </c>
      <c r="AP10">
        <v>1.5691795117043916</v>
      </c>
      <c r="AQ10">
        <v>0</v>
      </c>
      <c r="AR10">
        <v>8.9265619384057953</v>
      </c>
      <c r="AS10">
        <v>7.81637603299734</v>
      </c>
      <c r="AT10">
        <v>0</v>
      </c>
      <c r="AU10">
        <v>0</v>
      </c>
      <c r="AV10">
        <v>7.2002727483087565E-4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836.52424703847157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158.25891621354867</v>
      </c>
      <c r="L11">
        <v>63.049670152872181</v>
      </c>
      <c r="M11">
        <v>0</v>
      </c>
      <c r="N11">
        <v>13.890403195496596</v>
      </c>
      <c r="O11">
        <v>48.864120283582096</v>
      </c>
      <c r="P11">
        <v>66.792003376874703</v>
      </c>
      <c r="Q11">
        <v>5.3402840009161707</v>
      </c>
      <c r="R11">
        <v>10.38794286152781</v>
      </c>
      <c r="S11">
        <v>6.4683806805399326</v>
      </c>
      <c r="T11">
        <v>0</v>
      </c>
      <c r="U11">
        <v>269.02794847866488</v>
      </c>
      <c r="V11">
        <v>5.0889246836073738</v>
      </c>
      <c r="W11">
        <v>10.854026408846245</v>
      </c>
      <c r="X11">
        <v>36.338732532326837</v>
      </c>
      <c r="Y11">
        <v>0</v>
      </c>
      <c r="Z11">
        <v>3.1956329280000002</v>
      </c>
      <c r="AA11">
        <v>10.327094262892642</v>
      </c>
      <c r="AB11">
        <v>9.6818294620809873</v>
      </c>
      <c r="AC11">
        <v>7.1204104283532299</v>
      </c>
      <c r="AD11">
        <v>8.9536430191765266</v>
      </c>
      <c r="AE11">
        <v>12.114296127487147</v>
      </c>
      <c r="AF11">
        <v>0</v>
      </c>
      <c r="AG11">
        <v>0</v>
      </c>
      <c r="AH11">
        <v>37.475903427134753</v>
      </c>
      <c r="AI11">
        <v>0.87328486557732066</v>
      </c>
      <c r="AJ11">
        <v>0</v>
      </c>
      <c r="AK11">
        <v>12.530189189791297</v>
      </c>
      <c r="AL11">
        <v>20.497173890791743</v>
      </c>
      <c r="AM11">
        <v>0</v>
      </c>
      <c r="AN11">
        <v>0</v>
      </c>
      <c r="AO11">
        <v>1.8009984300000002</v>
      </c>
      <c r="AP11">
        <v>1.5691795117043916</v>
      </c>
      <c r="AQ11">
        <v>0</v>
      </c>
      <c r="AR11">
        <v>8.9265619384057953</v>
      </c>
      <c r="AS11">
        <v>7.81637603299734</v>
      </c>
      <c r="AT11">
        <v>0</v>
      </c>
      <c r="AU11">
        <v>0</v>
      </c>
      <c r="AV11">
        <v>7.2002727483087565E-4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837.24464641047166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11.179888251418058</v>
      </c>
      <c r="H12">
        <v>0</v>
      </c>
      <c r="I12">
        <v>0</v>
      </c>
      <c r="J12">
        <v>0</v>
      </c>
      <c r="K12">
        <v>158.25891621354867</v>
      </c>
      <c r="L12">
        <v>63.049670152872181</v>
      </c>
      <c r="M12">
        <v>0</v>
      </c>
      <c r="N12">
        <v>13.890403195496596</v>
      </c>
      <c r="O12">
        <v>48.864120283582096</v>
      </c>
      <c r="P12">
        <v>66.792003376874703</v>
      </c>
      <c r="Q12">
        <v>5.3402840009161707</v>
      </c>
      <c r="R12">
        <v>10.38794286152781</v>
      </c>
      <c r="S12">
        <v>6.4683806805399326</v>
      </c>
      <c r="T12">
        <v>0</v>
      </c>
      <c r="U12">
        <v>269.02794847866488</v>
      </c>
      <c r="V12">
        <v>5.0889246836073738</v>
      </c>
      <c r="W12">
        <v>10.854026408846245</v>
      </c>
      <c r="X12">
        <v>36.338732532326837</v>
      </c>
      <c r="Y12">
        <v>0</v>
      </c>
      <c r="Z12">
        <v>3.1956329280000002</v>
      </c>
      <c r="AA12">
        <v>10.327094262892642</v>
      </c>
      <c r="AB12">
        <v>9.6818294620809873</v>
      </c>
      <c r="AC12">
        <v>7.1204104283532299</v>
      </c>
      <c r="AD12">
        <v>8.9536430191765266</v>
      </c>
      <c r="AE12">
        <v>12.114296127487147</v>
      </c>
      <c r="AF12">
        <v>0</v>
      </c>
      <c r="AG12">
        <v>0</v>
      </c>
      <c r="AH12">
        <v>37.475903427134753</v>
      </c>
      <c r="AI12">
        <v>0.87328486557732066</v>
      </c>
      <c r="AJ12">
        <v>0</v>
      </c>
      <c r="AK12">
        <v>12.530189189791297</v>
      </c>
      <c r="AL12">
        <v>20.497173890791743</v>
      </c>
      <c r="AM12">
        <v>0</v>
      </c>
      <c r="AN12">
        <v>0</v>
      </c>
      <c r="AO12">
        <v>1.8009984300000002</v>
      </c>
      <c r="AP12">
        <v>1.5691795117043916</v>
      </c>
      <c r="AQ12">
        <v>0</v>
      </c>
      <c r="AR12">
        <v>8.9265619384057953</v>
      </c>
      <c r="AS12">
        <v>7.81637603299734</v>
      </c>
      <c r="AT12">
        <v>0</v>
      </c>
      <c r="AU12">
        <v>0</v>
      </c>
      <c r="AV12">
        <v>7.2002727483087565E-4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848.42453466188965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14.597052141202125</v>
      </c>
      <c r="K13">
        <v>158.25891621354867</v>
      </c>
      <c r="L13">
        <v>63.049670152872181</v>
      </c>
      <c r="M13">
        <v>0</v>
      </c>
      <c r="N13">
        <v>13.890403195496596</v>
      </c>
      <c r="O13">
        <v>48.864120283582096</v>
      </c>
      <c r="P13">
        <v>66.792003376874703</v>
      </c>
      <c r="Q13">
        <v>5.3402840009161707</v>
      </c>
      <c r="R13">
        <v>10.38794286152781</v>
      </c>
      <c r="S13">
        <v>6.4683806805399326</v>
      </c>
      <c r="T13">
        <v>0</v>
      </c>
      <c r="U13">
        <v>269.02794847866488</v>
      </c>
      <c r="V13">
        <v>5.0889246836073738</v>
      </c>
      <c r="W13">
        <v>10.854026408846245</v>
      </c>
      <c r="X13">
        <v>36.338732532326837</v>
      </c>
      <c r="Y13">
        <v>0</v>
      </c>
      <c r="Z13">
        <v>3.1956329280000002</v>
      </c>
      <c r="AA13">
        <v>10.327094262892642</v>
      </c>
      <c r="AB13">
        <v>9.6818294620809873</v>
      </c>
      <c r="AC13">
        <v>7.1204104283532299</v>
      </c>
      <c r="AD13">
        <v>8.9536430191765266</v>
      </c>
      <c r="AE13">
        <v>12.114296127487147</v>
      </c>
      <c r="AF13">
        <v>0</v>
      </c>
      <c r="AG13">
        <v>0</v>
      </c>
      <c r="AH13">
        <v>37.475903427134753</v>
      </c>
      <c r="AI13">
        <v>3.9921599001013943</v>
      </c>
      <c r="AJ13">
        <v>0</v>
      </c>
      <c r="AK13">
        <v>12.530189189791297</v>
      </c>
      <c r="AL13">
        <v>20.497173890791743</v>
      </c>
      <c r="AM13">
        <v>0</v>
      </c>
      <c r="AN13">
        <v>0</v>
      </c>
      <c r="AO13">
        <v>1.8009984300000002</v>
      </c>
      <c r="AP13">
        <v>1.5691795117043916</v>
      </c>
      <c r="AQ13">
        <v>0</v>
      </c>
      <c r="AR13">
        <v>8.9265619384057953</v>
      </c>
      <c r="AS13">
        <v>7.81637603299734</v>
      </c>
      <c r="AT13">
        <v>0</v>
      </c>
      <c r="AU13">
        <v>0</v>
      </c>
      <c r="AV13">
        <v>1.3598810434782609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856.31973460240113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7.0895308048964214</v>
      </c>
      <c r="K14">
        <v>158.25891621354867</v>
      </c>
      <c r="L14">
        <v>63.049670152872181</v>
      </c>
      <c r="M14">
        <v>0</v>
      </c>
      <c r="N14">
        <v>13.890403195496596</v>
      </c>
      <c r="O14">
        <v>48.864120283582096</v>
      </c>
      <c r="P14">
        <v>66.792003376874703</v>
      </c>
      <c r="Q14">
        <v>5.3402840009161707</v>
      </c>
      <c r="R14">
        <v>10.38794286152781</v>
      </c>
      <c r="S14">
        <v>6.4683806805399326</v>
      </c>
      <c r="T14">
        <v>0</v>
      </c>
      <c r="U14">
        <v>269.02794847866488</v>
      </c>
      <c r="V14">
        <v>5.0889246836073738</v>
      </c>
      <c r="W14">
        <v>10.854026408846245</v>
      </c>
      <c r="X14">
        <v>36.338732532326837</v>
      </c>
      <c r="Y14">
        <v>0</v>
      </c>
      <c r="Z14">
        <v>3.1956329280000002</v>
      </c>
      <c r="AA14">
        <v>10.327094262892642</v>
      </c>
      <c r="AB14">
        <v>9.6818294620809873</v>
      </c>
      <c r="AC14">
        <v>7.1204104283532299</v>
      </c>
      <c r="AD14">
        <v>8.9536430191765266</v>
      </c>
      <c r="AE14">
        <v>12.114296127487147</v>
      </c>
      <c r="AF14">
        <v>0</v>
      </c>
      <c r="AG14">
        <v>0</v>
      </c>
      <c r="AH14">
        <v>37.475903427134753</v>
      </c>
      <c r="AI14">
        <v>3.9921599001013943</v>
      </c>
      <c r="AJ14">
        <v>0</v>
      </c>
      <c r="AK14">
        <v>12.530189189791297</v>
      </c>
      <c r="AL14">
        <v>20.497173890791743</v>
      </c>
      <c r="AM14">
        <v>0</v>
      </c>
      <c r="AN14">
        <v>0</v>
      </c>
      <c r="AO14">
        <v>1.8009984300000002</v>
      </c>
      <c r="AP14">
        <v>1.5691795117043916</v>
      </c>
      <c r="AQ14">
        <v>0</v>
      </c>
      <c r="AR14">
        <v>8.9265619384057953</v>
      </c>
      <c r="AS14">
        <v>7.81637603299734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847.4523322226172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1.8705310717439294</v>
      </c>
      <c r="H15">
        <v>0</v>
      </c>
      <c r="I15">
        <v>0</v>
      </c>
      <c r="J15">
        <v>2.5798125500794908</v>
      </c>
      <c r="K15">
        <v>158.25891621354867</v>
      </c>
      <c r="L15">
        <v>63.049670152872181</v>
      </c>
      <c r="M15">
        <v>0</v>
      </c>
      <c r="N15">
        <v>13.890403195496596</v>
      </c>
      <c r="O15">
        <v>48.864120283582096</v>
      </c>
      <c r="P15">
        <v>66.802003676826317</v>
      </c>
      <c r="Q15">
        <v>5.3402840009161707</v>
      </c>
      <c r="R15">
        <v>10.537913162704823</v>
      </c>
      <c r="S15">
        <v>6.4683806805399326</v>
      </c>
      <c r="T15">
        <v>0</v>
      </c>
      <c r="U15">
        <v>269.02794847866488</v>
      </c>
      <c r="V15">
        <v>5.0889246836073738</v>
      </c>
      <c r="W15">
        <v>10.854026408846245</v>
      </c>
      <c r="X15">
        <v>36.338732532326837</v>
      </c>
      <c r="Y15">
        <v>0</v>
      </c>
      <c r="Z15">
        <v>3.1956329280000002</v>
      </c>
      <c r="AA15">
        <v>10.327094262892642</v>
      </c>
      <c r="AB15">
        <v>9.6818294620809873</v>
      </c>
      <c r="AC15">
        <v>7.1204104283532299</v>
      </c>
      <c r="AD15">
        <v>8.9536430191765266</v>
      </c>
      <c r="AE15">
        <v>12.114296127487147</v>
      </c>
      <c r="AF15">
        <v>0</v>
      </c>
      <c r="AG15">
        <v>0</v>
      </c>
      <c r="AH15">
        <v>37.475903427134753</v>
      </c>
      <c r="AI15">
        <v>3.9921599001013943</v>
      </c>
      <c r="AJ15">
        <v>0</v>
      </c>
      <c r="AK15">
        <v>12.530189189791297</v>
      </c>
      <c r="AL15">
        <v>18.789075918416529</v>
      </c>
      <c r="AM15">
        <v>0</v>
      </c>
      <c r="AN15">
        <v>0</v>
      </c>
      <c r="AO15">
        <v>1.8009984300000002</v>
      </c>
      <c r="AP15">
        <v>1.5691795117043916</v>
      </c>
      <c r="AQ15">
        <v>0</v>
      </c>
      <c r="AR15">
        <v>8.9265619384057953</v>
      </c>
      <c r="AS15">
        <v>7.81637603299734</v>
      </c>
      <c r="AT15">
        <v>0</v>
      </c>
      <c r="AU15">
        <v>0</v>
      </c>
      <c r="AV15">
        <v>0.76016021621621621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844.02517788451382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158.25891621354867</v>
      </c>
      <c r="L16">
        <v>63.049670152872181</v>
      </c>
      <c r="M16">
        <v>0</v>
      </c>
      <c r="N16">
        <v>13.890403195496596</v>
      </c>
      <c r="O16">
        <v>48.864120283582096</v>
      </c>
      <c r="P16">
        <v>66.802003676826317</v>
      </c>
      <c r="Q16">
        <v>5.3402840009161707</v>
      </c>
      <c r="R16">
        <v>10.537913162704823</v>
      </c>
      <c r="S16">
        <v>6.4683806805399326</v>
      </c>
      <c r="T16">
        <v>0</v>
      </c>
      <c r="U16">
        <v>269.02794847866488</v>
      </c>
      <c r="V16">
        <v>5.0889246836073738</v>
      </c>
      <c r="W16">
        <v>10.854026408846245</v>
      </c>
      <c r="X16">
        <v>36.338732532326837</v>
      </c>
      <c r="Y16">
        <v>0</v>
      </c>
      <c r="Z16">
        <v>3.1956329280000002</v>
      </c>
      <c r="AA16">
        <v>10.327094262892642</v>
      </c>
      <c r="AB16">
        <v>9.6818294620809873</v>
      </c>
      <c r="AC16">
        <v>7.1204104283532299</v>
      </c>
      <c r="AD16">
        <v>8.9536430191765266</v>
      </c>
      <c r="AE16">
        <v>12.114296127487147</v>
      </c>
      <c r="AF16">
        <v>0</v>
      </c>
      <c r="AG16">
        <v>0</v>
      </c>
      <c r="AH16">
        <v>37.475903427134753</v>
      </c>
      <c r="AI16">
        <v>3.9921599001013943</v>
      </c>
      <c r="AJ16">
        <v>0</v>
      </c>
      <c r="AK16">
        <v>12.530189189791297</v>
      </c>
      <c r="AL16">
        <v>18.789075918416529</v>
      </c>
      <c r="AM16">
        <v>0</v>
      </c>
      <c r="AN16">
        <v>0</v>
      </c>
      <c r="AO16">
        <v>1.8009984300000002</v>
      </c>
      <c r="AP16">
        <v>1.5691795117043916</v>
      </c>
      <c r="AQ16">
        <v>0</v>
      </c>
      <c r="AR16">
        <v>8.9265619384057953</v>
      </c>
      <c r="AS16">
        <v>7.81637603299734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838.81467404647424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158.2600880556399</v>
      </c>
      <c r="L17">
        <v>63.049381666540704</v>
      </c>
      <c r="M17">
        <v>0</v>
      </c>
      <c r="N17">
        <v>13.890403195496596</v>
      </c>
      <c r="O17">
        <v>48.864120283582096</v>
      </c>
      <c r="P17">
        <v>66.798150984864193</v>
      </c>
      <c r="Q17">
        <v>5.3395288666972061</v>
      </c>
      <c r="R17">
        <v>10.388036362997658</v>
      </c>
      <c r="S17">
        <v>6.4683806805399326</v>
      </c>
      <c r="T17">
        <v>0</v>
      </c>
      <c r="U17">
        <v>269.02794847866488</v>
      </c>
      <c r="V17">
        <v>5.0889246836073738</v>
      </c>
      <c r="W17">
        <v>10.854026408846245</v>
      </c>
      <c r="X17">
        <v>36.338732532326837</v>
      </c>
      <c r="Y17">
        <v>0</v>
      </c>
      <c r="Z17">
        <v>3.1956329280000002</v>
      </c>
      <c r="AA17">
        <v>10.327094262892642</v>
      </c>
      <c r="AB17">
        <v>9.6818294620809873</v>
      </c>
      <c r="AC17">
        <v>7.1204104283532299</v>
      </c>
      <c r="AD17">
        <v>8.9536430191765266</v>
      </c>
      <c r="AE17">
        <v>12.114296127487147</v>
      </c>
      <c r="AF17">
        <v>0</v>
      </c>
      <c r="AG17">
        <v>0</v>
      </c>
      <c r="AH17">
        <v>37.475903427134753</v>
      </c>
      <c r="AI17">
        <v>3.9921599001013943</v>
      </c>
      <c r="AJ17">
        <v>0</v>
      </c>
      <c r="AK17">
        <v>12.530189189791297</v>
      </c>
      <c r="AL17">
        <v>18.789075918416529</v>
      </c>
      <c r="AM17">
        <v>0</v>
      </c>
      <c r="AN17">
        <v>0</v>
      </c>
      <c r="AO17">
        <v>1.8009984300000002</v>
      </c>
      <c r="AP17">
        <v>1.5691795117043916</v>
      </c>
      <c r="AQ17">
        <v>0</v>
      </c>
      <c r="AR17">
        <v>8.9265619384057953</v>
      </c>
      <c r="AS17">
        <v>7.81637603299734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838.66107277634569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158.25823112768606</v>
      </c>
      <c r="L18">
        <v>63.049381666540704</v>
      </c>
      <c r="M18">
        <v>0</v>
      </c>
      <c r="N18">
        <v>13.890403195496596</v>
      </c>
      <c r="O18">
        <v>48.864120283582096</v>
      </c>
      <c r="P18">
        <v>66.798150984864193</v>
      </c>
      <c r="Q18">
        <v>5.3395288666972061</v>
      </c>
      <c r="R18">
        <v>10.388036362997658</v>
      </c>
      <c r="S18">
        <v>6.4683806805399326</v>
      </c>
      <c r="T18">
        <v>0</v>
      </c>
      <c r="U18">
        <v>269.02794847866488</v>
      </c>
      <c r="V18">
        <v>5.0889246836073738</v>
      </c>
      <c r="W18">
        <v>10.854026408846245</v>
      </c>
      <c r="X18">
        <v>36.338732532326837</v>
      </c>
      <c r="Y18">
        <v>0</v>
      </c>
      <c r="Z18">
        <v>3.1956329280000002</v>
      </c>
      <c r="AA18">
        <v>10.327094262892642</v>
      </c>
      <c r="AB18">
        <v>9.6818294620809873</v>
      </c>
      <c r="AC18">
        <v>7.1204104283532299</v>
      </c>
      <c r="AD18">
        <v>8.9536430191765266</v>
      </c>
      <c r="AE18">
        <v>12.114296127487147</v>
      </c>
      <c r="AF18">
        <v>0</v>
      </c>
      <c r="AG18">
        <v>0</v>
      </c>
      <c r="AH18">
        <v>37.475903427134753</v>
      </c>
      <c r="AI18">
        <v>3.9921599001013943</v>
      </c>
      <c r="AJ18">
        <v>0</v>
      </c>
      <c r="AK18">
        <v>12.530189189791297</v>
      </c>
      <c r="AL18">
        <v>18.789075918416529</v>
      </c>
      <c r="AM18">
        <v>0</v>
      </c>
      <c r="AN18">
        <v>0</v>
      </c>
      <c r="AO18">
        <v>1.8009984300000002</v>
      </c>
      <c r="AP18">
        <v>1.5691795117043916</v>
      </c>
      <c r="AQ18">
        <v>0</v>
      </c>
      <c r="AR18">
        <v>8.9265619384057953</v>
      </c>
      <c r="AS18">
        <v>7.81637603299734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838.6592158483918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158.25818353637891</v>
      </c>
      <c r="L19">
        <v>63.049381666540704</v>
      </c>
      <c r="M19">
        <v>0</v>
      </c>
      <c r="N19">
        <v>13.890403195496596</v>
      </c>
      <c r="O19">
        <v>48.864120283582096</v>
      </c>
      <c r="P19">
        <v>66.798150984864193</v>
      </c>
      <c r="Q19">
        <v>5.3395288666972061</v>
      </c>
      <c r="R19">
        <v>10.388036362997658</v>
      </c>
      <c r="S19">
        <v>6.4683806805399326</v>
      </c>
      <c r="T19">
        <v>0</v>
      </c>
      <c r="U19">
        <v>272.29987989331971</v>
      </c>
      <c r="V19">
        <v>5.0889246836073738</v>
      </c>
      <c r="W19">
        <v>10.854026408846245</v>
      </c>
      <c r="X19">
        <v>36.338732532326837</v>
      </c>
      <c r="Y19">
        <v>0</v>
      </c>
      <c r="Z19">
        <v>3.1956329280000002</v>
      </c>
      <c r="AA19">
        <v>10.327094262892642</v>
      </c>
      <c r="AB19">
        <v>9.6818294620809873</v>
      </c>
      <c r="AC19">
        <v>7.1204104283532299</v>
      </c>
      <c r="AD19">
        <v>8.9536430191765266</v>
      </c>
      <c r="AE19">
        <v>12.114296127487147</v>
      </c>
      <c r="AF19">
        <v>0</v>
      </c>
      <c r="AG19">
        <v>0</v>
      </c>
      <c r="AH19">
        <v>37.475903427134753</v>
      </c>
      <c r="AI19">
        <v>3.9921599001013943</v>
      </c>
      <c r="AJ19">
        <v>0</v>
      </c>
      <c r="AK19">
        <v>12.530189189791297</v>
      </c>
      <c r="AL19">
        <v>18.789075918416529</v>
      </c>
      <c r="AM19">
        <v>0</v>
      </c>
      <c r="AN19">
        <v>0</v>
      </c>
      <c r="AO19">
        <v>1.8009984300000002</v>
      </c>
      <c r="AP19">
        <v>1.4436449780768852</v>
      </c>
      <c r="AQ19">
        <v>0</v>
      </c>
      <c r="AR19">
        <v>8.9265619384057953</v>
      </c>
      <c r="AS19">
        <v>7.81637603299734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841.805565138112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158.2593782772266</v>
      </c>
      <c r="L20">
        <v>63.049381666540704</v>
      </c>
      <c r="M20">
        <v>0</v>
      </c>
      <c r="N20">
        <v>13.890403195496596</v>
      </c>
      <c r="O20">
        <v>48.864120283582096</v>
      </c>
      <c r="P20">
        <v>66.798150984864193</v>
      </c>
      <c r="Q20">
        <v>5.3395288666972061</v>
      </c>
      <c r="R20">
        <v>10.388036362997658</v>
      </c>
      <c r="S20">
        <v>6.4683806805399326</v>
      </c>
      <c r="T20">
        <v>0</v>
      </c>
      <c r="U20">
        <v>272.82</v>
      </c>
      <c r="V20">
        <v>5.0889246836073738</v>
      </c>
      <c r="W20">
        <v>10.854026408846245</v>
      </c>
      <c r="X20">
        <v>36.338732532326837</v>
      </c>
      <c r="Y20">
        <v>0</v>
      </c>
      <c r="Z20">
        <v>3.1956329280000002</v>
      </c>
      <c r="AA20">
        <v>10.327094262892642</v>
      </c>
      <c r="AB20">
        <v>9.6818294620809873</v>
      </c>
      <c r="AC20">
        <v>7.1204104283532299</v>
      </c>
      <c r="AD20">
        <v>8.9536430191765266</v>
      </c>
      <c r="AE20">
        <v>12.114296127487147</v>
      </c>
      <c r="AF20">
        <v>0</v>
      </c>
      <c r="AG20">
        <v>0</v>
      </c>
      <c r="AH20">
        <v>37.475903427134753</v>
      </c>
      <c r="AI20">
        <v>3.9921599001013943</v>
      </c>
      <c r="AJ20">
        <v>0</v>
      </c>
      <c r="AK20">
        <v>12.530189189791297</v>
      </c>
      <c r="AL20">
        <v>18.789075918416529</v>
      </c>
      <c r="AM20">
        <v>0</v>
      </c>
      <c r="AN20">
        <v>0</v>
      </c>
      <c r="AO20">
        <v>1.8009984300000002</v>
      </c>
      <c r="AP20">
        <v>1.4436449780768852</v>
      </c>
      <c r="AQ20">
        <v>0</v>
      </c>
      <c r="AR20">
        <v>8.9265619384057953</v>
      </c>
      <c r="AS20">
        <v>7.81637603299734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842.32687998563995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158.25940119404868</v>
      </c>
      <c r="L21">
        <v>63.049381666540704</v>
      </c>
      <c r="M21">
        <v>0</v>
      </c>
      <c r="N21">
        <v>13.890403195496596</v>
      </c>
      <c r="O21">
        <v>48.864120283582096</v>
      </c>
      <c r="P21">
        <v>66.798150984864193</v>
      </c>
      <c r="Q21">
        <v>5.3404661628664503</v>
      </c>
      <c r="R21">
        <v>10.389455526415992</v>
      </c>
      <c r="S21">
        <v>6.4682654683929934</v>
      </c>
      <c r="T21">
        <v>0</v>
      </c>
      <c r="U21">
        <v>272.82</v>
      </c>
      <c r="V21">
        <v>5.0889246836073738</v>
      </c>
      <c r="W21">
        <v>10.854026408846245</v>
      </c>
      <c r="X21">
        <v>36.338732532326837</v>
      </c>
      <c r="Y21">
        <v>0</v>
      </c>
      <c r="Z21">
        <v>3.1956329280000002</v>
      </c>
      <c r="AA21">
        <v>10.327094262892642</v>
      </c>
      <c r="AB21">
        <v>9.6818294620809873</v>
      </c>
      <c r="AC21">
        <v>7.1204104283532299</v>
      </c>
      <c r="AD21">
        <v>8.9536430191765266</v>
      </c>
      <c r="AE21">
        <v>12.114296127487147</v>
      </c>
      <c r="AF21">
        <v>0</v>
      </c>
      <c r="AG21">
        <v>0</v>
      </c>
      <c r="AH21">
        <v>37.475903427134753</v>
      </c>
      <c r="AI21">
        <v>3.9921599001013943</v>
      </c>
      <c r="AJ21">
        <v>0</v>
      </c>
      <c r="AK21">
        <v>12.530189189791297</v>
      </c>
      <c r="AL21">
        <v>18.789075918416529</v>
      </c>
      <c r="AM21">
        <v>0</v>
      </c>
      <c r="AN21">
        <v>0</v>
      </c>
      <c r="AO21">
        <v>1.8009984300000002</v>
      </c>
      <c r="AP21">
        <v>1.4436449780768852</v>
      </c>
      <c r="AQ21">
        <v>0</v>
      </c>
      <c r="AR21">
        <v>8.9265619384057953</v>
      </c>
      <c r="AS21">
        <v>7.81637603299734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842.32914414990273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158.25760314405102</v>
      </c>
      <c r="L22">
        <v>63.049381666540704</v>
      </c>
      <c r="M22">
        <v>0</v>
      </c>
      <c r="N22">
        <v>13.890403195496596</v>
      </c>
      <c r="O22">
        <v>48.864120283582096</v>
      </c>
      <c r="P22">
        <v>66.798150984864193</v>
      </c>
      <c r="Q22">
        <v>5.3404661628664503</v>
      </c>
      <c r="R22">
        <v>10.389455526415992</v>
      </c>
      <c r="S22">
        <v>6.4682654683929934</v>
      </c>
      <c r="T22">
        <v>0</v>
      </c>
      <c r="U22">
        <v>272.82</v>
      </c>
      <c r="V22">
        <v>5.0889246836073738</v>
      </c>
      <c r="W22">
        <v>10.854026408846245</v>
      </c>
      <c r="X22">
        <v>36.338732532326837</v>
      </c>
      <c r="Y22">
        <v>0</v>
      </c>
      <c r="Z22">
        <v>3.1956329280000002</v>
      </c>
      <c r="AA22">
        <v>10.327094262892642</v>
      </c>
      <c r="AB22">
        <v>9.6818294620809873</v>
      </c>
      <c r="AC22">
        <v>7.1204104283532299</v>
      </c>
      <c r="AD22">
        <v>8.9536430191765266</v>
      </c>
      <c r="AE22">
        <v>12.114296127487147</v>
      </c>
      <c r="AF22">
        <v>0</v>
      </c>
      <c r="AG22">
        <v>0</v>
      </c>
      <c r="AH22">
        <v>37.475903427134753</v>
      </c>
      <c r="AI22">
        <v>3.9921599001013943</v>
      </c>
      <c r="AJ22">
        <v>0</v>
      </c>
      <c r="AK22">
        <v>12.530189189791297</v>
      </c>
      <c r="AL22">
        <v>18.789075918416529</v>
      </c>
      <c r="AM22">
        <v>0</v>
      </c>
      <c r="AN22">
        <v>0</v>
      </c>
      <c r="AO22">
        <v>1.8009984300000002</v>
      </c>
      <c r="AP22">
        <v>1.4436449780768852</v>
      </c>
      <c r="AQ22">
        <v>0</v>
      </c>
      <c r="AR22">
        <v>8.9265619384057953</v>
      </c>
      <c r="AS22">
        <v>7.81637603299734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842.32734609990507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87.788362595144974</v>
      </c>
      <c r="L23">
        <v>33.759989881871348</v>
      </c>
      <c r="M23">
        <v>0</v>
      </c>
      <c r="N23">
        <v>13.890403195496596</v>
      </c>
      <c r="O23">
        <v>48.864120283582096</v>
      </c>
      <c r="P23">
        <v>66.798150984864193</v>
      </c>
      <c r="Q23">
        <v>5.3395288666972061</v>
      </c>
      <c r="R23">
        <v>10.388036362997658</v>
      </c>
      <c r="S23">
        <v>6.4683806805399326</v>
      </c>
      <c r="T23">
        <v>0</v>
      </c>
      <c r="U23">
        <v>272.82</v>
      </c>
      <c r="V23">
        <v>5.0889246836073738</v>
      </c>
      <c r="W23">
        <v>10.854026408846245</v>
      </c>
      <c r="X23">
        <v>36.338732532326837</v>
      </c>
      <c r="Y23">
        <v>0</v>
      </c>
      <c r="Z23">
        <v>3.1956329280000002</v>
      </c>
      <c r="AA23">
        <v>10.327094262892642</v>
      </c>
      <c r="AB23">
        <v>9.6818294620809873</v>
      </c>
      <c r="AC23">
        <v>7.1204104283532299</v>
      </c>
      <c r="AD23">
        <v>8.9536430191765266</v>
      </c>
      <c r="AE23">
        <v>12.114296127487147</v>
      </c>
      <c r="AF23">
        <v>0</v>
      </c>
      <c r="AG23">
        <v>0</v>
      </c>
      <c r="AH23">
        <v>37.475903427134753</v>
      </c>
      <c r="AI23">
        <v>0.87328486557732066</v>
      </c>
      <c r="AJ23">
        <v>0</v>
      </c>
      <c r="AK23">
        <v>12.530189189791297</v>
      </c>
      <c r="AL23">
        <v>18.789075918416529</v>
      </c>
      <c r="AM23">
        <v>0</v>
      </c>
      <c r="AN23">
        <v>0</v>
      </c>
      <c r="AO23">
        <v>1.8009984300000002</v>
      </c>
      <c r="AP23">
        <v>2.981440919863795</v>
      </c>
      <c r="AQ23">
        <v>0</v>
      </c>
      <c r="AR23">
        <v>8.9265619384057953</v>
      </c>
      <c r="AS23">
        <v>7.81637603299734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740.98539342615197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87.788362595144974</v>
      </c>
      <c r="L24">
        <v>33.759984371252749</v>
      </c>
      <c r="M24">
        <v>0</v>
      </c>
      <c r="N24">
        <v>13.890403195496596</v>
      </c>
      <c r="O24">
        <v>48.864120283582096</v>
      </c>
      <c r="P24">
        <v>66.798150984864193</v>
      </c>
      <c r="Q24">
        <v>5.3395288666972061</v>
      </c>
      <c r="R24">
        <v>10.388036362997658</v>
      </c>
      <c r="S24">
        <v>6.4683806805399326</v>
      </c>
      <c r="T24">
        <v>0</v>
      </c>
      <c r="U24">
        <v>272.82</v>
      </c>
      <c r="V24">
        <v>5.0889246836073738</v>
      </c>
      <c r="W24">
        <v>10.854026408846245</v>
      </c>
      <c r="X24">
        <v>36.338732532326837</v>
      </c>
      <c r="Y24">
        <v>0</v>
      </c>
      <c r="Z24">
        <v>3.1956329280000002</v>
      </c>
      <c r="AA24">
        <v>10.327094262892642</v>
      </c>
      <c r="AB24">
        <v>9.6818294620809873</v>
      </c>
      <c r="AC24">
        <v>7.1204104283532299</v>
      </c>
      <c r="AD24">
        <v>8.9536430191765266</v>
      </c>
      <c r="AE24">
        <v>12.114296127487147</v>
      </c>
      <c r="AF24">
        <v>0</v>
      </c>
      <c r="AG24">
        <v>0</v>
      </c>
      <c r="AH24">
        <v>37.475903427134753</v>
      </c>
      <c r="AI24">
        <v>1.5594376232101395</v>
      </c>
      <c r="AJ24">
        <v>0</v>
      </c>
      <c r="AK24">
        <v>12.530189189791297</v>
      </c>
      <c r="AL24">
        <v>18.789075918416529</v>
      </c>
      <c r="AM24">
        <v>0</v>
      </c>
      <c r="AN24">
        <v>0</v>
      </c>
      <c r="AO24">
        <v>1.8009984300000002</v>
      </c>
      <c r="AP24">
        <v>1.4436449780768852</v>
      </c>
      <c r="AQ24">
        <v>0</v>
      </c>
      <c r="AR24">
        <v>8.9265619384057953</v>
      </c>
      <c r="AS24">
        <v>7.81637603299734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740.13374473137924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144.7001302658654</v>
      </c>
      <c r="L25">
        <v>23.349835603361701</v>
      </c>
      <c r="M25">
        <v>0</v>
      </c>
      <c r="N25">
        <v>13.890403195496596</v>
      </c>
      <c r="O25">
        <v>48.864120283582096</v>
      </c>
      <c r="P25">
        <v>66.798150984864193</v>
      </c>
      <c r="Q25">
        <v>5.3395288666972061</v>
      </c>
      <c r="R25">
        <v>10.388036362997658</v>
      </c>
      <c r="S25">
        <v>6.4683806805399326</v>
      </c>
      <c r="T25">
        <v>0</v>
      </c>
      <c r="U25">
        <v>272.82</v>
      </c>
      <c r="V25">
        <v>5.0889246836073738</v>
      </c>
      <c r="W25">
        <v>10.854026408846245</v>
      </c>
      <c r="X25">
        <v>36.338732532326837</v>
      </c>
      <c r="Y25">
        <v>0</v>
      </c>
      <c r="Z25">
        <v>3.1956329280000002</v>
      </c>
      <c r="AA25">
        <v>10.327094262892642</v>
      </c>
      <c r="AB25">
        <v>9.6818294620809873</v>
      </c>
      <c r="AC25">
        <v>7.1204104283532299</v>
      </c>
      <c r="AD25">
        <v>8.9536430191765266</v>
      </c>
      <c r="AE25">
        <v>12.114296127487147</v>
      </c>
      <c r="AF25">
        <v>0</v>
      </c>
      <c r="AG25">
        <v>0</v>
      </c>
      <c r="AH25">
        <v>37.475903427134753</v>
      </c>
      <c r="AI25">
        <v>2.4951000699984998</v>
      </c>
      <c r="AJ25">
        <v>0</v>
      </c>
      <c r="AK25">
        <v>12.530189189791297</v>
      </c>
      <c r="AL25">
        <v>18.789075918416529</v>
      </c>
      <c r="AM25">
        <v>0</v>
      </c>
      <c r="AN25">
        <v>0</v>
      </c>
      <c r="AO25">
        <v>1.8009984300000002</v>
      </c>
      <c r="AP25">
        <v>1.4436449780768852</v>
      </c>
      <c r="AQ25">
        <v>0</v>
      </c>
      <c r="AR25">
        <v>8.9265619384057953</v>
      </c>
      <c r="AS25">
        <v>7.81637603299734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787.57102608099683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135.05786272929524</v>
      </c>
      <c r="L26">
        <v>33.759984371252749</v>
      </c>
      <c r="M26">
        <v>0</v>
      </c>
      <c r="N26">
        <v>13.890403195496596</v>
      </c>
      <c r="O26">
        <v>48.864120283582096</v>
      </c>
      <c r="P26">
        <v>66.798150984864193</v>
      </c>
      <c r="Q26">
        <v>5.3395288666972061</v>
      </c>
      <c r="R26">
        <v>10.388036362997658</v>
      </c>
      <c r="S26">
        <v>6.4683806805399326</v>
      </c>
      <c r="T26">
        <v>0</v>
      </c>
      <c r="U26">
        <v>272.82</v>
      </c>
      <c r="V26">
        <v>5.0889246836073738</v>
      </c>
      <c r="W26">
        <v>10.854026408846245</v>
      </c>
      <c r="X26">
        <v>36.338732532326837</v>
      </c>
      <c r="Y26">
        <v>0</v>
      </c>
      <c r="Z26">
        <v>3.1956329280000002</v>
      </c>
      <c r="AA26">
        <v>10.327094262892642</v>
      </c>
      <c r="AB26">
        <v>9.6818294620809873</v>
      </c>
      <c r="AC26">
        <v>7.1204104283532299</v>
      </c>
      <c r="AD26">
        <v>8.9536430191765266</v>
      </c>
      <c r="AE26">
        <v>12.114296127487147</v>
      </c>
      <c r="AF26">
        <v>0</v>
      </c>
      <c r="AG26">
        <v>0</v>
      </c>
      <c r="AH26">
        <v>37.475903427134753</v>
      </c>
      <c r="AI26">
        <v>12.163612867729713</v>
      </c>
      <c r="AJ26">
        <v>0</v>
      </c>
      <c r="AK26">
        <v>12.530189189791297</v>
      </c>
      <c r="AL26">
        <v>18.789075918416529</v>
      </c>
      <c r="AM26">
        <v>0</v>
      </c>
      <c r="AN26">
        <v>0</v>
      </c>
      <c r="AO26">
        <v>1.8009984300000002</v>
      </c>
      <c r="AP26">
        <v>1.4436449780768852</v>
      </c>
      <c r="AQ26">
        <v>0</v>
      </c>
      <c r="AR26">
        <v>8.9265619384057953</v>
      </c>
      <c r="AS26">
        <v>7.81637603299734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798.00742011004911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158.25712182806373</v>
      </c>
      <c r="L27">
        <v>49.948257595077585</v>
      </c>
      <c r="M27">
        <v>0</v>
      </c>
      <c r="N27">
        <v>13.890403195496596</v>
      </c>
      <c r="O27">
        <v>48.864120283582096</v>
      </c>
      <c r="P27">
        <v>66.798150984864193</v>
      </c>
      <c r="Q27">
        <v>5.3395288666972061</v>
      </c>
      <c r="R27">
        <v>10.388036362997658</v>
      </c>
      <c r="S27">
        <v>6.4683806805399326</v>
      </c>
      <c r="T27">
        <v>0</v>
      </c>
      <c r="U27">
        <v>276.08739258419752</v>
      </c>
      <c r="V27">
        <v>5.0889246836073738</v>
      </c>
      <c r="W27">
        <v>10.854026408846245</v>
      </c>
      <c r="X27">
        <v>36.338732532326837</v>
      </c>
      <c r="Y27">
        <v>0</v>
      </c>
      <c r="Z27">
        <v>3.1956329280000002</v>
      </c>
      <c r="AA27">
        <v>10.327094262892642</v>
      </c>
      <c r="AB27">
        <v>9.6818294620809873</v>
      </c>
      <c r="AC27">
        <v>7.1204104283532299</v>
      </c>
      <c r="AD27">
        <v>8.9536430191765266</v>
      </c>
      <c r="AE27">
        <v>12.114296127487147</v>
      </c>
      <c r="AF27">
        <v>0</v>
      </c>
      <c r="AG27">
        <v>0</v>
      </c>
      <c r="AH27">
        <v>37.475903427134753</v>
      </c>
      <c r="AI27">
        <v>12.163612867729713</v>
      </c>
      <c r="AJ27">
        <v>0</v>
      </c>
      <c r="AK27">
        <v>12.530189189791297</v>
      </c>
      <c r="AL27">
        <v>18.789075918416529</v>
      </c>
      <c r="AM27">
        <v>0</v>
      </c>
      <c r="AN27">
        <v>0</v>
      </c>
      <c r="AO27">
        <v>1.8009984300000002</v>
      </c>
      <c r="AP27">
        <v>1.4436449780768852</v>
      </c>
      <c r="AQ27">
        <v>0</v>
      </c>
      <c r="AR27">
        <v>8.9265619384057953</v>
      </c>
      <c r="AS27">
        <v>7.81637603299734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840.66234501683994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150.89755488368337</v>
      </c>
      <c r="L28">
        <v>63.049381666540704</v>
      </c>
      <c r="M28">
        <v>0</v>
      </c>
      <c r="N28">
        <v>13.890403195496596</v>
      </c>
      <c r="O28">
        <v>48.864120283582096</v>
      </c>
      <c r="P28">
        <v>66.798150984864193</v>
      </c>
      <c r="Q28">
        <v>5.3393952068571418</v>
      </c>
      <c r="R28">
        <v>10.389379464945732</v>
      </c>
      <c r="S28">
        <v>6.4704777566682266</v>
      </c>
      <c r="T28">
        <v>0</v>
      </c>
      <c r="U28">
        <v>276.60995670658622</v>
      </c>
      <c r="V28">
        <v>5.0889246836073738</v>
      </c>
      <c r="W28">
        <v>10.854026408846245</v>
      </c>
      <c r="X28">
        <v>36.338732532326837</v>
      </c>
      <c r="Y28">
        <v>0</v>
      </c>
      <c r="Z28">
        <v>3.1956329280000002</v>
      </c>
      <c r="AA28">
        <v>10.327094262892642</v>
      </c>
      <c r="AB28">
        <v>9.6818294620809873</v>
      </c>
      <c r="AC28">
        <v>7.1204104283532299</v>
      </c>
      <c r="AD28">
        <v>8.9536430191765266</v>
      </c>
      <c r="AE28">
        <v>12.114296127487147</v>
      </c>
      <c r="AF28">
        <v>0</v>
      </c>
      <c r="AG28">
        <v>0</v>
      </c>
      <c r="AH28">
        <v>37.475903427134753</v>
      </c>
      <c r="AI28">
        <v>12.163612867729713</v>
      </c>
      <c r="AJ28">
        <v>0</v>
      </c>
      <c r="AK28">
        <v>12.530189189791297</v>
      </c>
      <c r="AL28">
        <v>18.789075918416529</v>
      </c>
      <c r="AM28">
        <v>0</v>
      </c>
      <c r="AN28">
        <v>0</v>
      </c>
      <c r="AO28">
        <v>1.8009984300000002</v>
      </c>
      <c r="AP28">
        <v>1.4436449780768852</v>
      </c>
      <c r="AQ28">
        <v>0</v>
      </c>
      <c r="AR28">
        <v>8.9265619384057953</v>
      </c>
      <c r="AS28">
        <v>7.81637603299734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846.92977278454771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158.3899129606211</v>
      </c>
      <c r="L29">
        <v>63.049902452231755</v>
      </c>
      <c r="M29">
        <v>0</v>
      </c>
      <c r="N29">
        <v>13.886454388203756</v>
      </c>
      <c r="O29">
        <v>48.859491547268135</v>
      </c>
      <c r="P29">
        <v>66.798209918990608</v>
      </c>
      <c r="Q29">
        <v>5.3408886459918081</v>
      </c>
      <c r="R29">
        <v>10.39039199342302</v>
      </c>
      <c r="S29">
        <v>6.4707187502410806</v>
      </c>
      <c r="T29">
        <v>0</v>
      </c>
      <c r="U29">
        <v>276.60995670658622</v>
      </c>
      <c r="V29">
        <v>5.0889246836073738</v>
      </c>
      <c r="W29">
        <v>10.854026408846245</v>
      </c>
      <c r="X29">
        <v>36.338732532326837</v>
      </c>
      <c r="Y29">
        <v>0</v>
      </c>
      <c r="Z29">
        <v>3.1956329280000002</v>
      </c>
      <c r="AA29">
        <v>10.327094262892642</v>
      </c>
      <c r="AB29">
        <v>9.6818294620809873</v>
      </c>
      <c r="AC29">
        <v>7.1204104283532299</v>
      </c>
      <c r="AD29">
        <v>8.9536430191765266</v>
      </c>
      <c r="AE29">
        <v>12.114296127487147</v>
      </c>
      <c r="AF29">
        <v>0</v>
      </c>
      <c r="AG29">
        <v>0</v>
      </c>
      <c r="AH29">
        <v>37.475903427134753</v>
      </c>
      <c r="AI29">
        <v>12.163612867729713</v>
      </c>
      <c r="AJ29">
        <v>0</v>
      </c>
      <c r="AK29">
        <v>12.530189189791297</v>
      </c>
      <c r="AL29">
        <v>18.789075918416529</v>
      </c>
      <c r="AM29">
        <v>0</v>
      </c>
      <c r="AN29">
        <v>0</v>
      </c>
      <c r="AO29">
        <v>1.8009984300000002</v>
      </c>
      <c r="AP29">
        <v>1.4436449780768852</v>
      </c>
      <c r="AQ29">
        <v>0</v>
      </c>
      <c r="AR29">
        <v>8.9265619384057953</v>
      </c>
      <c r="AS29">
        <v>7.81637603299734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854.41687999888086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87.790618908166863</v>
      </c>
      <c r="L30">
        <v>35.000274409511022</v>
      </c>
      <c r="M30">
        <v>0</v>
      </c>
      <c r="N30">
        <v>13.886454388203756</v>
      </c>
      <c r="O30">
        <v>48.859491547268135</v>
      </c>
      <c r="P30">
        <v>66.798209918990608</v>
      </c>
      <c r="Q30">
        <v>5.3408886459918081</v>
      </c>
      <c r="R30">
        <v>10.39039199342302</v>
      </c>
      <c r="S30">
        <v>6.4707187502410806</v>
      </c>
      <c r="T30">
        <v>0</v>
      </c>
      <c r="U30">
        <v>276.60995670658622</v>
      </c>
      <c r="V30">
        <v>5.0889246836073738</v>
      </c>
      <c r="W30">
        <v>10.854026408846245</v>
      </c>
      <c r="X30">
        <v>36.338732532326837</v>
      </c>
      <c r="Y30">
        <v>0</v>
      </c>
      <c r="Z30">
        <v>3.1956329280000002</v>
      </c>
      <c r="AA30">
        <v>10.327094262892642</v>
      </c>
      <c r="AB30">
        <v>9.6818294620809873</v>
      </c>
      <c r="AC30">
        <v>7.1204104283532299</v>
      </c>
      <c r="AD30">
        <v>8.9536430191765266</v>
      </c>
      <c r="AE30">
        <v>12.114296127487147</v>
      </c>
      <c r="AF30">
        <v>0</v>
      </c>
      <c r="AG30">
        <v>0</v>
      </c>
      <c r="AH30">
        <v>37.475903427134753</v>
      </c>
      <c r="AI30">
        <v>12.163612867729713</v>
      </c>
      <c r="AJ30">
        <v>0</v>
      </c>
      <c r="AK30">
        <v>12.530189189791297</v>
      </c>
      <c r="AL30">
        <v>18.789075918416529</v>
      </c>
      <c r="AM30">
        <v>0</v>
      </c>
      <c r="AN30">
        <v>0</v>
      </c>
      <c r="AO30">
        <v>1.8009984300000002</v>
      </c>
      <c r="AP30">
        <v>1.4436449780768852</v>
      </c>
      <c r="AQ30">
        <v>0</v>
      </c>
      <c r="AR30">
        <v>8.9265619384057953</v>
      </c>
      <c r="AS30">
        <v>7.81637603299734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755.76795790370591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87.790618908166863</v>
      </c>
      <c r="L31">
        <v>33.759956523303359</v>
      </c>
      <c r="M31">
        <v>0</v>
      </c>
      <c r="N31">
        <v>13.886454388203756</v>
      </c>
      <c r="O31">
        <v>48.859491547268135</v>
      </c>
      <c r="P31">
        <v>66.798209918990608</v>
      </c>
      <c r="Q31">
        <v>5.3407229691876754</v>
      </c>
      <c r="R31">
        <v>10.388821182120779</v>
      </c>
      <c r="S31">
        <v>6.4687902292626731</v>
      </c>
      <c r="T31">
        <v>0</v>
      </c>
      <c r="U31">
        <v>278.37</v>
      </c>
      <c r="V31">
        <v>5.0889246836073738</v>
      </c>
      <c r="W31">
        <v>10.854026408846245</v>
      </c>
      <c r="X31">
        <v>36.338732532326837</v>
      </c>
      <c r="Y31">
        <v>0</v>
      </c>
      <c r="Z31">
        <v>3.1956329280000002</v>
      </c>
      <c r="AA31">
        <v>10.327094262892642</v>
      </c>
      <c r="AB31">
        <v>9.6818294620809873</v>
      </c>
      <c r="AC31">
        <v>7.1204104283532299</v>
      </c>
      <c r="AD31">
        <v>8.9536430191765266</v>
      </c>
      <c r="AE31">
        <v>12.114296127487147</v>
      </c>
      <c r="AF31">
        <v>0</v>
      </c>
      <c r="AG31">
        <v>0</v>
      </c>
      <c r="AH31">
        <v>37.475903427134753</v>
      </c>
      <c r="AI31">
        <v>12.163612867729713</v>
      </c>
      <c r="AJ31">
        <v>0</v>
      </c>
      <c r="AK31">
        <v>12.530189189791297</v>
      </c>
      <c r="AL31">
        <v>18.789075918416529</v>
      </c>
      <c r="AM31">
        <v>0</v>
      </c>
      <c r="AN31">
        <v>0</v>
      </c>
      <c r="AO31">
        <v>0.86447934800000026</v>
      </c>
      <c r="AP31">
        <v>1.4436449780768852</v>
      </c>
      <c r="AQ31">
        <v>0</v>
      </c>
      <c r="AR31">
        <v>8.9265619384057953</v>
      </c>
      <c r="AS31">
        <v>7.81637603299734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755.34749921982723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88.406623731587558</v>
      </c>
      <c r="L32">
        <v>35.001209398756046</v>
      </c>
      <c r="M32">
        <v>0</v>
      </c>
      <c r="N32">
        <v>13.886454388203756</v>
      </c>
      <c r="O32">
        <v>48.859491547268135</v>
      </c>
      <c r="P32">
        <v>66.798209918990608</v>
      </c>
      <c r="Q32">
        <v>5.3407229691876754</v>
      </c>
      <c r="R32">
        <v>10.388821182120779</v>
      </c>
      <c r="S32">
        <v>6.4687902292626731</v>
      </c>
      <c r="T32">
        <v>0</v>
      </c>
      <c r="U32">
        <v>278.51</v>
      </c>
      <c r="V32">
        <v>5.0889246836073738</v>
      </c>
      <c r="W32">
        <v>10.854026408846245</v>
      </c>
      <c r="X32">
        <v>36.338732532326837</v>
      </c>
      <c r="Y32">
        <v>0</v>
      </c>
      <c r="Z32">
        <v>3.1956329280000002</v>
      </c>
      <c r="AA32">
        <v>10.327094262892642</v>
      </c>
      <c r="AB32">
        <v>9.6818294620809873</v>
      </c>
      <c r="AC32">
        <v>7.1204104283532299</v>
      </c>
      <c r="AD32">
        <v>8.9536430191765266</v>
      </c>
      <c r="AE32">
        <v>12.114296127487147</v>
      </c>
      <c r="AF32">
        <v>0</v>
      </c>
      <c r="AG32">
        <v>0</v>
      </c>
      <c r="AH32">
        <v>37.475903427134753</v>
      </c>
      <c r="AI32">
        <v>1.5594376232101395</v>
      </c>
      <c r="AJ32">
        <v>0</v>
      </c>
      <c r="AK32">
        <v>12.530189189791297</v>
      </c>
      <c r="AL32">
        <v>18.789075918416529</v>
      </c>
      <c r="AM32">
        <v>0</v>
      </c>
      <c r="AN32">
        <v>0</v>
      </c>
      <c r="AO32">
        <v>0.86447934800000026</v>
      </c>
      <c r="AP32">
        <v>1.4436449780768852</v>
      </c>
      <c r="AQ32">
        <v>0</v>
      </c>
      <c r="AR32">
        <v>8.9265619384057953</v>
      </c>
      <c r="AS32">
        <v>7.81637603299734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746.74058167418104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88.406623731587558</v>
      </c>
      <c r="L33">
        <v>35.001209398756046</v>
      </c>
      <c r="M33">
        <v>0</v>
      </c>
      <c r="N33">
        <v>13.886454388203756</v>
      </c>
      <c r="O33">
        <v>48.859491547268135</v>
      </c>
      <c r="P33">
        <v>66.798209918990608</v>
      </c>
      <c r="Q33">
        <v>2.8900816573537167</v>
      </c>
      <c r="R33">
        <v>5.7891016689802459</v>
      </c>
      <c r="S33">
        <v>3.8575520947098978</v>
      </c>
      <c r="T33">
        <v>0</v>
      </c>
      <c r="U33">
        <v>269.02794847866488</v>
      </c>
      <c r="V33">
        <v>5.0889246836073738</v>
      </c>
      <c r="W33">
        <v>10.854026408846245</v>
      </c>
      <c r="X33">
        <v>36.338732532326837</v>
      </c>
      <c r="Y33">
        <v>0</v>
      </c>
      <c r="Z33">
        <v>3.1956329280000002</v>
      </c>
      <c r="AA33">
        <v>10.327094262892642</v>
      </c>
      <c r="AB33">
        <v>9.6818294620809873</v>
      </c>
      <c r="AC33">
        <v>7.1204104283532299</v>
      </c>
      <c r="AD33">
        <v>8.9536430191765266</v>
      </c>
      <c r="AE33">
        <v>12.114296127487147</v>
      </c>
      <c r="AF33">
        <v>0</v>
      </c>
      <c r="AG33">
        <v>0</v>
      </c>
      <c r="AH33">
        <v>37.475903427134753</v>
      </c>
      <c r="AI33">
        <v>0.87328486557732066</v>
      </c>
      <c r="AJ33">
        <v>0</v>
      </c>
      <c r="AK33">
        <v>12.530189189791297</v>
      </c>
      <c r="AL33">
        <v>18.789075918416529</v>
      </c>
      <c r="AM33">
        <v>0</v>
      </c>
      <c r="AN33">
        <v>0</v>
      </c>
      <c r="AO33">
        <v>0.93651908200000022</v>
      </c>
      <c r="AP33">
        <v>1.4436449780768852</v>
      </c>
      <c r="AQ33">
        <v>0</v>
      </c>
      <c r="AR33">
        <v>8.9265619384057953</v>
      </c>
      <c r="AS33">
        <v>7.81637603299734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726.98281816968586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88.406623731587558</v>
      </c>
      <c r="L34">
        <v>35.001209398756046</v>
      </c>
      <c r="M34">
        <v>0</v>
      </c>
      <c r="N34">
        <v>13.886454388203756</v>
      </c>
      <c r="O34">
        <v>48.859491547268135</v>
      </c>
      <c r="P34">
        <v>66.798209918990608</v>
      </c>
      <c r="Q34">
        <v>2.8900816573537167</v>
      </c>
      <c r="R34">
        <v>5.7891016689802459</v>
      </c>
      <c r="S34">
        <v>3.8575520947098978</v>
      </c>
      <c r="T34">
        <v>0</v>
      </c>
      <c r="U34">
        <v>269.02794847866488</v>
      </c>
      <c r="V34">
        <v>2.8921301809523809</v>
      </c>
      <c r="W34">
        <v>10.854026408846245</v>
      </c>
      <c r="X34">
        <v>36.338732532326837</v>
      </c>
      <c r="Y34">
        <v>0</v>
      </c>
      <c r="Z34">
        <v>3.1956329280000002</v>
      </c>
      <c r="AA34">
        <v>10.327094262892642</v>
      </c>
      <c r="AB34">
        <v>9.6818294620809873</v>
      </c>
      <c r="AC34">
        <v>7.1204104283532299</v>
      </c>
      <c r="AD34">
        <v>8.9536430191765266</v>
      </c>
      <c r="AE34">
        <v>12.114296127487147</v>
      </c>
      <c r="AF34">
        <v>0</v>
      </c>
      <c r="AG34">
        <v>0</v>
      </c>
      <c r="AH34">
        <v>37.475903427134753</v>
      </c>
      <c r="AI34">
        <v>0.87328486557732066</v>
      </c>
      <c r="AJ34">
        <v>0</v>
      </c>
      <c r="AK34">
        <v>12.530189189791297</v>
      </c>
      <c r="AL34">
        <v>18.789075918416529</v>
      </c>
      <c r="AM34">
        <v>0</v>
      </c>
      <c r="AN34">
        <v>0</v>
      </c>
      <c r="AO34">
        <v>0.93651908200000022</v>
      </c>
      <c r="AP34">
        <v>1.4436449780768852</v>
      </c>
      <c r="AQ34">
        <v>0</v>
      </c>
      <c r="AR34">
        <v>8.9265619384057953</v>
      </c>
      <c r="AS34">
        <v>7.81637603299734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724.7860236670308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88.406623731587558</v>
      </c>
      <c r="L35">
        <v>35.001209398756046</v>
      </c>
      <c r="M35">
        <v>0</v>
      </c>
      <c r="N35">
        <v>13.886454388203756</v>
      </c>
      <c r="O35">
        <v>48.859491547268135</v>
      </c>
      <c r="P35">
        <v>66.798209918990608</v>
      </c>
      <c r="Q35">
        <v>2.8900816573537167</v>
      </c>
      <c r="R35">
        <v>5.7891016689802459</v>
      </c>
      <c r="S35">
        <v>3.8575520947098978</v>
      </c>
      <c r="T35">
        <v>0</v>
      </c>
      <c r="U35">
        <v>269.02794847866488</v>
      </c>
      <c r="V35">
        <v>2.8921301809523809</v>
      </c>
      <c r="W35">
        <v>10.854026408846245</v>
      </c>
      <c r="X35">
        <v>36.338732532326837</v>
      </c>
      <c r="Y35">
        <v>0</v>
      </c>
      <c r="Z35">
        <v>3.1956329280000002</v>
      </c>
      <c r="AA35">
        <v>10.327094262892642</v>
      </c>
      <c r="AB35">
        <v>9.6818294620809873</v>
      </c>
      <c r="AC35">
        <v>7.1204104283532299</v>
      </c>
      <c r="AD35">
        <v>8.9536430191765266</v>
      </c>
      <c r="AE35">
        <v>12.114296127487147</v>
      </c>
      <c r="AF35">
        <v>0</v>
      </c>
      <c r="AG35">
        <v>0</v>
      </c>
      <c r="AH35">
        <v>37.475903427134753</v>
      </c>
      <c r="AI35">
        <v>0.87328486557732066</v>
      </c>
      <c r="AJ35">
        <v>0</v>
      </c>
      <c r="AK35">
        <v>12.530189189791297</v>
      </c>
      <c r="AL35">
        <v>18.789075918416529</v>
      </c>
      <c r="AM35">
        <v>0</v>
      </c>
      <c r="AN35">
        <v>0</v>
      </c>
      <c r="AO35">
        <v>0.93651908200000022</v>
      </c>
      <c r="AP35">
        <v>1.0984254550270094</v>
      </c>
      <c r="AQ35">
        <v>0</v>
      </c>
      <c r="AR35">
        <v>8.9265619384057953</v>
      </c>
      <c r="AS35">
        <v>7.81637603299734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724.44080414398093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88.406623731587558</v>
      </c>
      <c r="L36">
        <v>35.001209398756046</v>
      </c>
      <c r="M36">
        <v>0</v>
      </c>
      <c r="N36">
        <v>13.886454388203756</v>
      </c>
      <c r="O36">
        <v>48.859491547268135</v>
      </c>
      <c r="P36">
        <v>66.798209918990608</v>
      </c>
      <c r="Q36">
        <v>2.8900816573537167</v>
      </c>
      <c r="R36">
        <v>5.7891016689802459</v>
      </c>
      <c r="S36">
        <v>3.8575520947098978</v>
      </c>
      <c r="T36">
        <v>0</v>
      </c>
      <c r="U36">
        <v>269.02794847866488</v>
      </c>
      <c r="V36">
        <v>2.8921301809523809</v>
      </c>
      <c r="W36">
        <v>10.854026408846245</v>
      </c>
      <c r="X36">
        <v>36.338732532326837</v>
      </c>
      <c r="Y36">
        <v>0</v>
      </c>
      <c r="Z36">
        <v>3.1956329280000002</v>
      </c>
      <c r="AA36">
        <v>10.327094262892642</v>
      </c>
      <c r="AB36">
        <v>9.6818294620809873</v>
      </c>
      <c r="AC36">
        <v>7.1204104283532299</v>
      </c>
      <c r="AD36">
        <v>8.9536430191765266</v>
      </c>
      <c r="AE36">
        <v>12.114296127487147</v>
      </c>
      <c r="AF36">
        <v>0</v>
      </c>
      <c r="AG36">
        <v>0</v>
      </c>
      <c r="AH36">
        <v>37.475903427134753</v>
      </c>
      <c r="AI36">
        <v>3.9921599001013943</v>
      </c>
      <c r="AJ36">
        <v>0</v>
      </c>
      <c r="AK36">
        <v>12.530189189791297</v>
      </c>
      <c r="AL36">
        <v>18.789075918416529</v>
      </c>
      <c r="AM36">
        <v>0</v>
      </c>
      <c r="AN36">
        <v>0</v>
      </c>
      <c r="AO36">
        <v>0.93651908200000022</v>
      </c>
      <c r="AP36">
        <v>1.0984254550270094</v>
      </c>
      <c r="AQ36">
        <v>0</v>
      </c>
      <c r="AR36">
        <v>8.9265619384057953</v>
      </c>
      <c r="AS36">
        <v>7.81637603299734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727.55967917850489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88.406623731587558</v>
      </c>
      <c r="L37">
        <v>35.001209398756046</v>
      </c>
      <c r="M37">
        <v>0</v>
      </c>
      <c r="N37">
        <v>13.886454388203756</v>
      </c>
      <c r="O37">
        <v>48.859491547268135</v>
      </c>
      <c r="P37">
        <v>66.798209918990608</v>
      </c>
      <c r="Q37">
        <v>2.8899138472816128</v>
      </c>
      <c r="R37">
        <v>5.790054132659507</v>
      </c>
      <c r="S37">
        <v>3.859657828341529</v>
      </c>
      <c r="T37">
        <v>0</v>
      </c>
      <c r="U37">
        <v>269.02794847866488</v>
      </c>
      <c r="V37">
        <v>2.8921301809523809</v>
      </c>
      <c r="W37">
        <v>10.854026408846245</v>
      </c>
      <c r="X37">
        <v>36.338732532326837</v>
      </c>
      <c r="Y37">
        <v>0</v>
      </c>
      <c r="Z37">
        <v>3.1956329280000002</v>
      </c>
      <c r="AA37">
        <v>10.327094262892642</v>
      </c>
      <c r="AB37">
        <v>9.6818294620809873</v>
      </c>
      <c r="AC37">
        <v>7.1204104283532299</v>
      </c>
      <c r="AD37">
        <v>8.9536430191765266</v>
      </c>
      <c r="AE37">
        <v>12.114296127487147</v>
      </c>
      <c r="AF37">
        <v>0</v>
      </c>
      <c r="AG37">
        <v>0</v>
      </c>
      <c r="AH37">
        <v>37.475903427134753</v>
      </c>
      <c r="AI37">
        <v>3.9921599001013943</v>
      </c>
      <c r="AJ37">
        <v>0</v>
      </c>
      <c r="AK37">
        <v>12.530189189791297</v>
      </c>
      <c r="AL37">
        <v>18.789075918416529</v>
      </c>
      <c r="AM37">
        <v>0</v>
      </c>
      <c r="AN37">
        <v>0</v>
      </c>
      <c r="AO37">
        <v>1.0085590700000002</v>
      </c>
      <c r="AP37">
        <v>1.0984254550270094</v>
      </c>
      <c r="AQ37">
        <v>0</v>
      </c>
      <c r="AR37">
        <v>8.9265619384057953</v>
      </c>
      <c r="AS37">
        <v>7.81637603299734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727.63460955374376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88.406623731587558</v>
      </c>
      <c r="L38">
        <v>35.001209398756046</v>
      </c>
      <c r="M38">
        <v>0</v>
      </c>
      <c r="N38">
        <v>13.886454388203756</v>
      </c>
      <c r="O38">
        <v>48.859491547268135</v>
      </c>
      <c r="P38">
        <v>66.798209918990608</v>
      </c>
      <c r="Q38">
        <v>5.3405322975557912</v>
      </c>
      <c r="R38">
        <v>10.390383106177605</v>
      </c>
      <c r="S38">
        <v>6.4694850936749395</v>
      </c>
      <c r="T38">
        <v>0</v>
      </c>
      <c r="U38">
        <v>269.02794847866488</v>
      </c>
      <c r="V38">
        <v>5.0896860523989895</v>
      </c>
      <c r="W38">
        <v>10.854276755567776</v>
      </c>
      <c r="X38">
        <v>36.341635181164165</v>
      </c>
      <c r="Y38">
        <v>0</v>
      </c>
      <c r="Z38">
        <v>3.1956329280000002</v>
      </c>
      <c r="AA38">
        <v>10.327094262892642</v>
      </c>
      <c r="AB38">
        <v>9.6818294620809873</v>
      </c>
      <c r="AC38">
        <v>7.1204104283532299</v>
      </c>
      <c r="AD38">
        <v>8.9536430191765266</v>
      </c>
      <c r="AE38">
        <v>12.114296127487147</v>
      </c>
      <c r="AF38">
        <v>0</v>
      </c>
      <c r="AG38">
        <v>0</v>
      </c>
      <c r="AH38">
        <v>37.475903427134753</v>
      </c>
      <c r="AI38">
        <v>3.9921599001013943</v>
      </c>
      <c r="AJ38">
        <v>0</v>
      </c>
      <c r="AK38">
        <v>12.530189189791297</v>
      </c>
      <c r="AL38">
        <v>18.789075918416529</v>
      </c>
      <c r="AM38">
        <v>0</v>
      </c>
      <c r="AN38">
        <v>0</v>
      </c>
      <c r="AO38">
        <v>1.2967187680000003</v>
      </c>
      <c r="AP38">
        <v>1.0984254550270094</v>
      </c>
      <c r="AQ38">
        <v>0</v>
      </c>
      <c r="AR38">
        <v>8.9265619384057953</v>
      </c>
      <c r="AS38">
        <v>7.81637603299734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739.78425280787485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88.406623731587558</v>
      </c>
      <c r="L39">
        <v>35.001209398756046</v>
      </c>
      <c r="M39">
        <v>0</v>
      </c>
      <c r="N39">
        <v>13.886454388203756</v>
      </c>
      <c r="O39">
        <v>48.859491547268135</v>
      </c>
      <c r="P39">
        <v>66.798209918990608</v>
      </c>
      <c r="Q39">
        <v>2.8899138472816128</v>
      </c>
      <c r="R39">
        <v>5.790054132659507</v>
      </c>
      <c r="S39">
        <v>3.859657828341529</v>
      </c>
      <c r="T39">
        <v>0</v>
      </c>
      <c r="U39">
        <v>269.02794847866488</v>
      </c>
      <c r="V39">
        <v>2.8892414809384164</v>
      </c>
      <c r="W39">
        <v>5.7890991484674332</v>
      </c>
      <c r="X39">
        <v>36.341635181164165</v>
      </c>
      <c r="Y39">
        <v>0</v>
      </c>
      <c r="Z39">
        <v>3.1956329280000002</v>
      </c>
      <c r="AA39">
        <v>10.327094262892642</v>
      </c>
      <c r="AB39">
        <v>9.6818294620809873</v>
      </c>
      <c r="AC39">
        <v>7.1204104283532299</v>
      </c>
      <c r="AD39">
        <v>8.9536430191765266</v>
      </c>
      <c r="AE39">
        <v>12.114296127487147</v>
      </c>
      <c r="AF39">
        <v>0</v>
      </c>
      <c r="AG39">
        <v>0</v>
      </c>
      <c r="AH39">
        <v>37.475903427134753</v>
      </c>
      <c r="AI39">
        <v>3.9921599001013943</v>
      </c>
      <c r="AJ39">
        <v>0</v>
      </c>
      <c r="AK39">
        <v>12.530189189791297</v>
      </c>
      <c r="AL39">
        <v>18.789075918416529</v>
      </c>
      <c r="AM39">
        <v>0</v>
      </c>
      <c r="AN39">
        <v>0</v>
      </c>
      <c r="AO39">
        <v>1.2967187680000003</v>
      </c>
      <c r="AP39">
        <v>1.0984254550270094</v>
      </c>
      <c r="AQ39">
        <v>0</v>
      </c>
      <c r="AR39">
        <v>10.820075199999998</v>
      </c>
      <c r="AS39">
        <v>7.81637603299734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724.7513692017825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88.406623731587558</v>
      </c>
      <c r="L40">
        <v>35.001209398756046</v>
      </c>
      <c r="M40">
        <v>0</v>
      </c>
      <c r="N40">
        <v>13.886454388203756</v>
      </c>
      <c r="O40">
        <v>48.859491547268135</v>
      </c>
      <c r="P40">
        <v>66.798209918990608</v>
      </c>
      <c r="Q40">
        <v>2.8899138472816128</v>
      </c>
      <c r="R40">
        <v>5.790054132659507</v>
      </c>
      <c r="S40">
        <v>3.859657828341529</v>
      </c>
      <c r="T40">
        <v>0</v>
      </c>
      <c r="U40">
        <v>269.02794847866488</v>
      </c>
      <c r="V40">
        <v>2.8892414809384164</v>
      </c>
      <c r="W40">
        <v>5.7890991484674332</v>
      </c>
      <c r="X40">
        <v>36.341635181164165</v>
      </c>
      <c r="Y40">
        <v>0</v>
      </c>
      <c r="Z40">
        <v>3.1956329280000002</v>
      </c>
      <c r="AA40">
        <v>10.327094262892642</v>
      </c>
      <c r="AB40">
        <v>9.6818294620809873</v>
      </c>
      <c r="AC40">
        <v>7.1204104283532299</v>
      </c>
      <c r="AD40">
        <v>8.9536430191765266</v>
      </c>
      <c r="AE40">
        <v>12.114296127487147</v>
      </c>
      <c r="AF40">
        <v>0</v>
      </c>
      <c r="AG40">
        <v>0</v>
      </c>
      <c r="AH40">
        <v>37.475903427134753</v>
      </c>
      <c r="AI40">
        <v>3.9921599001013943</v>
      </c>
      <c r="AJ40">
        <v>0</v>
      </c>
      <c r="AK40">
        <v>12.530189189791297</v>
      </c>
      <c r="AL40">
        <v>18.789075918416529</v>
      </c>
      <c r="AM40">
        <v>0</v>
      </c>
      <c r="AN40">
        <v>0</v>
      </c>
      <c r="AO40">
        <v>1.2967187680000003</v>
      </c>
      <c r="AP40">
        <v>1.0984254550270094</v>
      </c>
      <c r="AQ40">
        <v>0</v>
      </c>
      <c r="AR40">
        <v>10.820075199999998</v>
      </c>
      <c r="AS40">
        <v>7.81637603299734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724.7513692017825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88.406623731587558</v>
      </c>
      <c r="L41">
        <v>35.001209398756046</v>
      </c>
      <c r="M41">
        <v>0</v>
      </c>
      <c r="N41">
        <v>13.886454388203756</v>
      </c>
      <c r="O41">
        <v>48.859491547268135</v>
      </c>
      <c r="P41">
        <v>66.798209918990608</v>
      </c>
      <c r="Q41">
        <v>2.8899138472816128</v>
      </c>
      <c r="R41">
        <v>5.790054132659507</v>
      </c>
      <c r="S41">
        <v>3.859657828341529</v>
      </c>
      <c r="T41">
        <v>0</v>
      </c>
      <c r="U41">
        <v>269.02794847866488</v>
      </c>
      <c r="V41">
        <v>2.8892414809384164</v>
      </c>
      <c r="W41">
        <v>5.7890991484674332</v>
      </c>
      <c r="X41">
        <v>36.341635181164165</v>
      </c>
      <c r="Y41">
        <v>0</v>
      </c>
      <c r="Z41">
        <v>3.1956329280000002</v>
      </c>
      <c r="AA41">
        <v>10.327094262892642</v>
      </c>
      <c r="AB41">
        <v>9.6818294620809873</v>
      </c>
      <c r="AC41">
        <v>7.1204104283532299</v>
      </c>
      <c r="AD41">
        <v>6.7152324242715009</v>
      </c>
      <c r="AE41">
        <v>12.114296127487147</v>
      </c>
      <c r="AF41">
        <v>0</v>
      </c>
      <c r="AG41">
        <v>0</v>
      </c>
      <c r="AH41">
        <v>37.475903427134753</v>
      </c>
      <c r="AI41">
        <v>3.9921599001013943</v>
      </c>
      <c r="AJ41">
        <v>0</v>
      </c>
      <c r="AK41">
        <v>12.530189189791297</v>
      </c>
      <c r="AL41">
        <v>19.073759040791742</v>
      </c>
      <c r="AM41">
        <v>0</v>
      </c>
      <c r="AN41">
        <v>0</v>
      </c>
      <c r="AO41">
        <v>1.4407987440000005</v>
      </c>
      <c r="AP41">
        <v>1.0984254550270094</v>
      </c>
      <c r="AQ41">
        <v>0</v>
      </c>
      <c r="AR41">
        <v>10.820075199999998</v>
      </c>
      <c r="AS41">
        <v>7.81637603299734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722.94172170525258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88.406623731587558</v>
      </c>
      <c r="L42">
        <v>35.001209398756046</v>
      </c>
      <c r="M42">
        <v>0</v>
      </c>
      <c r="N42">
        <v>13.886454388203756</v>
      </c>
      <c r="O42">
        <v>48.859491547268135</v>
      </c>
      <c r="P42">
        <v>66.798209918990608</v>
      </c>
      <c r="Q42">
        <v>2.8899138472816128</v>
      </c>
      <c r="R42">
        <v>5.790054132659507</v>
      </c>
      <c r="S42">
        <v>3.859657828341529</v>
      </c>
      <c r="T42">
        <v>0</v>
      </c>
      <c r="U42">
        <v>269.02794847866488</v>
      </c>
      <c r="V42">
        <v>2.8892414809384164</v>
      </c>
      <c r="W42">
        <v>5.7890991484674332</v>
      </c>
      <c r="X42">
        <v>36.341635181164165</v>
      </c>
      <c r="Y42">
        <v>0</v>
      </c>
      <c r="Z42">
        <v>3.1956329280000002</v>
      </c>
      <c r="AA42">
        <v>10.327094262892642</v>
      </c>
      <c r="AB42">
        <v>9.6818294620809873</v>
      </c>
      <c r="AC42">
        <v>7.1204104283532299</v>
      </c>
      <c r="AD42">
        <v>6.7152324242715009</v>
      </c>
      <c r="AE42">
        <v>12.114296127487147</v>
      </c>
      <c r="AF42">
        <v>0</v>
      </c>
      <c r="AG42">
        <v>0</v>
      </c>
      <c r="AH42">
        <v>37.475903427134753</v>
      </c>
      <c r="AI42">
        <v>3.9921599001013943</v>
      </c>
      <c r="AJ42">
        <v>0</v>
      </c>
      <c r="AK42">
        <v>12.530189189791297</v>
      </c>
      <c r="AL42">
        <v>19.073759040791742</v>
      </c>
      <c r="AM42">
        <v>0</v>
      </c>
      <c r="AN42">
        <v>0</v>
      </c>
      <c r="AO42">
        <v>1.4407987440000005</v>
      </c>
      <c r="AP42">
        <v>1.0984254550270094</v>
      </c>
      <c r="AQ42">
        <v>0</v>
      </c>
      <c r="AR42">
        <v>8.9265619384057953</v>
      </c>
      <c r="AS42">
        <v>7.81637603299734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721.04820844365838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88.406623731587558</v>
      </c>
      <c r="L43">
        <v>35.001209398756046</v>
      </c>
      <c r="M43">
        <v>0</v>
      </c>
      <c r="N43">
        <v>13.886454388203756</v>
      </c>
      <c r="O43">
        <v>48.859491547268135</v>
      </c>
      <c r="P43">
        <v>66.798209918990608</v>
      </c>
      <c r="Q43">
        <v>2.8902535087719303</v>
      </c>
      <c r="R43">
        <v>6.0801401970831686</v>
      </c>
      <c r="S43">
        <v>4.0009199138858982</v>
      </c>
      <c r="T43">
        <v>0</v>
      </c>
      <c r="U43">
        <v>257.66842884146337</v>
      </c>
      <c r="V43">
        <v>2.8892414809384164</v>
      </c>
      <c r="W43">
        <v>5.7890991484674332</v>
      </c>
      <c r="X43">
        <v>18.329348293999235</v>
      </c>
      <c r="Y43">
        <v>0</v>
      </c>
      <c r="Z43">
        <v>3.1956329280000002</v>
      </c>
      <c r="AA43">
        <v>10.327094262892642</v>
      </c>
      <c r="AB43">
        <v>9.6818294620809873</v>
      </c>
      <c r="AC43">
        <v>7.1204104283532299</v>
      </c>
      <c r="AD43">
        <v>6.7152324242715009</v>
      </c>
      <c r="AE43">
        <v>12.114296127487147</v>
      </c>
      <c r="AF43">
        <v>0</v>
      </c>
      <c r="AG43">
        <v>0</v>
      </c>
      <c r="AH43">
        <v>37.475903427134753</v>
      </c>
      <c r="AI43">
        <v>3.9921599001013943</v>
      </c>
      <c r="AJ43">
        <v>0</v>
      </c>
      <c r="AK43">
        <v>12.530189189791297</v>
      </c>
      <c r="AL43">
        <v>19.073759040791742</v>
      </c>
      <c r="AM43">
        <v>0</v>
      </c>
      <c r="AN43">
        <v>0</v>
      </c>
      <c r="AO43">
        <v>1.4407987440000005</v>
      </c>
      <c r="AP43">
        <v>1.0984254550270094</v>
      </c>
      <c r="AQ43">
        <v>0</v>
      </c>
      <c r="AR43">
        <v>10.820075199999998</v>
      </c>
      <c r="AS43">
        <v>7.81637603299734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694.00160299234449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88.406623731587558</v>
      </c>
      <c r="L44">
        <v>35.001209398756046</v>
      </c>
      <c r="M44">
        <v>0</v>
      </c>
      <c r="N44">
        <v>13.886454388203756</v>
      </c>
      <c r="O44">
        <v>48.859491547268135</v>
      </c>
      <c r="P44">
        <v>66.798209918990608</v>
      </c>
      <c r="Q44">
        <v>2.8902535087719303</v>
      </c>
      <c r="R44">
        <v>5.9993781094527359</v>
      </c>
      <c r="S44">
        <v>3.8610228110599079</v>
      </c>
      <c r="T44">
        <v>0</v>
      </c>
      <c r="U44">
        <v>257.66842884146337</v>
      </c>
      <c r="V44">
        <v>2.8892414809384164</v>
      </c>
      <c r="W44">
        <v>5.7890991484674332</v>
      </c>
      <c r="X44">
        <v>18.329348293999235</v>
      </c>
      <c r="Y44">
        <v>0</v>
      </c>
      <c r="Z44">
        <v>3.1956329280000002</v>
      </c>
      <c r="AA44">
        <v>10.327094262892642</v>
      </c>
      <c r="AB44">
        <v>9.6818294620809873</v>
      </c>
      <c r="AC44">
        <v>7.1204104283532299</v>
      </c>
      <c r="AD44">
        <v>6.7152324242715009</v>
      </c>
      <c r="AE44">
        <v>12.114296127487147</v>
      </c>
      <c r="AF44">
        <v>0</v>
      </c>
      <c r="AG44">
        <v>0</v>
      </c>
      <c r="AH44">
        <v>37.475903427134753</v>
      </c>
      <c r="AI44">
        <v>3.9921599001013943</v>
      </c>
      <c r="AJ44">
        <v>0</v>
      </c>
      <c r="AK44">
        <v>12.530189189791297</v>
      </c>
      <c r="AL44">
        <v>19.073759040791742</v>
      </c>
      <c r="AM44">
        <v>0</v>
      </c>
      <c r="AN44">
        <v>0</v>
      </c>
      <c r="AO44">
        <v>1.4407987440000005</v>
      </c>
      <c r="AP44">
        <v>1.0984254550270094</v>
      </c>
      <c r="AQ44">
        <v>0</v>
      </c>
      <c r="AR44">
        <v>10.820075199999998</v>
      </c>
      <c r="AS44">
        <v>7.81637603299734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693.78094380188804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88.406623731587558</v>
      </c>
      <c r="L45">
        <v>35.001209398756046</v>
      </c>
      <c r="M45">
        <v>0</v>
      </c>
      <c r="N45">
        <v>13.886454388203756</v>
      </c>
      <c r="O45">
        <v>48.859491547268135</v>
      </c>
      <c r="P45">
        <v>66.798209918990608</v>
      </c>
      <c r="Q45">
        <v>2.8902535087719303</v>
      </c>
      <c r="R45">
        <v>5.9993781094527359</v>
      </c>
      <c r="S45">
        <v>3.8610228110599079</v>
      </c>
      <c r="T45">
        <v>0</v>
      </c>
      <c r="U45">
        <v>257.66842884146337</v>
      </c>
      <c r="V45">
        <v>2.8892414809384164</v>
      </c>
      <c r="W45">
        <v>5.791021818954075</v>
      </c>
      <c r="X45">
        <v>18.329383967775467</v>
      </c>
      <c r="Y45">
        <v>0</v>
      </c>
      <c r="Z45">
        <v>3.1956329280000002</v>
      </c>
      <c r="AA45">
        <v>10.327094262892642</v>
      </c>
      <c r="AB45">
        <v>9.6818294620809873</v>
      </c>
      <c r="AC45">
        <v>7.1204104283532299</v>
      </c>
      <c r="AD45">
        <v>6.7152324242715009</v>
      </c>
      <c r="AE45">
        <v>12.114296127487147</v>
      </c>
      <c r="AF45">
        <v>0</v>
      </c>
      <c r="AG45">
        <v>0</v>
      </c>
      <c r="AH45">
        <v>37.475903427134753</v>
      </c>
      <c r="AI45">
        <v>3.9921599001013943</v>
      </c>
      <c r="AJ45">
        <v>0</v>
      </c>
      <c r="AK45">
        <v>12.530189189791297</v>
      </c>
      <c r="AL45">
        <v>19.073759040791742</v>
      </c>
      <c r="AM45">
        <v>0</v>
      </c>
      <c r="AN45">
        <v>0</v>
      </c>
      <c r="AO45">
        <v>1.4407987440000005</v>
      </c>
      <c r="AP45">
        <v>1.0984254550270094</v>
      </c>
      <c r="AQ45">
        <v>0</v>
      </c>
      <c r="AR45">
        <v>10.820075199999998</v>
      </c>
      <c r="AS45">
        <v>7.81637603299734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693.78290214615083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88.406623731587558</v>
      </c>
      <c r="L46">
        <v>35.001209398756046</v>
      </c>
      <c r="M46">
        <v>0</v>
      </c>
      <c r="N46">
        <v>13.886454388203756</v>
      </c>
      <c r="O46">
        <v>48.859491547268135</v>
      </c>
      <c r="P46">
        <v>66.798209918990608</v>
      </c>
      <c r="Q46">
        <v>2.8902535087719303</v>
      </c>
      <c r="R46">
        <v>5.9993781094527359</v>
      </c>
      <c r="S46">
        <v>3.8610228110599079</v>
      </c>
      <c r="T46">
        <v>0</v>
      </c>
      <c r="U46">
        <v>257.66842884146337</v>
      </c>
      <c r="V46">
        <v>2.8892414809384164</v>
      </c>
      <c r="W46">
        <v>5.791021818954075</v>
      </c>
      <c r="X46">
        <v>18.329383967775467</v>
      </c>
      <c r="Y46">
        <v>0</v>
      </c>
      <c r="Z46">
        <v>3.1956329280000002</v>
      </c>
      <c r="AA46">
        <v>10.327094262892642</v>
      </c>
      <c r="AB46">
        <v>9.6818294620809873</v>
      </c>
      <c r="AC46">
        <v>7.1204104283532299</v>
      </c>
      <c r="AD46">
        <v>6.7152324242715009</v>
      </c>
      <c r="AE46">
        <v>12.114296127487147</v>
      </c>
      <c r="AF46">
        <v>0</v>
      </c>
      <c r="AG46">
        <v>0</v>
      </c>
      <c r="AH46">
        <v>37.475903427134753</v>
      </c>
      <c r="AI46">
        <v>3.9921599001013943</v>
      </c>
      <c r="AJ46">
        <v>0</v>
      </c>
      <c r="AK46">
        <v>12.530189189791297</v>
      </c>
      <c r="AL46">
        <v>19.073759040791742</v>
      </c>
      <c r="AM46">
        <v>0</v>
      </c>
      <c r="AN46">
        <v>0</v>
      </c>
      <c r="AO46">
        <v>1.4407987440000005</v>
      </c>
      <c r="AP46">
        <v>1.0984254550270094</v>
      </c>
      <c r="AQ46">
        <v>0</v>
      </c>
      <c r="AR46">
        <v>10.820075199999998</v>
      </c>
      <c r="AS46">
        <v>7.81637603299734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693.78290214615083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85.290229308439137</v>
      </c>
      <c r="L47">
        <v>35.001209398756046</v>
      </c>
      <c r="M47">
        <v>0</v>
      </c>
      <c r="N47">
        <v>13.886454388203756</v>
      </c>
      <c r="O47">
        <v>48.859491547268135</v>
      </c>
      <c r="P47">
        <v>66.798209918990608</v>
      </c>
      <c r="Q47">
        <v>2.8904823750000004</v>
      </c>
      <c r="R47">
        <v>5.9195255056651286</v>
      </c>
      <c r="S47">
        <v>3.8611033749161638</v>
      </c>
      <c r="T47">
        <v>0</v>
      </c>
      <c r="U47">
        <v>257.66842884146337</v>
      </c>
      <c r="V47">
        <v>5.0889246836073738</v>
      </c>
      <c r="W47">
        <v>10.854026408846245</v>
      </c>
      <c r="X47">
        <v>36.338732532326837</v>
      </c>
      <c r="Y47">
        <v>0</v>
      </c>
      <c r="Z47">
        <v>3.1956329280000002</v>
      </c>
      <c r="AA47">
        <v>10.327094262892642</v>
      </c>
      <c r="AB47">
        <v>9.6818294620809873</v>
      </c>
      <c r="AC47">
        <v>7.1204104283532299</v>
      </c>
      <c r="AD47">
        <v>6.7152324242715009</v>
      </c>
      <c r="AE47">
        <v>12.114296127487147</v>
      </c>
      <c r="AF47">
        <v>0</v>
      </c>
      <c r="AG47">
        <v>0</v>
      </c>
      <c r="AH47">
        <v>37.475903427134753</v>
      </c>
      <c r="AI47">
        <v>3.9921599001013943</v>
      </c>
      <c r="AJ47">
        <v>0</v>
      </c>
      <c r="AK47">
        <v>12.530189189791297</v>
      </c>
      <c r="AL47">
        <v>19.073759040791742</v>
      </c>
      <c r="AM47">
        <v>0</v>
      </c>
      <c r="AN47">
        <v>0</v>
      </c>
      <c r="AO47">
        <v>1.2246790340000002</v>
      </c>
      <c r="AP47">
        <v>1.0984254550270094</v>
      </c>
      <c r="AQ47">
        <v>0</v>
      </c>
      <c r="AR47">
        <v>10.820075199999998</v>
      </c>
      <c r="AS47">
        <v>7.81637603299734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715.64288119641174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85.290229308439137</v>
      </c>
      <c r="L48">
        <v>35.001209398756046</v>
      </c>
      <c r="M48">
        <v>0</v>
      </c>
      <c r="N48">
        <v>13.886454388203756</v>
      </c>
      <c r="O48">
        <v>48.859491547268135</v>
      </c>
      <c r="P48">
        <v>66.798209918990608</v>
      </c>
      <c r="Q48">
        <v>2.8904823750000004</v>
      </c>
      <c r="R48">
        <v>5.9195255056651286</v>
      </c>
      <c r="S48">
        <v>3.8611033749161638</v>
      </c>
      <c r="T48">
        <v>0</v>
      </c>
      <c r="U48">
        <v>257.66842884146337</v>
      </c>
      <c r="V48">
        <v>5.0889246836073738</v>
      </c>
      <c r="W48">
        <v>10.854026408846245</v>
      </c>
      <c r="X48">
        <v>36.338732532326837</v>
      </c>
      <c r="Y48">
        <v>0</v>
      </c>
      <c r="Z48">
        <v>3.1956329280000002</v>
      </c>
      <c r="AA48">
        <v>10.327094262892642</v>
      </c>
      <c r="AB48">
        <v>9.6818294620809873</v>
      </c>
      <c r="AC48">
        <v>7.1204104283532299</v>
      </c>
      <c r="AD48">
        <v>6.7152324242715009</v>
      </c>
      <c r="AE48">
        <v>12.114296127487147</v>
      </c>
      <c r="AF48">
        <v>0</v>
      </c>
      <c r="AG48">
        <v>0</v>
      </c>
      <c r="AH48">
        <v>37.475903427134753</v>
      </c>
      <c r="AI48">
        <v>3.9921599001013943</v>
      </c>
      <c r="AJ48">
        <v>0</v>
      </c>
      <c r="AK48">
        <v>12.530189189791297</v>
      </c>
      <c r="AL48">
        <v>19.073759040791742</v>
      </c>
      <c r="AM48">
        <v>0</v>
      </c>
      <c r="AN48">
        <v>0</v>
      </c>
      <c r="AO48">
        <v>1.2246790340000002</v>
      </c>
      <c r="AP48">
        <v>1.0984254550270094</v>
      </c>
      <c r="AQ48">
        <v>0</v>
      </c>
      <c r="AR48">
        <v>10.820075199999998</v>
      </c>
      <c r="AS48">
        <v>7.81637603299734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715.64288119641174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85.290229308439137</v>
      </c>
      <c r="L49">
        <v>35.001209398756046</v>
      </c>
      <c r="M49">
        <v>0</v>
      </c>
      <c r="N49">
        <v>13.661396529232968</v>
      </c>
      <c r="O49">
        <v>48.859491547268135</v>
      </c>
      <c r="P49">
        <v>66.798209918990608</v>
      </c>
      <c r="Q49">
        <v>2.89040543989432</v>
      </c>
      <c r="R49">
        <v>5.7893384000000001</v>
      </c>
      <c r="S49">
        <v>3.8603600152008686</v>
      </c>
      <c r="T49">
        <v>0</v>
      </c>
      <c r="U49">
        <v>257.66842884146337</v>
      </c>
      <c r="V49">
        <v>5.0889246836073738</v>
      </c>
      <c r="W49">
        <v>10.854026408846245</v>
      </c>
      <c r="X49">
        <v>36.338732532326837</v>
      </c>
      <c r="Y49">
        <v>0</v>
      </c>
      <c r="Z49">
        <v>3.1956329280000002</v>
      </c>
      <c r="AA49">
        <v>10.327094262892642</v>
      </c>
      <c r="AB49">
        <v>9.6818294620809873</v>
      </c>
      <c r="AC49">
        <v>7.1204104283532299</v>
      </c>
      <c r="AD49">
        <v>6.7152324242715009</v>
      </c>
      <c r="AE49">
        <v>12.114296127487147</v>
      </c>
      <c r="AF49">
        <v>0</v>
      </c>
      <c r="AG49">
        <v>0</v>
      </c>
      <c r="AH49">
        <v>37.475903427134753</v>
      </c>
      <c r="AI49">
        <v>3.9921599001013943</v>
      </c>
      <c r="AJ49">
        <v>0</v>
      </c>
      <c r="AK49">
        <v>12.530189189791297</v>
      </c>
      <c r="AL49">
        <v>19.073759040791742</v>
      </c>
      <c r="AM49">
        <v>0</v>
      </c>
      <c r="AN49">
        <v>0</v>
      </c>
      <c r="AO49">
        <v>0.72039937200000026</v>
      </c>
      <c r="AP49">
        <v>2.981440919863795</v>
      </c>
      <c r="AQ49">
        <v>0</v>
      </c>
      <c r="AR49">
        <v>10.820075199999998</v>
      </c>
      <c r="AS49">
        <v>7.81637603299734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716.66555173979157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85.290229308439137</v>
      </c>
      <c r="L50">
        <v>35.001209398756046</v>
      </c>
      <c r="M50">
        <v>0</v>
      </c>
      <c r="N50">
        <v>13.661396529232968</v>
      </c>
      <c r="O50">
        <v>48.859491547268135</v>
      </c>
      <c r="P50">
        <v>66.798209918990608</v>
      </c>
      <c r="Q50">
        <v>2.89040543989432</v>
      </c>
      <c r="R50">
        <v>5.7893384000000001</v>
      </c>
      <c r="S50">
        <v>3.8603600152008686</v>
      </c>
      <c r="T50">
        <v>0</v>
      </c>
      <c r="U50">
        <v>257.66842884146337</v>
      </c>
      <c r="V50">
        <v>5.0889246836073738</v>
      </c>
      <c r="W50">
        <v>10.854026408846245</v>
      </c>
      <c r="X50">
        <v>36.338732532326837</v>
      </c>
      <c r="Y50">
        <v>0</v>
      </c>
      <c r="Z50">
        <v>3.1956329280000002</v>
      </c>
      <c r="AA50">
        <v>10.327094262892642</v>
      </c>
      <c r="AB50">
        <v>9.6818294620809873</v>
      </c>
      <c r="AC50">
        <v>7.1204104283532299</v>
      </c>
      <c r="AD50">
        <v>6.7152324242715009</v>
      </c>
      <c r="AE50">
        <v>12.114296127487147</v>
      </c>
      <c r="AF50">
        <v>0</v>
      </c>
      <c r="AG50">
        <v>0</v>
      </c>
      <c r="AH50">
        <v>37.475903427134753</v>
      </c>
      <c r="AI50">
        <v>3.9921599001013943</v>
      </c>
      <c r="AJ50">
        <v>0</v>
      </c>
      <c r="AK50">
        <v>12.530189189791297</v>
      </c>
      <c r="AL50">
        <v>19.073759040791742</v>
      </c>
      <c r="AM50">
        <v>0</v>
      </c>
      <c r="AN50">
        <v>0</v>
      </c>
      <c r="AO50">
        <v>0.72039937200000026</v>
      </c>
      <c r="AP50">
        <v>2.981440919863795</v>
      </c>
      <c r="AQ50">
        <v>0</v>
      </c>
      <c r="AR50">
        <v>8.9265619384057953</v>
      </c>
      <c r="AS50">
        <v>7.81637603299734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714.77203847819737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84.690779794374777</v>
      </c>
      <c r="L51">
        <v>33.766695242989854</v>
      </c>
      <c r="M51">
        <v>0</v>
      </c>
      <c r="N51">
        <v>13.97114770611339</v>
      </c>
      <c r="O51">
        <v>48.864120283582096</v>
      </c>
      <c r="P51">
        <v>66.798150984864193</v>
      </c>
      <c r="Q51">
        <v>2.889497827652733</v>
      </c>
      <c r="R51">
        <v>5.7887073761405876</v>
      </c>
      <c r="S51">
        <v>3.8602010036745411</v>
      </c>
      <c r="T51">
        <v>0</v>
      </c>
      <c r="U51">
        <v>257.66842884146337</v>
      </c>
      <c r="V51">
        <v>5.0889246836073738</v>
      </c>
      <c r="W51">
        <v>10.854026408846245</v>
      </c>
      <c r="X51">
        <v>36.338732532326837</v>
      </c>
      <c r="Y51">
        <v>0</v>
      </c>
      <c r="Z51">
        <v>3.1956329280000002</v>
      </c>
      <c r="AA51">
        <v>10.327094262892642</v>
      </c>
      <c r="AB51">
        <v>9.6818294620809873</v>
      </c>
      <c r="AC51">
        <v>7.1204104283532299</v>
      </c>
      <c r="AD51">
        <v>6.7152324242715009</v>
      </c>
      <c r="AE51">
        <v>12.114296127487147</v>
      </c>
      <c r="AF51">
        <v>0</v>
      </c>
      <c r="AG51">
        <v>0</v>
      </c>
      <c r="AH51">
        <v>37.475903427134753</v>
      </c>
      <c r="AI51">
        <v>0.87328486557732066</v>
      </c>
      <c r="AJ51">
        <v>0</v>
      </c>
      <c r="AK51">
        <v>12.530189189791297</v>
      </c>
      <c r="AL51">
        <v>19.073759040791742</v>
      </c>
      <c r="AM51">
        <v>0</v>
      </c>
      <c r="AN51">
        <v>0</v>
      </c>
      <c r="AO51">
        <v>0.72039937200000026</v>
      </c>
      <c r="AP51">
        <v>2.981440919863795</v>
      </c>
      <c r="AQ51">
        <v>0</v>
      </c>
      <c r="AR51">
        <v>8.9265619384057953</v>
      </c>
      <c r="AS51">
        <v>7.81637603299734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710.1318231052835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84.690779794374777</v>
      </c>
      <c r="L52">
        <v>33.766695242989854</v>
      </c>
      <c r="M52">
        <v>0</v>
      </c>
      <c r="N52">
        <v>13.97114770611339</v>
      </c>
      <c r="O52">
        <v>48.864120283582096</v>
      </c>
      <c r="P52">
        <v>66.798150984864193</v>
      </c>
      <c r="Q52">
        <v>2.889497827652733</v>
      </c>
      <c r="R52">
        <v>5.7887073761405876</v>
      </c>
      <c r="S52">
        <v>3.8602010036745411</v>
      </c>
      <c r="T52">
        <v>0</v>
      </c>
      <c r="U52">
        <v>257.66842884146337</v>
      </c>
      <c r="V52">
        <v>5.0889246836073738</v>
      </c>
      <c r="W52">
        <v>10.854026408846245</v>
      </c>
      <c r="X52">
        <v>36.338732532326837</v>
      </c>
      <c r="Y52">
        <v>0</v>
      </c>
      <c r="Z52">
        <v>3.1956329280000002</v>
      </c>
      <c r="AA52">
        <v>10.327094262892642</v>
      </c>
      <c r="AB52">
        <v>9.6818294620809873</v>
      </c>
      <c r="AC52">
        <v>7.1204104283532299</v>
      </c>
      <c r="AD52">
        <v>6.7152324242715009</v>
      </c>
      <c r="AE52">
        <v>12.114296127487147</v>
      </c>
      <c r="AF52">
        <v>0</v>
      </c>
      <c r="AG52">
        <v>0</v>
      </c>
      <c r="AH52">
        <v>37.475903427134753</v>
      </c>
      <c r="AI52">
        <v>0</v>
      </c>
      <c r="AJ52">
        <v>0</v>
      </c>
      <c r="AK52">
        <v>12.530189189791297</v>
      </c>
      <c r="AL52">
        <v>19.073759040791742</v>
      </c>
      <c r="AM52">
        <v>0</v>
      </c>
      <c r="AN52">
        <v>0</v>
      </c>
      <c r="AO52">
        <v>0.72039937200000026</v>
      </c>
      <c r="AP52">
        <v>2.981440919863795</v>
      </c>
      <c r="AQ52">
        <v>0</v>
      </c>
      <c r="AR52">
        <v>8.9265619384057953</v>
      </c>
      <c r="AS52">
        <v>7.81637603299734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709.25853823970613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84.690779794374777</v>
      </c>
      <c r="L53">
        <v>33.766695242989854</v>
      </c>
      <c r="M53">
        <v>0</v>
      </c>
      <c r="N53">
        <v>13.97114770611339</v>
      </c>
      <c r="O53">
        <v>48.864120283582096</v>
      </c>
      <c r="P53">
        <v>66.798150984864193</v>
      </c>
      <c r="Q53">
        <v>2.8887327543859653</v>
      </c>
      <c r="R53">
        <v>5.3573181763538411</v>
      </c>
      <c r="S53">
        <v>3.8591030232751455</v>
      </c>
      <c r="T53">
        <v>0</v>
      </c>
      <c r="U53">
        <v>257.66842884146337</v>
      </c>
      <c r="V53">
        <v>5.0889246836073738</v>
      </c>
      <c r="W53">
        <v>10.854026408846245</v>
      </c>
      <c r="X53">
        <v>36.338732532326837</v>
      </c>
      <c r="Y53">
        <v>0</v>
      </c>
      <c r="Z53">
        <v>1.5978164640000001</v>
      </c>
      <c r="AA53">
        <v>10.327094262892642</v>
      </c>
      <c r="AB53">
        <v>9.6818294620809873</v>
      </c>
      <c r="AC53">
        <v>7.1204104283532299</v>
      </c>
      <c r="AD53">
        <v>6.7152324242715009</v>
      </c>
      <c r="AE53">
        <v>12.114296127487147</v>
      </c>
      <c r="AF53">
        <v>0</v>
      </c>
      <c r="AG53">
        <v>0</v>
      </c>
      <c r="AH53">
        <v>37.475903427134753</v>
      </c>
      <c r="AI53">
        <v>0</v>
      </c>
      <c r="AJ53">
        <v>0</v>
      </c>
      <c r="AK53">
        <v>12.530189189791297</v>
      </c>
      <c r="AL53">
        <v>19.073759040791742</v>
      </c>
      <c r="AM53">
        <v>0</v>
      </c>
      <c r="AN53">
        <v>0</v>
      </c>
      <c r="AO53">
        <v>0.72039937200000026</v>
      </c>
      <c r="AP53">
        <v>1.7260973612917982</v>
      </c>
      <c r="AQ53">
        <v>0</v>
      </c>
      <c r="AR53">
        <v>8.9265619384057953</v>
      </c>
      <c r="AS53">
        <v>7.81637603299734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705.97212596368115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156.36147793119034</v>
      </c>
      <c r="L54">
        <v>33.766695242989854</v>
      </c>
      <c r="M54">
        <v>0</v>
      </c>
      <c r="N54">
        <v>13.97114770611339</v>
      </c>
      <c r="O54">
        <v>48.864120283582096</v>
      </c>
      <c r="P54">
        <v>66.798150984864193</v>
      </c>
      <c r="Q54">
        <v>5.3395288666972061</v>
      </c>
      <c r="R54">
        <v>10.387832212880562</v>
      </c>
      <c r="S54">
        <v>6.4683806805399326</v>
      </c>
      <c r="T54">
        <v>0</v>
      </c>
      <c r="U54">
        <v>257.66842884146337</v>
      </c>
      <c r="V54">
        <v>5.0889246836073738</v>
      </c>
      <c r="W54">
        <v>10.854026408846245</v>
      </c>
      <c r="X54">
        <v>36.338732532326837</v>
      </c>
      <c r="Y54">
        <v>0</v>
      </c>
      <c r="Z54">
        <v>1.5978164640000001</v>
      </c>
      <c r="AA54">
        <v>10.327094262892642</v>
      </c>
      <c r="AB54">
        <v>9.6818294620809873</v>
      </c>
      <c r="AC54">
        <v>7.1204104283532299</v>
      </c>
      <c r="AD54">
        <v>6.7152324242715009</v>
      </c>
      <c r="AE54">
        <v>12.114296127487147</v>
      </c>
      <c r="AF54">
        <v>0</v>
      </c>
      <c r="AG54">
        <v>0</v>
      </c>
      <c r="AH54">
        <v>37.475903427134753</v>
      </c>
      <c r="AI54">
        <v>0</v>
      </c>
      <c r="AJ54">
        <v>0</v>
      </c>
      <c r="AK54">
        <v>12.530189189791297</v>
      </c>
      <c r="AL54">
        <v>19.073759040791742</v>
      </c>
      <c r="AM54">
        <v>0</v>
      </c>
      <c r="AN54">
        <v>0</v>
      </c>
      <c r="AO54">
        <v>0.72039937200000026</v>
      </c>
      <c r="AP54">
        <v>1.7260973612917982</v>
      </c>
      <c r="AQ54">
        <v>0</v>
      </c>
      <c r="AR54">
        <v>8.9265619384057953</v>
      </c>
      <c r="AS54">
        <v>7.81637603299734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787.73341190659949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158.40028113348313</v>
      </c>
      <c r="L55">
        <v>33.766695242989854</v>
      </c>
      <c r="M55">
        <v>0</v>
      </c>
      <c r="N55">
        <v>13.97114770611339</v>
      </c>
      <c r="O55">
        <v>48.864120283582096</v>
      </c>
      <c r="P55">
        <v>66.798150984864193</v>
      </c>
      <c r="Q55">
        <v>5.3395288666972061</v>
      </c>
      <c r="R55">
        <v>10.388036362997658</v>
      </c>
      <c r="S55">
        <v>6.4683806805399326</v>
      </c>
      <c r="T55">
        <v>0</v>
      </c>
      <c r="U55">
        <v>257.66842884146337</v>
      </c>
      <c r="V55">
        <v>5.0889246836073738</v>
      </c>
      <c r="W55">
        <v>10.854026408846245</v>
      </c>
      <c r="X55">
        <v>36.338732532326837</v>
      </c>
      <c r="Y55">
        <v>0</v>
      </c>
      <c r="Z55">
        <v>1.5978164640000001</v>
      </c>
      <c r="AA55">
        <v>10.327094262892642</v>
      </c>
      <c r="AB55">
        <v>9.6818294620809873</v>
      </c>
      <c r="AC55">
        <v>7.1204104283532299</v>
      </c>
      <c r="AD55">
        <v>4.4664646394877963</v>
      </c>
      <c r="AE55">
        <v>12.114296127487147</v>
      </c>
      <c r="AF55">
        <v>0</v>
      </c>
      <c r="AG55">
        <v>0</v>
      </c>
      <c r="AH55">
        <v>37.475903427134753</v>
      </c>
      <c r="AI55">
        <v>0</v>
      </c>
      <c r="AJ55">
        <v>0</v>
      </c>
      <c r="AK55">
        <v>12.530189189791297</v>
      </c>
      <c r="AL55">
        <v>19.073759040791742</v>
      </c>
      <c r="AM55">
        <v>0</v>
      </c>
      <c r="AN55">
        <v>0</v>
      </c>
      <c r="AO55">
        <v>0.72039937200000026</v>
      </c>
      <c r="AP55">
        <v>2.981440919863795</v>
      </c>
      <c r="AQ55">
        <v>0</v>
      </c>
      <c r="AR55">
        <v>10.820075199999998</v>
      </c>
      <c r="AS55">
        <v>7.81637603299734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790.67250829439183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158.39898705778822</v>
      </c>
      <c r="L56">
        <v>33.766695242989854</v>
      </c>
      <c r="M56">
        <v>0</v>
      </c>
      <c r="N56">
        <v>13.97114770611339</v>
      </c>
      <c r="O56">
        <v>48.864120283582096</v>
      </c>
      <c r="P56">
        <v>66.798150984864193</v>
      </c>
      <c r="Q56">
        <v>5.3395288666972061</v>
      </c>
      <c r="R56">
        <v>10.388036362997658</v>
      </c>
      <c r="S56">
        <v>6.4683806805399326</v>
      </c>
      <c r="T56">
        <v>0</v>
      </c>
      <c r="U56">
        <v>257.66842884146337</v>
      </c>
      <c r="V56">
        <v>5.0889246836073738</v>
      </c>
      <c r="W56">
        <v>10.854026408846245</v>
      </c>
      <c r="X56">
        <v>36.338732532326837</v>
      </c>
      <c r="Y56">
        <v>0</v>
      </c>
      <c r="Z56">
        <v>1.5978164640000001</v>
      </c>
      <c r="AA56">
        <v>10.327094262892642</v>
      </c>
      <c r="AB56">
        <v>9.6818294620809873</v>
      </c>
      <c r="AC56">
        <v>7.1204104283532299</v>
      </c>
      <c r="AD56">
        <v>4.4664646394877963</v>
      </c>
      <c r="AE56">
        <v>12.114296127487147</v>
      </c>
      <c r="AF56">
        <v>0</v>
      </c>
      <c r="AG56">
        <v>0</v>
      </c>
      <c r="AH56">
        <v>37.475903427134753</v>
      </c>
      <c r="AI56">
        <v>0</v>
      </c>
      <c r="AJ56">
        <v>0</v>
      </c>
      <c r="AK56">
        <v>12.530189189791297</v>
      </c>
      <c r="AL56">
        <v>19.073759040791742</v>
      </c>
      <c r="AM56">
        <v>0</v>
      </c>
      <c r="AN56">
        <v>0</v>
      </c>
      <c r="AO56">
        <v>0.72039937200000026</v>
      </c>
      <c r="AP56">
        <v>2.981440919863795</v>
      </c>
      <c r="AQ56">
        <v>0</v>
      </c>
      <c r="AR56">
        <v>10.820075199999998</v>
      </c>
      <c r="AS56">
        <v>7.81637603299734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790.67121421869695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84.690808011734688</v>
      </c>
      <c r="L57">
        <v>33.766695242989854</v>
      </c>
      <c r="M57">
        <v>0</v>
      </c>
      <c r="N57">
        <v>13.97114770611339</v>
      </c>
      <c r="O57">
        <v>48.864120283582096</v>
      </c>
      <c r="P57">
        <v>66.798150984864193</v>
      </c>
      <c r="Q57">
        <v>2.8963690206185571</v>
      </c>
      <c r="R57">
        <v>5.7886155669291339</v>
      </c>
      <c r="S57">
        <v>3.8591030232751455</v>
      </c>
      <c r="T57">
        <v>0</v>
      </c>
      <c r="U57">
        <v>257.66842884146337</v>
      </c>
      <c r="V57">
        <v>5.0889246836073738</v>
      </c>
      <c r="W57">
        <v>10.854026408846245</v>
      </c>
      <c r="X57">
        <v>36.338732532326837</v>
      </c>
      <c r="Y57">
        <v>0</v>
      </c>
      <c r="Z57">
        <v>1.5978164640000001</v>
      </c>
      <c r="AA57">
        <v>10.327094262892642</v>
      </c>
      <c r="AB57">
        <v>9.6818294620809873</v>
      </c>
      <c r="AC57">
        <v>7.1204104283532299</v>
      </c>
      <c r="AD57">
        <v>4.4664646394877963</v>
      </c>
      <c r="AE57">
        <v>12.114296127487147</v>
      </c>
      <c r="AF57">
        <v>0</v>
      </c>
      <c r="AG57">
        <v>0</v>
      </c>
      <c r="AH57">
        <v>37.475903427134753</v>
      </c>
      <c r="AI57">
        <v>0</v>
      </c>
      <c r="AJ57">
        <v>0</v>
      </c>
      <c r="AK57">
        <v>12.530189189791297</v>
      </c>
      <c r="AL57">
        <v>19.073759040791742</v>
      </c>
      <c r="AM57">
        <v>0</v>
      </c>
      <c r="AN57">
        <v>0</v>
      </c>
      <c r="AO57">
        <v>1.0805990580000002</v>
      </c>
      <c r="AP57">
        <v>2.981440919863795</v>
      </c>
      <c r="AQ57">
        <v>0</v>
      </c>
      <c r="AR57">
        <v>8.9265619384057953</v>
      </c>
      <c r="AS57">
        <v>7.81637603299734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705.77786329763728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84.689554605037301</v>
      </c>
      <c r="L58">
        <v>33.766695242989854</v>
      </c>
      <c r="M58">
        <v>0</v>
      </c>
      <c r="N58">
        <v>13.97114770611339</v>
      </c>
      <c r="O58">
        <v>48.864120283582096</v>
      </c>
      <c r="P58">
        <v>66.798150984864193</v>
      </c>
      <c r="Q58">
        <v>2.8963690206185571</v>
      </c>
      <c r="R58">
        <v>5.7886155669291339</v>
      </c>
      <c r="S58">
        <v>3.8591030232751455</v>
      </c>
      <c r="T58">
        <v>0</v>
      </c>
      <c r="U58">
        <v>257.66842884146337</v>
      </c>
      <c r="V58">
        <v>5.0889246836073738</v>
      </c>
      <c r="W58">
        <v>10.854026408846245</v>
      </c>
      <c r="X58">
        <v>36.338732532326837</v>
      </c>
      <c r="Y58">
        <v>0</v>
      </c>
      <c r="Z58">
        <v>1.5978164640000001</v>
      </c>
      <c r="AA58">
        <v>10.327094262892642</v>
      </c>
      <c r="AB58">
        <v>9.6818294620809873</v>
      </c>
      <c r="AC58">
        <v>7.1204104283532299</v>
      </c>
      <c r="AD58">
        <v>4.4664646394877963</v>
      </c>
      <c r="AE58">
        <v>12.114296127487147</v>
      </c>
      <c r="AF58">
        <v>0</v>
      </c>
      <c r="AG58">
        <v>0</v>
      </c>
      <c r="AH58">
        <v>37.475903427134753</v>
      </c>
      <c r="AI58">
        <v>0</v>
      </c>
      <c r="AJ58">
        <v>0</v>
      </c>
      <c r="AK58">
        <v>12.530189189791297</v>
      </c>
      <c r="AL58">
        <v>19.073759040791742</v>
      </c>
      <c r="AM58">
        <v>0</v>
      </c>
      <c r="AN58">
        <v>0</v>
      </c>
      <c r="AO58">
        <v>1.0805990580000002</v>
      </c>
      <c r="AP58">
        <v>1.5691795117043916</v>
      </c>
      <c r="AQ58">
        <v>0</v>
      </c>
      <c r="AR58">
        <v>8.9265619384057953</v>
      </c>
      <c r="AS58">
        <v>7.81637603299734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704.36434848278054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84.241839551107944</v>
      </c>
      <c r="L59">
        <v>33.767177653173611</v>
      </c>
      <c r="M59">
        <v>0</v>
      </c>
      <c r="N59">
        <v>13.97114770611339</v>
      </c>
      <c r="O59">
        <v>48.864120283582096</v>
      </c>
      <c r="P59">
        <v>66.798150984864193</v>
      </c>
      <c r="Q59">
        <v>2.8963690206185571</v>
      </c>
      <c r="R59">
        <v>5.7886155669291339</v>
      </c>
      <c r="S59">
        <v>3.8591030232751455</v>
      </c>
      <c r="T59">
        <v>0</v>
      </c>
      <c r="U59">
        <v>263.13716358486363</v>
      </c>
      <c r="V59">
        <v>5.0889246836073738</v>
      </c>
      <c r="W59">
        <v>10.854026408846245</v>
      </c>
      <c r="X59">
        <v>36.338732532326837</v>
      </c>
      <c r="Y59">
        <v>0</v>
      </c>
      <c r="Z59">
        <v>1.5978164640000001</v>
      </c>
      <c r="AA59">
        <v>10.327094262892642</v>
      </c>
      <c r="AB59">
        <v>9.6818294620809873</v>
      </c>
      <c r="AC59">
        <v>7.1204104283532299</v>
      </c>
      <c r="AD59">
        <v>4.4664646394877963</v>
      </c>
      <c r="AE59">
        <v>12.114296127487147</v>
      </c>
      <c r="AF59">
        <v>0</v>
      </c>
      <c r="AG59">
        <v>0</v>
      </c>
      <c r="AH59">
        <v>37.475903427134753</v>
      </c>
      <c r="AI59">
        <v>0</v>
      </c>
      <c r="AJ59">
        <v>0</v>
      </c>
      <c r="AK59">
        <v>12.530189189791297</v>
      </c>
      <c r="AL59">
        <v>19.073759040791742</v>
      </c>
      <c r="AM59">
        <v>0</v>
      </c>
      <c r="AN59">
        <v>0</v>
      </c>
      <c r="AO59">
        <v>1.2246790340000002</v>
      </c>
      <c r="AP59">
        <v>1.8830152108792051</v>
      </c>
      <c r="AQ59">
        <v>0</v>
      </c>
      <c r="AR59">
        <v>8.9265619384057953</v>
      </c>
      <c r="AS59">
        <v>7.81637603299734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709.84376625761001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84.690607324936522</v>
      </c>
      <c r="L60">
        <v>33.760529223342381</v>
      </c>
      <c r="M60">
        <v>0</v>
      </c>
      <c r="N60">
        <v>13.97114770611339</v>
      </c>
      <c r="O60">
        <v>48.864120283582096</v>
      </c>
      <c r="P60">
        <v>66.798150984864193</v>
      </c>
      <c r="Q60">
        <v>2.8963690206185571</v>
      </c>
      <c r="R60">
        <v>5.7886155669291339</v>
      </c>
      <c r="S60">
        <v>3.8591030232751455</v>
      </c>
      <c r="T60">
        <v>0</v>
      </c>
      <c r="U60">
        <v>265.24</v>
      </c>
      <c r="V60">
        <v>5.0889246836073738</v>
      </c>
      <c r="W60">
        <v>10.854026408846245</v>
      </c>
      <c r="X60">
        <v>36.338732532326837</v>
      </c>
      <c r="Y60">
        <v>0</v>
      </c>
      <c r="Z60">
        <v>1.5978164640000001</v>
      </c>
      <c r="AA60">
        <v>10.327094262892642</v>
      </c>
      <c r="AB60">
        <v>9.6818294620809873</v>
      </c>
      <c r="AC60">
        <v>7.1204104283532299</v>
      </c>
      <c r="AD60">
        <v>4.4664646394877963</v>
      </c>
      <c r="AE60">
        <v>12.114296127487147</v>
      </c>
      <c r="AF60">
        <v>0</v>
      </c>
      <c r="AG60">
        <v>0</v>
      </c>
      <c r="AH60">
        <v>37.475903427134753</v>
      </c>
      <c r="AI60">
        <v>0</v>
      </c>
      <c r="AJ60">
        <v>0</v>
      </c>
      <c r="AK60">
        <v>12.530189189791297</v>
      </c>
      <c r="AL60">
        <v>19.073759040791742</v>
      </c>
      <c r="AM60">
        <v>0</v>
      </c>
      <c r="AN60">
        <v>0</v>
      </c>
      <c r="AO60">
        <v>1.2246790340000002</v>
      </c>
      <c r="AP60">
        <v>1.8830152108792051</v>
      </c>
      <c r="AQ60">
        <v>0</v>
      </c>
      <c r="AR60">
        <v>8.9265619384057953</v>
      </c>
      <c r="AS60">
        <v>7.81637603299734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712.38872201674371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81.700509625835878</v>
      </c>
      <c r="L61">
        <v>33.75960744857057</v>
      </c>
      <c r="M61">
        <v>0</v>
      </c>
      <c r="N61">
        <v>13.889508852653274</v>
      </c>
      <c r="O61">
        <v>48.864120283582096</v>
      </c>
      <c r="P61">
        <v>66.798150984864193</v>
      </c>
      <c r="Q61">
        <v>5.3395288666972061</v>
      </c>
      <c r="R61">
        <v>10.388036362997658</v>
      </c>
      <c r="S61">
        <v>6.4683806805399326</v>
      </c>
      <c r="T61">
        <v>0</v>
      </c>
      <c r="U61">
        <v>265.24</v>
      </c>
      <c r="V61">
        <v>5.0889246836073738</v>
      </c>
      <c r="W61">
        <v>10.854026408846245</v>
      </c>
      <c r="X61">
        <v>36.338732532326837</v>
      </c>
      <c r="Y61">
        <v>0</v>
      </c>
      <c r="Z61">
        <v>1.5978164640000001</v>
      </c>
      <c r="AA61">
        <v>10.327094262892642</v>
      </c>
      <c r="AB61">
        <v>9.6818294620809873</v>
      </c>
      <c r="AC61">
        <v>7.1204104283532299</v>
      </c>
      <c r="AD61">
        <v>4.4664646394877963</v>
      </c>
      <c r="AE61">
        <v>12.114296127487147</v>
      </c>
      <c r="AF61">
        <v>0</v>
      </c>
      <c r="AG61">
        <v>0</v>
      </c>
      <c r="AH61">
        <v>37.475903427134753</v>
      </c>
      <c r="AI61">
        <v>0</v>
      </c>
      <c r="AJ61">
        <v>0</v>
      </c>
      <c r="AK61">
        <v>12.530189189791297</v>
      </c>
      <c r="AL61">
        <v>19.073759040791742</v>
      </c>
      <c r="AM61">
        <v>0</v>
      </c>
      <c r="AN61">
        <v>0</v>
      </c>
      <c r="AO61">
        <v>1.2246790340000002</v>
      </c>
      <c r="AP61">
        <v>2.981440919863795</v>
      </c>
      <c r="AQ61">
        <v>0</v>
      </c>
      <c r="AR61">
        <v>8.9265619384057953</v>
      </c>
      <c r="AS61">
        <v>7.81637603299734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720.06634769780771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81.700509625835878</v>
      </c>
      <c r="L62">
        <v>33.75960744857057</v>
      </c>
      <c r="M62">
        <v>0</v>
      </c>
      <c r="N62">
        <v>13.889508852653274</v>
      </c>
      <c r="O62">
        <v>48.864120283582096</v>
      </c>
      <c r="P62">
        <v>66.798150984864193</v>
      </c>
      <c r="Q62">
        <v>5.3395288666972061</v>
      </c>
      <c r="R62">
        <v>10.388036362997658</v>
      </c>
      <c r="S62">
        <v>6.4683806805399326</v>
      </c>
      <c r="T62">
        <v>0</v>
      </c>
      <c r="U62">
        <v>265.24</v>
      </c>
      <c r="V62">
        <v>5.0889246836073738</v>
      </c>
      <c r="W62">
        <v>10.854026408846245</v>
      </c>
      <c r="X62">
        <v>36.338732532326837</v>
      </c>
      <c r="Y62">
        <v>0</v>
      </c>
      <c r="Z62">
        <v>1.5978164640000001</v>
      </c>
      <c r="AA62">
        <v>10.327094262892642</v>
      </c>
      <c r="AB62">
        <v>9.6818294620809873</v>
      </c>
      <c r="AC62">
        <v>7.1204104283532299</v>
      </c>
      <c r="AD62">
        <v>4.4664646394877963</v>
      </c>
      <c r="AE62">
        <v>12.114296127487147</v>
      </c>
      <c r="AF62">
        <v>0</v>
      </c>
      <c r="AG62">
        <v>0</v>
      </c>
      <c r="AH62">
        <v>37.475903427134753</v>
      </c>
      <c r="AI62">
        <v>0</v>
      </c>
      <c r="AJ62">
        <v>0</v>
      </c>
      <c r="AK62">
        <v>12.530189189791297</v>
      </c>
      <c r="AL62">
        <v>19.073759040791742</v>
      </c>
      <c r="AM62">
        <v>0</v>
      </c>
      <c r="AN62">
        <v>0</v>
      </c>
      <c r="AO62">
        <v>0.95813118000000019</v>
      </c>
      <c r="AP62">
        <v>2.981440919863795</v>
      </c>
      <c r="AQ62">
        <v>0</v>
      </c>
      <c r="AR62">
        <v>8.9265619384057953</v>
      </c>
      <c r="AS62">
        <v>7.81637603299734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719.7997998438077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81.700509625835878</v>
      </c>
      <c r="L63">
        <v>33.760756482345244</v>
      </c>
      <c r="M63">
        <v>0</v>
      </c>
      <c r="N63">
        <v>13.889555834706488</v>
      </c>
      <c r="O63">
        <v>48.864120283582096</v>
      </c>
      <c r="P63">
        <v>66.798150984864193</v>
      </c>
      <c r="Q63">
        <v>5.3395288666972061</v>
      </c>
      <c r="R63">
        <v>10.388036362997658</v>
      </c>
      <c r="S63">
        <v>6.4683806805399326</v>
      </c>
      <c r="T63">
        <v>0</v>
      </c>
      <c r="U63">
        <v>265.24</v>
      </c>
      <c r="V63">
        <v>5.0889246836073738</v>
      </c>
      <c r="W63">
        <v>10.854026408846245</v>
      </c>
      <c r="X63">
        <v>36.338732532326837</v>
      </c>
      <c r="Y63">
        <v>0</v>
      </c>
      <c r="Z63">
        <v>1.5978164640000001</v>
      </c>
      <c r="AA63">
        <v>10.327094262892642</v>
      </c>
      <c r="AB63">
        <v>9.6818294620809873</v>
      </c>
      <c r="AC63">
        <v>7.1204104283532299</v>
      </c>
      <c r="AD63">
        <v>4.4664646394877963</v>
      </c>
      <c r="AE63">
        <v>12.114296127487147</v>
      </c>
      <c r="AF63">
        <v>0</v>
      </c>
      <c r="AG63">
        <v>0</v>
      </c>
      <c r="AH63">
        <v>37.475903427134753</v>
      </c>
      <c r="AI63">
        <v>0</v>
      </c>
      <c r="AJ63">
        <v>0</v>
      </c>
      <c r="AK63">
        <v>12.530189189791297</v>
      </c>
      <c r="AL63">
        <v>19.073759040791742</v>
      </c>
      <c r="AM63">
        <v>0</v>
      </c>
      <c r="AN63">
        <v>0</v>
      </c>
      <c r="AO63">
        <v>1.1166190520000001</v>
      </c>
      <c r="AP63">
        <v>2.981440919863795</v>
      </c>
      <c r="AQ63">
        <v>0</v>
      </c>
      <c r="AR63">
        <v>8.9265619384057953</v>
      </c>
      <c r="AS63">
        <v>7.81637603299734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719.9594837316356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81.700509625835878</v>
      </c>
      <c r="L64">
        <v>33.761169076200432</v>
      </c>
      <c r="M64">
        <v>0</v>
      </c>
      <c r="N64">
        <v>13.889555834706488</v>
      </c>
      <c r="O64">
        <v>48.864120283582096</v>
      </c>
      <c r="P64">
        <v>66.798150984864193</v>
      </c>
      <c r="Q64">
        <v>5.3395288666972061</v>
      </c>
      <c r="R64">
        <v>10.388036362997658</v>
      </c>
      <c r="S64">
        <v>6.4683806805399326</v>
      </c>
      <c r="T64">
        <v>0</v>
      </c>
      <c r="U64">
        <v>265.24</v>
      </c>
      <c r="V64">
        <v>5.0889246836073738</v>
      </c>
      <c r="W64">
        <v>10.854026408846245</v>
      </c>
      <c r="X64">
        <v>36.338732532326837</v>
      </c>
      <c r="Y64">
        <v>0</v>
      </c>
      <c r="Z64">
        <v>1.5978164640000001</v>
      </c>
      <c r="AA64">
        <v>10.327094262892642</v>
      </c>
      <c r="AB64">
        <v>9.6818294620809873</v>
      </c>
      <c r="AC64">
        <v>7.1204104283532299</v>
      </c>
      <c r="AD64">
        <v>4.4664646394877963</v>
      </c>
      <c r="AE64">
        <v>12.114296127487147</v>
      </c>
      <c r="AF64">
        <v>0</v>
      </c>
      <c r="AG64">
        <v>0</v>
      </c>
      <c r="AH64">
        <v>37.475903427134753</v>
      </c>
      <c r="AI64">
        <v>0</v>
      </c>
      <c r="AJ64">
        <v>0</v>
      </c>
      <c r="AK64">
        <v>12.530189189791297</v>
      </c>
      <c r="AL64">
        <v>19.073759040791742</v>
      </c>
      <c r="AM64">
        <v>0</v>
      </c>
      <c r="AN64">
        <v>0</v>
      </c>
      <c r="AO64">
        <v>1.1166190520000001</v>
      </c>
      <c r="AP64">
        <v>2.981440919863795</v>
      </c>
      <c r="AQ64">
        <v>0</v>
      </c>
      <c r="AR64">
        <v>8.9265619384057953</v>
      </c>
      <c r="AS64">
        <v>7.81637603299734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719.95989632549083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107.01948343961243</v>
      </c>
      <c r="L65">
        <v>33.761169076200432</v>
      </c>
      <c r="M65">
        <v>0</v>
      </c>
      <c r="N65">
        <v>13.889555834706488</v>
      </c>
      <c r="O65">
        <v>48.864120283582096</v>
      </c>
      <c r="P65">
        <v>66.798150984864193</v>
      </c>
      <c r="Q65">
        <v>5.3395288666972061</v>
      </c>
      <c r="R65">
        <v>10.388036362997658</v>
      </c>
      <c r="S65">
        <v>6.4683806805399326</v>
      </c>
      <c r="T65">
        <v>0</v>
      </c>
      <c r="U65">
        <v>265.24</v>
      </c>
      <c r="V65">
        <v>5.0889246836073738</v>
      </c>
      <c r="W65">
        <v>10.854026408846245</v>
      </c>
      <c r="X65">
        <v>36.338732532326837</v>
      </c>
      <c r="Y65">
        <v>0</v>
      </c>
      <c r="Z65">
        <v>1.5978164640000001</v>
      </c>
      <c r="AA65">
        <v>10.327094262892642</v>
      </c>
      <c r="AB65">
        <v>9.6818294620809873</v>
      </c>
      <c r="AC65">
        <v>7.1204104283532299</v>
      </c>
      <c r="AD65">
        <v>6.7152324242715009</v>
      </c>
      <c r="AE65">
        <v>12.114296127487147</v>
      </c>
      <c r="AF65">
        <v>0</v>
      </c>
      <c r="AG65">
        <v>0</v>
      </c>
      <c r="AH65">
        <v>37.475903427134753</v>
      </c>
      <c r="AI65">
        <v>0</v>
      </c>
      <c r="AJ65">
        <v>0</v>
      </c>
      <c r="AK65">
        <v>12.530189189791297</v>
      </c>
      <c r="AL65">
        <v>19.073759040791742</v>
      </c>
      <c r="AM65">
        <v>0</v>
      </c>
      <c r="AN65">
        <v>0</v>
      </c>
      <c r="AO65">
        <v>0.75641936600000004</v>
      </c>
      <c r="AP65">
        <v>2.3537690135990061</v>
      </c>
      <c r="AQ65">
        <v>0</v>
      </c>
      <c r="AR65">
        <v>8.9265619384057953</v>
      </c>
      <c r="AS65">
        <v>7.81637603299734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746.53976633178627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102.84681959064197</v>
      </c>
      <c r="L66">
        <v>33.761169076200432</v>
      </c>
      <c r="M66">
        <v>0</v>
      </c>
      <c r="N66">
        <v>13.889555834706488</v>
      </c>
      <c r="O66">
        <v>48.864120283582096</v>
      </c>
      <c r="P66">
        <v>66.798150984864193</v>
      </c>
      <c r="Q66">
        <v>5.3395288666972061</v>
      </c>
      <c r="R66">
        <v>10.388036362997658</v>
      </c>
      <c r="S66">
        <v>6.4683806805399326</v>
      </c>
      <c r="T66">
        <v>0</v>
      </c>
      <c r="U66">
        <v>265.24</v>
      </c>
      <c r="V66">
        <v>5.0889246836073738</v>
      </c>
      <c r="W66">
        <v>10.854026408846245</v>
      </c>
      <c r="X66">
        <v>36.338732532326837</v>
      </c>
      <c r="Y66">
        <v>0</v>
      </c>
      <c r="Z66">
        <v>1.5978164640000001</v>
      </c>
      <c r="AA66">
        <v>10.327094262892642</v>
      </c>
      <c r="AB66">
        <v>9.6818294620809873</v>
      </c>
      <c r="AC66">
        <v>7.1204104283532299</v>
      </c>
      <c r="AD66">
        <v>6.7152324242715009</v>
      </c>
      <c r="AE66">
        <v>12.114296127487147</v>
      </c>
      <c r="AF66">
        <v>0</v>
      </c>
      <c r="AG66">
        <v>0</v>
      </c>
      <c r="AH66">
        <v>37.475903427134753</v>
      </c>
      <c r="AI66">
        <v>0</v>
      </c>
      <c r="AJ66">
        <v>0</v>
      </c>
      <c r="AK66">
        <v>12.530189189791297</v>
      </c>
      <c r="AL66">
        <v>19.073759040791742</v>
      </c>
      <c r="AM66">
        <v>0</v>
      </c>
      <c r="AN66">
        <v>0</v>
      </c>
      <c r="AO66">
        <v>0.90049908800000023</v>
      </c>
      <c r="AP66">
        <v>2.3537690135990061</v>
      </c>
      <c r="AQ66">
        <v>0</v>
      </c>
      <c r="AR66">
        <v>8.9265619384057953</v>
      </c>
      <c r="AS66">
        <v>7.81637603299734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742.51118220481578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112.98083230662021</v>
      </c>
      <c r="L67">
        <v>33.761139216175579</v>
      </c>
      <c r="M67">
        <v>0</v>
      </c>
      <c r="N67">
        <v>13.890030774397751</v>
      </c>
      <c r="O67">
        <v>48.859491547268135</v>
      </c>
      <c r="P67">
        <v>66.798209918990608</v>
      </c>
      <c r="Q67">
        <v>5.3407229691876754</v>
      </c>
      <c r="R67">
        <v>10.388821182120779</v>
      </c>
      <c r="S67">
        <v>6.4687902292626731</v>
      </c>
      <c r="T67">
        <v>0</v>
      </c>
      <c r="U67">
        <v>265.24</v>
      </c>
      <c r="V67">
        <v>5.0889246836073738</v>
      </c>
      <c r="W67">
        <v>10.854026408846245</v>
      </c>
      <c r="X67">
        <v>36.338732532326837</v>
      </c>
      <c r="Y67">
        <v>0</v>
      </c>
      <c r="Z67">
        <v>1.5978164640000001</v>
      </c>
      <c r="AA67">
        <v>10.327094262892642</v>
      </c>
      <c r="AB67">
        <v>9.6818294620809873</v>
      </c>
      <c r="AC67">
        <v>7.1204104283532299</v>
      </c>
      <c r="AD67">
        <v>6.7152324242715009</v>
      </c>
      <c r="AE67">
        <v>12.114296127487147</v>
      </c>
      <c r="AF67">
        <v>0</v>
      </c>
      <c r="AG67">
        <v>0</v>
      </c>
      <c r="AH67">
        <v>37.475903427134753</v>
      </c>
      <c r="AI67">
        <v>0</v>
      </c>
      <c r="AJ67">
        <v>0</v>
      </c>
      <c r="AK67">
        <v>12.530189189791297</v>
      </c>
      <c r="AL67">
        <v>19.073759040791742</v>
      </c>
      <c r="AM67">
        <v>0</v>
      </c>
      <c r="AN67">
        <v>0</v>
      </c>
      <c r="AO67">
        <v>0.72039937200000026</v>
      </c>
      <c r="AP67">
        <v>2.3537690135990061</v>
      </c>
      <c r="AQ67">
        <v>0</v>
      </c>
      <c r="AR67">
        <v>8.9265619384057953</v>
      </c>
      <c r="AS67">
        <v>7.81637603299734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752.46335895260927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100.33025466914091</v>
      </c>
      <c r="L68">
        <v>33.761139216175579</v>
      </c>
      <c r="M68">
        <v>0</v>
      </c>
      <c r="N68">
        <v>13.890030774397751</v>
      </c>
      <c r="O68">
        <v>48.859491547268135</v>
      </c>
      <c r="P68">
        <v>66.798209918990608</v>
      </c>
      <c r="Q68">
        <v>5.3407229691876754</v>
      </c>
      <c r="R68">
        <v>10.388821182120779</v>
      </c>
      <c r="S68">
        <v>6.4687902292626731</v>
      </c>
      <c r="T68">
        <v>0</v>
      </c>
      <c r="U68">
        <v>265.24</v>
      </c>
      <c r="V68">
        <v>5.0889246836073738</v>
      </c>
      <c r="W68">
        <v>10.854026408846245</v>
      </c>
      <c r="X68">
        <v>36.338732532326837</v>
      </c>
      <c r="Y68">
        <v>0</v>
      </c>
      <c r="Z68">
        <v>1.5978164640000001</v>
      </c>
      <c r="AA68">
        <v>10.327094262892642</v>
      </c>
      <c r="AB68">
        <v>9.6818294620809873</v>
      </c>
      <c r="AC68">
        <v>7.1204104283532299</v>
      </c>
      <c r="AD68">
        <v>6.7152324242715009</v>
      </c>
      <c r="AE68">
        <v>12.114296127487147</v>
      </c>
      <c r="AF68">
        <v>0</v>
      </c>
      <c r="AG68">
        <v>0</v>
      </c>
      <c r="AH68">
        <v>37.475903427134753</v>
      </c>
      <c r="AI68">
        <v>0</v>
      </c>
      <c r="AJ68">
        <v>0</v>
      </c>
      <c r="AK68">
        <v>12.530189189791297</v>
      </c>
      <c r="AL68">
        <v>19.073759040791742</v>
      </c>
      <c r="AM68">
        <v>0</v>
      </c>
      <c r="AN68">
        <v>0</v>
      </c>
      <c r="AO68">
        <v>0.72039937200000026</v>
      </c>
      <c r="AP68">
        <v>2.3537690135990061</v>
      </c>
      <c r="AQ68">
        <v>0</v>
      </c>
      <c r="AR68">
        <v>8.9265619384057953</v>
      </c>
      <c r="AS68">
        <v>7.81637603299734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739.81278131513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100.33025466914091</v>
      </c>
      <c r="L69">
        <v>33.76077972164078</v>
      </c>
      <c r="M69">
        <v>0</v>
      </c>
      <c r="N69">
        <v>13.890030774397751</v>
      </c>
      <c r="O69">
        <v>48.859491547268135</v>
      </c>
      <c r="P69">
        <v>66.798209918990608</v>
      </c>
      <c r="Q69">
        <v>5.3407229691876754</v>
      </c>
      <c r="R69">
        <v>10.388821182120779</v>
      </c>
      <c r="S69">
        <v>6.4687902292626731</v>
      </c>
      <c r="T69">
        <v>0</v>
      </c>
      <c r="U69">
        <v>265.24</v>
      </c>
      <c r="V69">
        <v>5.0889246836073738</v>
      </c>
      <c r="W69">
        <v>10.854026408846245</v>
      </c>
      <c r="X69">
        <v>36.338732532326837</v>
      </c>
      <c r="Y69">
        <v>0</v>
      </c>
      <c r="Z69">
        <v>1.5978164640000001</v>
      </c>
      <c r="AA69">
        <v>10.327094262892642</v>
      </c>
      <c r="AB69">
        <v>9.6818294620809873</v>
      </c>
      <c r="AC69">
        <v>7.1204104283532299</v>
      </c>
      <c r="AD69">
        <v>6.7152324242715009</v>
      </c>
      <c r="AE69">
        <v>12.114296127487147</v>
      </c>
      <c r="AF69">
        <v>0</v>
      </c>
      <c r="AG69">
        <v>0</v>
      </c>
      <c r="AH69">
        <v>37.475903427134753</v>
      </c>
      <c r="AI69">
        <v>0</v>
      </c>
      <c r="AJ69">
        <v>0</v>
      </c>
      <c r="AK69">
        <v>12.530189189791297</v>
      </c>
      <c r="AL69">
        <v>19.073759040791742</v>
      </c>
      <c r="AM69">
        <v>0</v>
      </c>
      <c r="AN69">
        <v>0</v>
      </c>
      <c r="AO69">
        <v>0.68437937800000015</v>
      </c>
      <c r="AP69">
        <v>2.3537690135990061</v>
      </c>
      <c r="AQ69">
        <v>0</v>
      </c>
      <c r="AR69">
        <v>8.9265619384057953</v>
      </c>
      <c r="AS69">
        <v>7.81637603299734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739.77640182659513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100.33025466914091</v>
      </c>
      <c r="L70">
        <v>33.760756482345244</v>
      </c>
      <c r="M70">
        <v>0</v>
      </c>
      <c r="N70">
        <v>13.890030774397751</v>
      </c>
      <c r="O70">
        <v>48.859491547268135</v>
      </c>
      <c r="P70">
        <v>66.798209918990608</v>
      </c>
      <c r="Q70">
        <v>5.3407229691876754</v>
      </c>
      <c r="R70">
        <v>10.388821182120779</v>
      </c>
      <c r="S70">
        <v>6.4687902292626731</v>
      </c>
      <c r="T70">
        <v>0</v>
      </c>
      <c r="U70">
        <v>265.24</v>
      </c>
      <c r="V70">
        <v>5.0889246836073738</v>
      </c>
      <c r="W70">
        <v>10.854026408846245</v>
      </c>
      <c r="X70">
        <v>36.338732532326837</v>
      </c>
      <c r="Y70">
        <v>0</v>
      </c>
      <c r="Z70">
        <v>1.5978164640000001</v>
      </c>
      <c r="AA70">
        <v>10.327094262892642</v>
      </c>
      <c r="AB70">
        <v>9.6818294620809873</v>
      </c>
      <c r="AC70">
        <v>7.1204104283532299</v>
      </c>
      <c r="AD70">
        <v>6.7152324242715009</v>
      </c>
      <c r="AE70">
        <v>12.114296127487147</v>
      </c>
      <c r="AF70">
        <v>0</v>
      </c>
      <c r="AG70">
        <v>0</v>
      </c>
      <c r="AH70">
        <v>37.475903427134753</v>
      </c>
      <c r="AI70">
        <v>0</v>
      </c>
      <c r="AJ70">
        <v>0</v>
      </c>
      <c r="AK70">
        <v>12.530189189791297</v>
      </c>
      <c r="AL70">
        <v>19.073759040791742</v>
      </c>
      <c r="AM70">
        <v>0</v>
      </c>
      <c r="AN70">
        <v>0</v>
      </c>
      <c r="AO70">
        <v>0.97253907600000022</v>
      </c>
      <c r="AP70">
        <v>2.3537690135990061</v>
      </c>
      <c r="AQ70">
        <v>0</v>
      </c>
      <c r="AR70">
        <v>8.9265619384057953</v>
      </c>
      <c r="AS70">
        <v>7.81637603299734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740.06453828529948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76.210530312065302</v>
      </c>
      <c r="L71">
        <v>33.761572541687443</v>
      </c>
      <c r="M71">
        <v>0</v>
      </c>
      <c r="N71">
        <v>13.889555834706488</v>
      </c>
      <c r="O71">
        <v>48.864120283582096</v>
      </c>
      <c r="P71">
        <v>66.798150984864193</v>
      </c>
      <c r="Q71">
        <v>5.3407229691876754</v>
      </c>
      <c r="R71">
        <v>10.388821182120779</v>
      </c>
      <c r="S71">
        <v>6.4687902292626731</v>
      </c>
      <c r="T71">
        <v>0</v>
      </c>
      <c r="U71">
        <v>268.5</v>
      </c>
      <c r="V71">
        <v>5.0889246836073738</v>
      </c>
      <c r="W71">
        <v>10.854026408846245</v>
      </c>
      <c r="X71">
        <v>36.338732532326837</v>
      </c>
      <c r="Y71">
        <v>0</v>
      </c>
      <c r="Z71">
        <v>1.5978164640000001</v>
      </c>
      <c r="AA71">
        <v>10.327094262892642</v>
      </c>
      <c r="AB71">
        <v>9.6818294620809873</v>
      </c>
      <c r="AC71">
        <v>7.1204104283532299</v>
      </c>
      <c r="AD71">
        <v>8.9536430191765266</v>
      </c>
      <c r="AE71">
        <v>12.114296127487147</v>
      </c>
      <c r="AF71">
        <v>0</v>
      </c>
      <c r="AG71">
        <v>0</v>
      </c>
      <c r="AH71">
        <v>37.475903427134753</v>
      </c>
      <c r="AI71">
        <v>0.77971891755317246</v>
      </c>
      <c r="AJ71">
        <v>0</v>
      </c>
      <c r="AK71">
        <v>12.530189189791297</v>
      </c>
      <c r="AL71">
        <v>19.073759040791742</v>
      </c>
      <c r="AM71">
        <v>0</v>
      </c>
      <c r="AN71">
        <v>0</v>
      </c>
      <c r="AO71">
        <v>0.75641936600000004</v>
      </c>
      <c r="AP71">
        <v>2.3537690135990061</v>
      </c>
      <c r="AQ71">
        <v>0</v>
      </c>
      <c r="AR71">
        <v>8.9265619384057953</v>
      </c>
      <c r="AS71">
        <v>7.81637603299734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722.01173465252077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76.210530312065302</v>
      </c>
      <c r="L72">
        <v>33.761572541687443</v>
      </c>
      <c r="M72">
        <v>0</v>
      </c>
      <c r="N72">
        <v>13.889555834706488</v>
      </c>
      <c r="O72">
        <v>48.864120283582096</v>
      </c>
      <c r="P72">
        <v>66.798150984864193</v>
      </c>
      <c r="Q72">
        <v>5.3407229691876754</v>
      </c>
      <c r="R72">
        <v>10.388821182120779</v>
      </c>
      <c r="S72">
        <v>6.4687902292626731</v>
      </c>
      <c r="T72">
        <v>0</v>
      </c>
      <c r="U72">
        <v>269.02794847866488</v>
      </c>
      <c r="V72">
        <v>5.0889246836073738</v>
      </c>
      <c r="W72">
        <v>10.854026408846245</v>
      </c>
      <c r="X72">
        <v>36.338732532326837</v>
      </c>
      <c r="Y72">
        <v>0</v>
      </c>
      <c r="Z72">
        <v>1.5978164640000001</v>
      </c>
      <c r="AA72">
        <v>10.327094262892642</v>
      </c>
      <c r="AB72">
        <v>9.6818294620809873</v>
      </c>
      <c r="AC72">
        <v>7.1204104283532299</v>
      </c>
      <c r="AD72">
        <v>8.9536430191765266</v>
      </c>
      <c r="AE72">
        <v>12.114296127487147</v>
      </c>
      <c r="AF72">
        <v>0</v>
      </c>
      <c r="AG72">
        <v>0</v>
      </c>
      <c r="AH72">
        <v>37.475903427134753</v>
      </c>
      <c r="AI72">
        <v>0.77971891755317246</v>
      </c>
      <c r="AJ72">
        <v>0</v>
      </c>
      <c r="AK72">
        <v>12.530189189791297</v>
      </c>
      <c r="AL72">
        <v>19.073759040791742</v>
      </c>
      <c r="AM72">
        <v>1.2739248289922669</v>
      </c>
      <c r="AN72">
        <v>0</v>
      </c>
      <c r="AO72">
        <v>0.75641936600000004</v>
      </c>
      <c r="AP72">
        <v>2.3537690135990061</v>
      </c>
      <c r="AQ72">
        <v>0</v>
      </c>
      <c r="AR72">
        <v>8.9265619384057953</v>
      </c>
      <c r="AS72">
        <v>7.81637603299734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723.81360796017793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87.790064170284779</v>
      </c>
      <c r="L73">
        <v>33.760525189366014</v>
      </c>
      <c r="M73">
        <v>0</v>
      </c>
      <c r="N73">
        <v>13.889555834706488</v>
      </c>
      <c r="O73">
        <v>48.864120283582096</v>
      </c>
      <c r="P73">
        <v>66.798150984864193</v>
      </c>
      <c r="Q73">
        <v>5.3407229691876754</v>
      </c>
      <c r="R73">
        <v>10.388821182120779</v>
      </c>
      <c r="S73">
        <v>6.4687902292626731</v>
      </c>
      <c r="T73">
        <v>0</v>
      </c>
      <c r="U73">
        <v>269.02794847866488</v>
      </c>
      <c r="V73">
        <v>5.0889246836073738</v>
      </c>
      <c r="W73">
        <v>10.854026408846245</v>
      </c>
      <c r="X73">
        <v>36.338732532326837</v>
      </c>
      <c r="Y73">
        <v>0</v>
      </c>
      <c r="Z73">
        <v>1.5978164640000001</v>
      </c>
      <c r="AA73">
        <v>10.327094262892642</v>
      </c>
      <c r="AB73">
        <v>9.6818294620809873</v>
      </c>
      <c r="AC73">
        <v>7.1204104283532299</v>
      </c>
      <c r="AD73">
        <v>8.9536430191765266</v>
      </c>
      <c r="AE73">
        <v>12.114296127487147</v>
      </c>
      <c r="AF73">
        <v>0</v>
      </c>
      <c r="AG73">
        <v>0</v>
      </c>
      <c r="AH73">
        <v>37.475903427134753</v>
      </c>
      <c r="AI73">
        <v>0.87328486557732066</v>
      </c>
      <c r="AJ73">
        <v>0</v>
      </c>
      <c r="AK73">
        <v>12.530189189791297</v>
      </c>
      <c r="AL73">
        <v>19.073759040791742</v>
      </c>
      <c r="AM73">
        <v>1.2739248289922669</v>
      </c>
      <c r="AN73">
        <v>0</v>
      </c>
      <c r="AO73">
        <v>0.72039937200000026</v>
      </c>
      <c r="AP73">
        <v>2.3537690135990061</v>
      </c>
      <c r="AQ73">
        <v>0</v>
      </c>
      <c r="AR73">
        <v>8.9265619384057953</v>
      </c>
      <c r="AS73">
        <v>7.81637603299734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735.44964042010008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87.790064170284779</v>
      </c>
      <c r="L74">
        <v>33.76041314055373</v>
      </c>
      <c r="M74">
        <v>0</v>
      </c>
      <c r="N74">
        <v>13.889555834706488</v>
      </c>
      <c r="O74">
        <v>48.864120283582096</v>
      </c>
      <c r="P74">
        <v>66.798150984864193</v>
      </c>
      <c r="Q74">
        <v>5.3407229691876754</v>
      </c>
      <c r="R74">
        <v>10.388821182120779</v>
      </c>
      <c r="S74">
        <v>6.4687902292626731</v>
      </c>
      <c r="T74">
        <v>0</v>
      </c>
      <c r="U74">
        <v>269.02794847866488</v>
      </c>
      <c r="V74">
        <v>5.0889246836073738</v>
      </c>
      <c r="W74">
        <v>10.854026408846245</v>
      </c>
      <c r="X74">
        <v>36.338732532326837</v>
      </c>
      <c r="Y74">
        <v>0</v>
      </c>
      <c r="Z74">
        <v>1.5978164640000001</v>
      </c>
      <c r="AA74">
        <v>10.327094262892642</v>
      </c>
      <c r="AB74">
        <v>9.6818294620809873</v>
      </c>
      <c r="AC74">
        <v>7.1204104283532299</v>
      </c>
      <c r="AD74">
        <v>8.9536430191765266</v>
      </c>
      <c r="AE74">
        <v>12.114296127487147</v>
      </c>
      <c r="AF74">
        <v>0</v>
      </c>
      <c r="AG74">
        <v>0</v>
      </c>
      <c r="AH74">
        <v>37.475903427134753</v>
      </c>
      <c r="AI74">
        <v>1.2475501409473524</v>
      </c>
      <c r="AJ74">
        <v>0</v>
      </c>
      <c r="AK74">
        <v>12.530189189791297</v>
      </c>
      <c r="AL74">
        <v>19.073759040791742</v>
      </c>
      <c r="AM74">
        <v>2.3113572621609881</v>
      </c>
      <c r="AN74">
        <v>0</v>
      </c>
      <c r="AO74">
        <v>0.72039937200000026</v>
      </c>
      <c r="AP74">
        <v>2.3537690135990061</v>
      </c>
      <c r="AQ74">
        <v>0</v>
      </c>
      <c r="AR74">
        <v>8.9265619384057953</v>
      </c>
      <c r="AS74">
        <v>7.81637603299734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736.86122607982657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158.38998008464034</v>
      </c>
      <c r="L75">
        <v>33.760692140325283</v>
      </c>
      <c r="M75">
        <v>0</v>
      </c>
      <c r="N75">
        <v>13.889555834706488</v>
      </c>
      <c r="O75">
        <v>48.864120283582096</v>
      </c>
      <c r="P75">
        <v>66.798150984864193</v>
      </c>
      <c r="Q75">
        <v>5.3407229691876754</v>
      </c>
      <c r="R75">
        <v>10.388821182120779</v>
      </c>
      <c r="S75">
        <v>6.4687902292626731</v>
      </c>
      <c r="T75">
        <v>0</v>
      </c>
      <c r="U75">
        <v>269.02794847866488</v>
      </c>
      <c r="V75">
        <v>5.0889246836073738</v>
      </c>
      <c r="W75">
        <v>10.854026408846245</v>
      </c>
      <c r="X75">
        <v>36.338732532326837</v>
      </c>
      <c r="Y75">
        <v>0</v>
      </c>
      <c r="Z75">
        <v>1.5978164640000001</v>
      </c>
      <c r="AA75">
        <v>10.327094262892642</v>
      </c>
      <c r="AB75">
        <v>9.6818294620809873</v>
      </c>
      <c r="AC75">
        <v>7.1204104283532299</v>
      </c>
      <c r="AD75">
        <v>8.9536430191765266</v>
      </c>
      <c r="AE75">
        <v>12.114296127487147</v>
      </c>
      <c r="AF75">
        <v>0</v>
      </c>
      <c r="AG75">
        <v>0</v>
      </c>
      <c r="AH75">
        <v>37.475903427134753</v>
      </c>
      <c r="AI75">
        <v>2.4951000699984998</v>
      </c>
      <c r="AJ75">
        <v>0</v>
      </c>
      <c r="AK75">
        <v>12.530189189791297</v>
      </c>
      <c r="AL75">
        <v>19.073759040791742</v>
      </c>
      <c r="AM75">
        <v>3.8805713164836511</v>
      </c>
      <c r="AN75">
        <v>0</v>
      </c>
      <c r="AO75">
        <v>0.86447934800000026</v>
      </c>
      <c r="AP75">
        <v>2.3537690135990061</v>
      </c>
      <c r="AQ75">
        <v>0</v>
      </c>
      <c r="AR75">
        <v>8.9265619384057953</v>
      </c>
      <c r="AS75">
        <v>7.81637603299734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810.42226495332739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164.18986377928368</v>
      </c>
      <c r="L76">
        <v>33.760832962510896</v>
      </c>
      <c r="M76">
        <v>0</v>
      </c>
      <c r="N76">
        <v>13.889555834706488</v>
      </c>
      <c r="O76">
        <v>48.864120283582096</v>
      </c>
      <c r="P76">
        <v>66.798150984864193</v>
      </c>
      <c r="Q76">
        <v>5.3407229691876754</v>
      </c>
      <c r="R76">
        <v>10.388821182120779</v>
      </c>
      <c r="S76">
        <v>6.4687902292626731</v>
      </c>
      <c r="T76">
        <v>0</v>
      </c>
      <c r="U76">
        <v>269.02794847866488</v>
      </c>
      <c r="V76">
        <v>5.0889246836073738</v>
      </c>
      <c r="W76">
        <v>6.921040416023521</v>
      </c>
      <c r="X76">
        <v>36.338732532326837</v>
      </c>
      <c r="Y76">
        <v>0</v>
      </c>
      <c r="Z76">
        <v>1.5978164640000001</v>
      </c>
      <c r="AA76">
        <v>10.327094262892642</v>
      </c>
      <c r="AB76">
        <v>9.6818294620809873</v>
      </c>
      <c r="AC76">
        <v>7.1204104283532299</v>
      </c>
      <c r="AD76">
        <v>8.9536430191765266</v>
      </c>
      <c r="AE76">
        <v>12.114296127487147</v>
      </c>
      <c r="AF76">
        <v>0</v>
      </c>
      <c r="AG76">
        <v>0</v>
      </c>
      <c r="AH76">
        <v>37.475903427134753</v>
      </c>
      <c r="AI76">
        <v>16.218150560938351</v>
      </c>
      <c r="AJ76">
        <v>0</v>
      </c>
      <c r="AK76">
        <v>12.530189189791297</v>
      </c>
      <c r="AL76">
        <v>19.073759040791742</v>
      </c>
      <c r="AM76">
        <v>3.8805713164836511</v>
      </c>
      <c r="AN76">
        <v>0</v>
      </c>
      <c r="AO76">
        <v>0.86447934800000026</v>
      </c>
      <c r="AP76">
        <v>2.3537690135990061</v>
      </c>
      <c r="AQ76">
        <v>0</v>
      </c>
      <c r="AR76">
        <v>8.9265619384057953</v>
      </c>
      <c r="AS76">
        <v>7.81637603299734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826.0123539682736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101.28992546580781</v>
      </c>
      <c r="L77">
        <v>32.800012532874355</v>
      </c>
      <c r="M77">
        <v>0</v>
      </c>
      <c r="N77">
        <v>13.889555834706488</v>
      </c>
      <c r="O77">
        <v>48.864120283582096</v>
      </c>
      <c r="P77">
        <v>66.079498716601449</v>
      </c>
      <c r="Q77">
        <v>5.3407229691876754</v>
      </c>
      <c r="R77">
        <v>10.388821182120779</v>
      </c>
      <c r="S77">
        <v>6.4687902292626731</v>
      </c>
      <c r="T77">
        <v>0</v>
      </c>
      <c r="U77">
        <v>269.02794847866488</v>
      </c>
      <c r="V77">
        <v>5.0889246836073738</v>
      </c>
      <c r="W77">
        <v>6.921040416023521</v>
      </c>
      <c r="X77">
        <v>36.338732532326837</v>
      </c>
      <c r="Y77">
        <v>0</v>
      </c>
      <c r="Z77">
        <v>1.5978164640000001</v>
      </c>
      <c r="AA77">
        <v>10.327094262892642</v>
      </c>
      <c r="AB77">
        <v>9.6818294620809873</v>
      </c>
      <c r="AC77">
        <v>7.1204104283532299</v>
      </c>
      <c r="AD77">
        <v>8.9536430191765266</v>
      </c>
      <c r="AE77">
        <v>12.114296127487147</v>
      </c>
      <c r="AF77">
        <v>0</v>
      </c>
      <c r="AG77">
        <v>0</v>
      </c>
      <c r="AH77">
        <v>37.475903427134753</v>
      </c>
      <c r="AI77">
        <v>16.218150560938351</v>
      </c>
      <c r="AJ77">
        <v>0</v>
      </c>
      <c r="AK77">
        <v>12.530189189791297</v>
      </c>
      <c r="AL77">
        <v>19.073759040791742</v>
      </c>
      <c r="AM77">
        <v>3.8805713164836511</v>
      </c>
      <c r="AN77">
        <v>0</v>
      </c>
      <c r="AO77">
        <v>0.79243936000000015</v>
      </c>
      <c r="AP77">
        <v>2.667604966731401</v>
      </c>
      <c r="AQ77">
        <v>0</v>
      </c>
      <c r="AR77">
        <v>8.9265619384057953</v>
      </c>
      <c r="AS77">
        <v>7.81637603299734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761.67473892203066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92.880642895982731</v>
      </c>
      <c r="L78">
        <v>32.799888518122032</v>
      </c>
      <c r="M78">
        <v>0</v>
      </c>
      <c r="N78">
        <v>13.889555834706488</v>
      </c>
      <c r="O78">
        <v>48.864120283582096</v>
      </c>
      <c r="P78">
        <v>66.079498716601449</v>
      </c>
      <c r="Q78">
        <v>5.3407229691876754</v>
      </c>
      <c r="R78">
        <v>10.388821182120779</v>
      </c>
      <c r="S78">
        <v>6.4687902292626731</v>
      </c>
      <c r="T78">
        <v>0</v>
      </c>
      <c r="U78">
        <v>269.02794847866488</v>
      </c>
      <c r="V78">
        <v>5.0889246836073738</v>
      </c>
      <c r="W78">
        <v>6.921040416023521</v>
      </c>
      <c r="X78">
        <v>36.338732532326837</v>
      </c>
      <c r="Y78">
        <v>0</v>
      </c>
      <c r="Z78">
        <v>4.8177076620000001</v>
      </c>
      <c r="AA78">
        <v>10.327094262892642</v>
      </c>
      <c r="AB78">
        <v>9.9627463879559741</v>
      </c>
      <c r="AC78">
        <v>7.1204104283532299</v>
      </c>
      <c r="AD78">
        <v>8.9536430191765266</v>
      </c>
      <c r="AE78">
        <v>12.114296127487147</v>
      </c>
      <c r="AF78">
        <v>0</v>
      </c>
      <c r="AG78">
        <v>0</v>
      </c>
      <c r="AH78">
        <v>37.905194214168198</v>
      </c>
      <c r="AI78">
        <v>16.218150560938351</v>
      </c>
      <c r="AJ78">
        <v>0</v>
      </c>
      <c r="AK78">
        <v>12.530189189791297</v>
      </c>
      <c r="AL78">
        <v>19.073759040791742</v>
      </c>
      <c r="AM78">
        <v>3.8805713164836511</v>
      </c>
      <c r="AN78">
        <v>0</v>
      </c>
      <c r="AO78">
        <v>0.79243936000000015</v>
      </c>
      <c r="AP78">
        <v>2.667604966731401</v>
      </c>
      <c r="AQ78">
        <v>0</v>
      </c>
      <c r="AR78">
        <v>8.9265619384057953</v>
      </c>
      <c r="AS78">
        <v>8.1420583677055625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757.5211135830699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101.28932419923545</v>
      </c>
      <c r="L79">
        <v>32.799666338666206</v>
      </c>
      <c r="M79">
        <v>0</v>
      </c>
      <c r="N79">
        <v>13.889555834706488</v>
      </c>
      <c r="O79">
        <v>48.864120283582096</v>
      </c>
      <c r="P79">
        <v>66.079498716601449</v>
      </c>
      <c r="Q79">
        <v>5.3395288666972061</v>
      </c>
      <c r="R79">
        <v>10.388036362997658</v>
      </c>
      <c r="S79">
        <v>6.4683806805399326</v>
      </c>
      <c r="T79">
        <v>0</v>
      </c>
      <c r="U79">
        <v>269.02794847866488</v>
      </c>
      <c r="V79">
        <v>5.0889246836073738</v>
      </c>
      <c r="W79">
        <v>6.921040416023521</v>
      </c>
      <c r="X79">
        <v>36.338732532326837</v>
      </c>
      <c r="Y79">
        <v>0</v>
      </c>
      <c r="Z79">
        <v>4.8177076620000001</v>
      </c>
      <c r="AA79">
        <v>10.327094262892642</v>
      </c>
      <c r="AB79">
        <v>9.9627463879559741</v>
      </c>
      <c r="AC79">
        <v>7.1204104283532299</v>
      </c>
      <c r="AD79">
        <v>8.9536430191765266</v>
      </c>
      <c r="AE79">
        <v>12.114296127487147</v>
      </c>
      <c r="AF79">
        <v>0</v>
      </c>
      <c r="AG79">
        <v>0</v>
      </c>
      <c r="AH79">
        <v>37.905194214168198</v>
      </c>
      <c r="AI79">
        <v>16.218150560938351</v>
      </c>
      <c r="AJ79">
        <v>0</v>
      </c>
      <c r="AK79">
        <v>12.530189189791297</v>
      </c>
      <c r="AL79">
        <v>19.073759040791742</v>
      </c>
      <c r="AM79">
        <v>3.8805713164836511</v>
      </c>
      <c r="AN79">
        <v>0</v>
      </c>
      <c r="AO79">
        <v>0.79243936000000015</v>
      </c>
      <c r="AP79">
        <v>2.667604966731401</v>
      </c>
      <c r="AQ79">
        <v>0</v>
      </c>
      <c r="AR79">
        <v>8.9265619384057953</v>
      </c>
      <c r="AS79">
        <v>8.1420583677055625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765.92718423653048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106.11990475587308</v>
      </c>
      <c r="L80">
        <v>32.800362972525519</v>
      </c>
      <c r="M80">
        <v>0</v>
      </c>
      <c r="N80">
        <v>13.889555834706488</v>
      </c>
      <c r="O80">
        <v>48.864120283582096</v>
      </c>
      <c r="P80">
        <v>66.079498716601449</v>
      </c>
      <c r="Q80">
        <v>5.3395288666972061</v>
      </c>
      <c r="R80">
        <v>10.388036362997658</v>
      </c>
      <c r="S80">
        <v>6.4683806805399326</v>
      </c>
      <c r="T80">
        <v>0</v>
      </c>
      <c r="U80">
        <v>269.02794847866488</v>
      </c>
      <c r="V80">
        <v>5.0889246836073738</v>
      </c>
      <c r="W80">
        <v>6.921040416023521</v>
      </c>
      <c r="X80">
        <v>36.338732532326837</v>
      </c>
      <c r="Y80">
        <v>0</v>
      </c>
      <c r="Z80">
        <v>4.8177076620000001</v>
      </c>
      <c r="AA80">
        <v>10.327094262892642</v>
      </c>
      <c r="AB80">
        <v>9.9627463879559741</v>
      </c>
      <c r="AC80">
        <v>7.1204104283532299</v>
      </c>
      <c r="AD80">
        <v>8.9536430191765266</v>
      </c>
      <c r="AE80">
        <v>12.114296127487147</v>
      </c>
      <c r="AF80">
        <v>0</v>
      </c>
      <c r="AG80">
        <v>0</v>
      </c>
      <c r="AH80">
        <v>37.905194214168198</v>
      </c>
      <c r="AI80">
        <v>16.218150560938351</v>
      </c>
      <c r="AJ80">
        <v>0</v>
      </c>
      <c r="AK80">
        <v>12.530189189791297</v>
      </c>
      <c r="AL80">
        <v>19.073759040791742</v>
      </c>
      <c r="AM80">
        <v>3.8805713164836511</v>
      </c>
      <c r="AN80">
        <v>0</v>
      </c>
      <c r="AO80">
        <v>0.79243936000000015</v>
      </c>
      <c r="AP80">
        <v>2.667604966731401</v>
      </c>
      <c r="AQ80">
        <v>0</v>
      </c>
      <c r="AR80">
        <v>8.9265619384057953</v>
      </c>
      <c r="AS80">
        <v>8.1420583677055625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770.75846142702756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106.11990475587308</v>
      </c>
      <c r="L81">
        <v>32.800362972525519</v>
      </c>
      <c r="M81">
        <v>0</v>
      </c>
      <c r="N81">
        <v>13.889555834706488</v>
      </c>
      <c r="O81">
        <v>48.864120283582096</v>
      </c>
      <c r="P81">
        <v>66.079498716601449</v>
      </c>
      <c r="Q81">
        <v>5.3395288666972061</v>
      </c>
      <c r="R81">
        <v>10.388036362997658</v>
      </c>
      <c r="S81">
        <v>6.4683806805399326</v>
      </c>
      <c r="T81">
        <v>0</v>
      </c>
      <c r="U81">
        <v>269.02794847866488</v>
      </c>
      <c r="V81">
        <v>5.0889246836073738</v>
      </c>
      <c r="W81">
        <v>6.921040416023521</v>
      </c>
      <c r="X81">
        <v>36.338732532326837</v>
      </c>
      <c r="Y81">
        <v>0</v>
      </c>
      <c r="Z81">
        <v>4.8177076620000001</v>
      </c>
      <c r="AA81">
        <v>10.327094262892642</v>
      </c>
      <c r="AB81">
        <v>9.9627463879559741</v>
      </c>
      <c r="AC81">
        <v>7.1204104283532299</v>
      </c>
      <c r="AD81">
        <v>8.9536430191765266</v>
      </c>
      <c r="AE81">
        <v>12.114296127487147</v>
      </c>
      <c r="AF81">
        <v>0</v>
      </c>
      <c r="AG81">
        <v>0</v>
      </c>
      <c r="AH81">
        <v>37.905194214168198</v>
      </c>
      <c r="AI81">
        <v>16.218150560938351</v>
      </c>
      <c r="AJ81">
        <v>0</v>
      </c>
      <c r="AK81">
        <v>12.530189189791297</v>
      </c>
      <c r="AL81">
        <v>19.073759040791742</v>
      </c>
      <c r="AM81">
        <v>3.8805713164836511</v>
      </c>
      <c r="AN81">
        <v>0</v>
      </c>
      <c r="AO81">
        <v>0.79243936000000015</v>
      </c>
      <c r="AP81">
        <v>2.667604966731401</v>
      </c>
      <c r="AQ81">
        <v>0</v>
      </c>
      <c r="AR81">
        <v>8.9265619384057953</v>
      </c>
      <c r="AS81">
        <v>8.1420583677055625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770.75846142702756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106.11990475587308</v>
      </c>
      <c r="L82">
        <v>32.800362972525519</v>
      </c>
      <c r="M82">
        <v>0</v>
      </c>
      <c r="N82">
        <v>13.889555834706488</v>
      </c>
      <c r="O82">
        <v>48.864120283582096</v>
      </c>
      <c r="P82">
        <v>66.079498716601449</v>
      </c>
      <c r="Q82">
        <v>5.3395288666972061</v>
      </c>
      <c r="R82">
        <v>10.388036362997658</v>
      </c>
      <c r="S82">
        <v>6.4683806805399326</v>
      </c>
      <c r="T82">
        <v>0</v>
      </c>
      <c r="U82">
        <v>269.02794847866488</v>
      </c>
      <c r="V82">
        <v>5.0889246836073738</v>
      </c>
      <c r="W82">
        <v>10.854026408846245</v>
      </c>
      <c r="X82">
        <v>36.338732532326837</v>
      </c>
      <c r="Y82">
        <v>0</v>
      </c>
      <c r="Z82">
        <v>4.8177076620000001</v>
      </c>
      <c r="AA82">
        <v>10.327094262892642</v>
      </c>
      <c r="AB82">
        <v>9.9627463879559741</v>
      </c>
      <c r="AC82">
        <v>7.1204104283532299</v>
      </c>
      <c r="AD82">
        <v>8.9536430191765266</v>
      </c>
      <c r="AE82">
        <v>12.114296127487147</v>
      </c>
      <c r="AF82">
        <v>0</v>
      </c>
      <c r="AG82">
        <v>0</v>
      </c>
      <c r="AH82">
        <v>37.905194214168198</v>
      </c>
      <c r="AI82">
        <v>1.5594376232101395</v>
      </c>
      <c r="AJ82">
        <v>0</v>
      </c>
      <c r="AK82">
        <v>12.530189189791297</v>
      </c>
      <c r="AL82">
        <v>19.073759040791742</v>
      </c>
      <c r="AM82">
        <v>3.8805713164836511</v>
      </c>
      <c r="AN82">
        <v>0</v>
      </c>
      <c r="AO82">
        <v>0.79243936000000015</v>
      </c>
      <c r="AP82">
        <v>2.667604966731401</v>
      </c>
      <c r="AQ82">
        <v>0</v>
      </c>
      <c r="AR82">
        <v>8.9265619384057953</v>
      </c>
      <c r="AS82">
        <v>8.1420583677055625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760.03273448212201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155.93989629588293</v>
      </c>
      <c r="L83">
        <v>63.049670152872181</v>
      </c>
      <c r="M83">
        <v>0</v>
      </c>
      <c r="N83">
        <v>13.889555834706488</v>
      </c>
      <c r="O83">
        <v>48.864120283582096</v>
      </c>
      <c r="P83">
        <v>66.079498716601449</v>
      </c>
      <c r="Q83">
        <v>5.3395288666972061</v>
      </c>
      <c r="R83">
        <v>10.388036362997658</v>
      </c>
      <c r="S83">
        <v>6.4683806805399326</v>
      </c>
      <c r="T83">
        <v>0</v>
      </c>
      <c r="U83">
        <v>269.02794847866488</v>
      </c>
      <c r="V83">
        <v>5.0889246836073738</v>
      </c>
      <c r="W83">
        <v>10.854026408846245</v>
      </c>
      <c r="X83">
        <v>36.338732532326837</v>
      </c>
      <c r="Y83">
        <v>0</v>
      </c>
      <c r="Z83">
        <v>4.8177076620000001</v>
      </c>
      <c r="AA83">
        <v>10.327094262892642</v>
      </c>
      <c r="AB83">
        <v>9.9627463879559741</v>
      </c>
      <c r="AC83">
        <v>7.1204104283532299</v>
      </c>
      <c r="AD83">
        <v>8.9536430191765266</v>
      </c>
      <c r="AE83">
        <v>12.114296127487147</v>
      </c>
      <c r="AF83">
        <v>0</v>
      </c>
      <c r="AG83">
        <v>0</v>
      </c>
      <c r="AH83">
        <v>37.905194214168198</v>
      </c>
      <c r="AI83">
        <v>0.87328486557732066</v>
      </c>
      <c r="AJ83">
        <v>0</v>
      </c>
      <c r="AK83">
        <v>12.530189189791297</v>
      </c>
      <c r="AL83">
        <v>19.073759040791742</v>
      </c>
      <c r="AM83">
        <v>3.8805713164836511</v>
      </c>
      <c r="AN83">
        <v>0</v>
      </c>
      <c r="AO83">
        <v>0.79243936000000015</v>
      </c>
      <c r="AP83">
        <v>2.667604966731401</v>
      </c>
      <c r="AQ83">
        <v>0</v>
      </c>
      <c r="AR83">
        <v>8.9265619384057953</v>
      </c>
      <c r="AS83">
        <v>8.1420583677055625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839.41588044484581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158.25891621354867</v>
      </c>
      <c r="L84">
        <v>63.049670152872181</v>
      </c>
      <c r="M84">
        <v>0</v>
      </c>
      <c r="N84">
        <v>13.889555834706488</v>
      </c>
      <c r="O84">
        <v>48.864120283582096</v>
      </c>
      <c r="P84">
        <v>66.079498716601449</v>
      </c>
      <c r="Q84">
        <v>5.3395288666972061</v>
      </c>
      <c r="R84">
        <v>10.388036362997658</v>
      </c>
      <c r="S84">
        <v>6.4683806805399326</v>
      </c>
      <c r="T84">
        <v>0</v>
      </c>
      <c r="U84">
        <v>269.02794847866488</v>
      </c>
      <c r="V84">
        <v>5.0889246836073738</v>
      </c>
      <c r="W84">
        <v>10.854026408846245</v>
      </c>
      <c r="X84">
        <v>36.338732532326837</v>
      </c>
      <c r="Y84">
        <v>0</v>
      </c>
      <c r="Z84">
        <v>4.8177076620000001</v>
      </c>
      <c r="AA84">
        <v>10.327094262892642</v>
      </c>
      <c r="AB84">
        <v>9.9627463879559741</v>
      </c>
      <c r="AC84">
        <v>7.1204104283532299</v>
      </c>
      <c r="AD84">
        <v>8.9536430191765266</v>
      </c>
      <c r="AE84">
        <v>12.114296127487147</v>
      </c>
      <c r="AF84">
        <v>0</v>
      </c>
      <c r="AG84">
        <v>0</v>
      </c>
      <c r="AH84">
        <v>37.905194214168198</v>
      </c>
      <c r="AI84">
        <v>3.9921599001013943</v>
      </c>
      <c r="AJ84">
        <v>0</v>
      </c>
      <c r="AK84">
        <v>12.530189189791297</v>
      </c>
      <c r="AL84">
        <v>19.073759040791742</v>
      </c>
      <c r="AM84">
        <v>3.8805713164836511</v>
      </c>
      <c r="AN84">
        <v>0</v>
      </c>
      <c r="AO84">
        <v>0.79243936000000015</v>
      </c>
      <c r="AP84">
        <v>2.667604966731401</v>
      </c>
      <c r="AQ84">
        <v>0</v>
      </c>
      <c r="AR84">
        <v>8.9265619384057953</v>
      </c>
      <c r="AS84">
        <v>8.1420583677055625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844.85377539703541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158.25891621354867</v>
      </c>
      <c r="L85">
        <v>63.049670152872181</v>
      </c>
      <c r="M85">
        <v>0</v>
      </c>
      <c r="N85">
        <v>13.889555834706488</v>
      </c>
      <c r="O85">
        <v>48.864120283582096</v>
      </c>
      <c r="P85">
        <v>66.079498716601449</v>
      </c>
      <c r="Q85">
        <v>5.3395288666972061</v>
      </c>
      <c r="R85">
        <v>10.388036362997658</v>
      </c>
      <c r="S85">
        <v>6.4683806805399326</v>
      </c>
      <c r="T85">
        <v>0</v>
      </c>
      <c r="U85">
        <v>269.02794847866488</v>
      </c>
      <c r="V85">
        <v>5.0889246836073738</v>
      </c>
      <c r="W85">
        <v>10.854026408846245</v>
      </c>
      <c r="X85">
        <v>36.338732532326837</v>
      </c>
      <c r="Y85">
        <v>0</v>
      </c>
      <c r="Z85">
        <v>4.8177076620000001</v>
      </c>
      <c r="AA85">
        <v>10.327094262892642</v>
      </c>
      <c r="AB85">
        <v>9.9627463879559741</v>
      </c>
      <c r="AC85">
        <v>7.1204104283532299</v>
      </c>
      <c r="AD85">
        <v>8.9536430191765266</v>
      </c>
      <c r="AE85">
        <v>12.114296127487147</v>
      </c>
      <c r="AF85">
        <v>0</v>
      </c>
      <c r="AG85">
        <v>0</v>
      </c>
      <c r="AH85">
        <v>37.905194214168198</v>
      </c>
      <c r="AI85">
        <v>3.9921599001013943</v>
      </c>
      <c r="AJ85">
        <v>0</v>
      </c>
      <c r="AK85">
        <v>12.530189189791297</v>
      </c>
      <c r="AL85">
        <v>19.073759040791742</v>
      </c>
      <c r="AM85">
        <v>3.8805713164836511</v>
      </c>
      <c r="AN85">
        <v>0</v>
      </c>
      <c r="AO85">
        <v>0.64835938400000015</v>
      </c>
      <c r="AP85">
        <v>2.667604966731401</v>
      </c>
      <c r="AQ85">
        <v>0</v>
      </c>
      <c r="AR85">
        <v>8.9265619384057953</v>
      </c>
      <c r="AS85">
        <v>8.1420583677055625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844.70969542103535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158.25891621354867</v>
      </c>
      <c r="L86">
        <v>63.049670152872181</v>
      </c>
      <c r="M86">
        <v>0</v>
      </c>
      <c r="N86">
        <v>13.889555834706488</v>
      </c>
      <c r="O86">
        <v>48.864120283582096</v>
      </c>
      <c r="P86">
        <v>66.079498716601449</v>
      </c>
      <c r="Q86">
        <v>5.3395288666972061</v>
      </c>
      <c r="R86">
        <v>10.388036362997658</v>
      </c>
      <c r="S86">
        <v>6.4683806805399326</v>
      </c>
      <c r="T86">
        <v>0</v>
      </c>
      <c r="U86">
        <v>269.02794847866488</v>
      </c>
      <c r="V86">
        <v>5.0889246836073738</v>
      </c>
      <c r="W86">
        <v>10.854026408846245</v>
      </c>
      <c r="X86">
        <v>36.338732532326837</v>
      </c>
      <c r="Y86">
        <v>0</v>
      </c>
      <c r="Z86">
        <v>0.80861154000000002</v>
      </c>
      <c r="AA86">
        <v>10.327094262892642</v>
      </c>
      <c r="AB86">
        <v>9.6818294620809873</v>
      </c>
      <c r="AC86">
        <v>7.1204104283532299</v>
      </c>
      <c r="AD86">
        <v>8.9536430191765266</v>
      </c>
      <c r="AE86">
        <v>12.114296127487147</v>
      </c>
      <c r="AF86">
        <v>0</v>
      </c>
      <c r="AG86">
        <v>0</v>
      </c>
      <c r="AH86">
        <v>37.475903427134753</v>
      </c>
      <c r="AI86">
        <v>3.9921599001013943</v>
      </c>
      <c r="AJ86">
        <v>0</v>
      </c>
      <c r="AK86">
        <v>12.530189189791297</v>
      </c>
      <c r="AL86">
        <v>19.073759040791742</v>
      </c>
      <c r="AM86">
        <v>3.8727318815674887</v>
      </c>
      <c r="AN86">
        <v>0</v>
      </c>
      <c r="AO86">
        <v>0.64835938400000015</v>
      </c>
      <c r="AP86">
        <v>2.667604966731401</v>
      </c>
      <c r="AQ86">
        <v>0</v>
      </c>
      <c r="AR86">
        <v>8.9265619384057953</v>
      </c>
      <c r="AS86">
        <v>7.81637603299734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839.65686981650254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158.25891621354867</v>
      </c>
      <c r="L87">
        <v>63.049670152872181</v>
      </c>
      <c r="M87">
        <v>0</v>
      </c>
      <c r="N87">
        <v>13.889555834706488</v>
      </c>
      <c r="O87">
        <v>48.864120283582096</v>
      </c>
      <c r="P87">
        <v>66.079498716601449</v>
      </c>
      <c r="Q87">
        <v>5.3395288666972061</v>
      </c>
      <c r="R87">
        <v>10.388036362997658</v>
      </c>
      <c r="S87">
        <v>6.4683806805399326</v>
      </c>
      <c r="T87">
        <v>0</v>
      </c>
      <c r="U87">
        <v>269.02794847866488</v>
      </c>
      <c r="V87">
        <v>5.0889246836073738</v>
      </c>
      <c r="W87">
        <v>10.854026408846245</v>
      </c>
      <c r="X87">
        <v>36.338732532326837</v>
      </c>
      <c r="Y87">
        <v>0</v>
      </c>
      <c r="Z87">
        <v>0.80861154000000002</v>
      </c>
      <c r="AA87">
        <v>10.327094262892642</v>
      </c>
      <c r="AB87">
        <v>9.6818294620809873</v>
      </c>
      <c r="AC87">
        <v>7.1204104283532299</v>
      </c>
      <c r="AD87">
        <v>8.9536430191765266</v>
      </c>
      <c r="AE87">
        <v>12.114296127487147</v>
      </c>
      <c r="AF87">
        <v>0</v>
      </c>
      <c r="AG87">
        <v>0</v>
      </c>
      <c r="AH87">
        <v>37.475903427134753</v>
      </c>
      <c r="AI87">
        <v>3.9921599001013943</v>
      </c>
      <c r="AJ87">
        <v>0</v>
      </c>
      <c r="AK87">
        <v>12.530189189791297</v>
      </c>
      <c r="AL87">
        <v>19.073759040791742</v>
      </c>
      <c r="AM87">
        <v>3.8727318815674887</v>
      </c>
      <c r="AN87">
        <v>0</v>
      </c>
      <c r="AO87">
        <v>0.64835938400000015</v>
      </c>
      <c r="AP87">
        <v>2.667604966731401</v>
      </c>
      <c r="AQ87">
        <v>0</v>
      </c>
      <c r="AR87">
        <v>8.9265619384057953</v>
      </c>
      <c r="AS87">
        <v>7.81637603299734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839.65686981650254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158.25891621354867</v>
      </c>
      <c r="L88">
        <v>63.049670152872181</v>
      </c>
      <c r="M88">
        <v>0</v>
      </c>
      <c r="N88">
        <v>13.889555834706488</v>
      </c>
      <c r="O88">
        <v>48.864120283582096</v>
      </c>
      <c r="P88">
        <v>66.079498716601449</v>
      </c>
      <c r="Q88">
        <v>5.3395288666972061</v>
      </c>
      <c r="R88">
        <v>10.388036362997658</v>
      </c>
      <c r="S88">
        <v>6.4683806805399326</v>
      </c>
      <c r="T88">
        <v>0</v>
      </c>
      <c r="U88">
        <v>269.02794847866488</v>
      </c>
      <c r="V88">
        <v>5.0889246836073738</v>
      </c>
      <c r="W88">
        <v>10.854026408846245</v>
      </c>
      <c r="X88">
        <v>36.338732532326837</v>
      </c>
      <c r="Y88">
        <v>0</v>
      </c>
      <c r="Z88">
        <v>0.80861154000000002</v>
      </c>
      <c r="AA88">
        <v>10.327094262892642</v>
      </c>
      <c r="AB88">
        <v>9.6818294620809873</v>
      </c>
      <c r="AC88">
        <v>7.1204104283532299</v>
      </c>
      <c r="AD88">
        <v>8.9536430191765266</v>
      </c>
      <c r="AE88">
        <v>12.114296127487147</v>
      </c>
      <c r="AF88">
        <v>0</v>
      </c>
      <c r="AG88">
        <v>0</v>
      </c>
      <c r="AH88">
        <v>37.475903427134753</v>
      </c>
      <c r="AI88">
        <v>3.9921599001013943</v>
      </c>
      <c r="AJ88">
        <v>0</v>
      </c>
      <c r="AK88">
        <v>12.530189189791297</v>
      </c>
      <c r="AL88">
        <v>19.073759040791742</v>
      </c>
      <c r="AM88">
        <v>3.8727318815674887</v>
      </c>
      <c r="AN88">
        <v>0</v>
      </c>
      <c r="AO88">
        <v>0.64835938400000015</v>
      </c>
      <c r="AP88">
        <v>2.667604966731401</v>
      </c>
      <c r="AQ88">
        <v>0</v>
      </c>
      <c r="AR88">
        <v>8.9265619384057953</v>
      </c>
      <c r="AS88">
        <v>7.81637603299734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839.65686981650254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158.25891621354867</v>
      </c>
      <c r="L89">
        <v>63.049670152872181</v>
      </c>
      <c r="M89">
        <v>0</v>
      </c>
      <c r="N89">
        <v>13.889555834706488</v>
      </c>
      <c r="O89">
        <v>48.864120283582096</v>
      </c>
      <c r="P89">
        <v>66.079498716601449</v>
      </c>
      <c r="Q89">
        <v>5.3395288666972061</v>
      </c>
      <c r="R89">
        <v>10.388036362997658</v>
      </c>
      <c r="S89">
        <v>6.4683806805399326</v>
      </c>
      <c r="T89">
        <v>0</v>
      </c>
      <c r="U89">
        <v>269.02794847866488</v>
      </c>
      <c r="V89">
        <v>5.0889246836073738</v>
      </c>
      <c r="W89">
        <v>10.854026408846245</v>
      </c>
      <c r="X89">
        <v>36.338732532326837</v>
      </c>
      <c r="Y89">
        <v>0</v>
      </c>
      <c r="Z89">
        <v>0.80861154000000002</v>
      </c>
      <c r="AA89">
        <v>10.327094262892642</v>
      </c>
      <c r="AB89">
        <v>9.6818294620809873</v>
      </c>
      <c r="AC89">
        <v>7.1204104283532299</v>
      </c>
      <c r="AD89">
        <v>8.9536430191765266</v>
      </c>
      <c r="AE89">
        <v>12.114296127487147</v>
      </c>
      <c r="AF89">
        <v>0</v>
      </c>
      <c r="AG89">
        <v>0</v>
      </c>
      <c r="AH89">
        <v>37.475903427134753</v>
      </c>
      <c r="AI89">
        <v>3.9921599001013943</v>
      </c>
      <c r="AJ89">
        <v>0</v>
      </c>
      <c r="AK89">
        <v>12.530189189791297</v>
      </c>
      <c r="AL89">
        <v>19.073759040791742</v>
      </c>
      <c r="AM89">
        <v>3.8727318815674887</v>
      </c>
      <c r="AN89">
        <v>0</v>
      </c>
      <c r="AO89">
        <v>0.64835938400000015</v>
      </c>
      <c r="AP89">
        <v>2.3537690135990061</v>
      </c>
      <c r="AQ89">
        <v>0</v>
      </c>
      <c r="AR89">
        <v>8.9265619384057953</v>
      </c>
      <c r="AS89">
        <v>7.81637603299734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839.34303386337024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158.25891621354867</v>
      </c>
      <c r="L90">
        <v>63.049670152872181</v>
      </c>
      <c r="M90">
        <v>0</v>
      </c>
      <c r="N90">
        <v>13.889555834706488</v>
      </c>
      <c r="O90">
        <v>48.864120283582096</v>
      </c>
      <c r="P90">
        <v>66.079498716601449</v>
      </c>
      <c r="Q90">
        <v>5.3395288666972061</v>
      </c>
      <c r="R90">
        <v>10.388036362997658</v>
      </c>
      <c r="S90">
        <v>6.4683806805399326</v>
      </c>
      <c r="T90">
        <v>0</v>
      </c>
      <c r="U90">
        <v>269.02794847866488</v>
      </c>
      <c r="V90">
        <v>5.0889246836073738</v>
      </c>
      <c r="W90">
        <v>10.854026408846245</v>
      </c>
      <c r="X90">
        <v>36.338732532326837</v>
      </c>
      <c r="Y90">
        <v>0</v>
      </c>
      <c r="Z90">
        <v>4.8177076620000001</v>
      </c>
      <c r="AA90">
        <v>10.327094262892642</v>
      </c>
      <c r="AB90">
        <v>9.9627463879559741</v>
      </c>
      <c r="AC90">
        <v>7.1204104283532299</v>
      </c>
      <c r="AD90">
        <v>8.9536430191765266</v>
      </c>
      <c r="AE90">
        <v>12.114296127487147</v>
      </c>
      <c r="AF90">
        <v>0</v>
      </c>
      <c r="AG90">
        <v>0</v>
      </c>
      <c r="AH90">
        <v>37.905194214168198</v>
      </c>
      <c r="AI90">
        <v>3.9921599001013943</v>
      </c>
      <c r="AJ90">
        <v>0</v>
      </c>
      <c r="AK90">
        <v>12.530189189791297</v>
      </c>
      <c r="AL90">
        <v>19.073759040791742</v>
      </c>
      <c r="AM90">
        <v>3.8805713164836511</v>
      </c>
      <c r="AN90">
        <v>0</v>
      </c>
      <c r="AO90">
        <v>0.64835938400000015</v>
      </c>
      <c r="AP90">
        <v>2.3537690135990061</v>
      </c>
      <c r="AQ90">
        <v>0</v>
      </c>
      <c r="AR90">
        <v>8.9265619384057953</v>
      </c>
      <c r="AS90">
        <v>8.1420583677055625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844.39585946790305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158.25891621354867</v>
      </c>
      <c r="L91">
        <v>63.049670152872181</v>
      </c>
      <c r="M91">
        <v>0</v>
      </c>
      <c r="N91">
        <v>13.961146884562844</v>
      </c>
      <c r="O91">
        <v>48.864120283582096</v>
      </c>
      <c r="P91">
        <v>66.079498716601449</v>
      </c>
      <c r="Q91">
        <v>5.3395288666972061</v>
      </c>
      <c r="R91">
        <v>10.388036362997658</v>
      </c>
      <c r="S91">
        <v>6.4683806805399326</v>
      </c>
      <c r="T91">
        <v>0</v>
      </c>
      <c r="U91">
        <v>269.02794847866488</v>
      </c>
      <c r="V91">
        <v>5.0889246836073738</v>
      </c>
      <c r="W91">
        <v>10.854026408846245</v>
      </c>
      <c r="X91">
        <v>36.338732532326837</v>
      </c>
      <c r="Y91">
        <v>0</v>
      </c>
      <c r="Z91">
        <v>4.8177076620000001</v>
      </c>
      <c r="AA91">
        <v>10.327094262892642</v>
      </c>
      <c r="AB91">
        <v>9.9627463879559741</v>
      </c>
      <c r="AC91">
        <v>7.1204104283532299</v>
      </c>
      <c r="AD91">
        <v>8.9536430191765266</v>
      </c>
      <c r="AE91">
        <v>12.114296127487147</v>
      </c>
      <c r="AF91">
        <v>0</v>
      </c>
      <c r="AG91">
        <v>0</v>
      </c>
      <c r="AH91">
        <v>37.905194214168198</v>
      </c>
      <c r="AI91">
        <v>3.9921599001013943</v>
      </c>
      <c r="AJ91">
        <v>0</v>
      </c>
      <c r="AK91">
        <v>12.530189189791297</v>
      </c>
      <c r="AL91">
        <v>19.073759040791742</v>
      </c>
      <c r="AM91">
        <v>3.8805713164836511</v>
      </c>
      <c r="AN91">
        <v>0</v>
      </c>
      <c r="AO91">
        <v>0.64835938400000015</v>
      </c>
      <c r="AP91">
        <v>2.3537690135990061</v>
      </c>
      <c r="AQ91">
        <v>0</v>
      </c>
      <c r="AR91">
        <v>8.9265619384057953</v>
      </c>
      <c r="AS91">
        <v>8.1420583677055625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844.4674505177594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158.25891621354867</v>
      </c>
      <c r="L92">
        <v>63.049670152872181</v>
      </c>
      <c r="M92">
        <v>0</v>
      </c>
      <c r="N92">
        <v>13.961146884562844</v>
      </c>
      <c r="O92">
        <v>48.864120283582096</v>
      </c>
      <c r="P92">
        <v>66.079498716601449</v>
      </c>
      <c r="Q92">
        <v>5.3395288666972061</v>
      </c>
      <c r="R92">
        <v>10.388036362997658</v>
      </c>
      <c r="S92">
        <v>6.4683806805399326</v>
      </c>
      <c r="T92">
        <v>0</v>
      </c>
      <c r="U92">
        <v>269.02794847866488</v>
      </c>
      <c r="V92">
        <v>5.0889246836073738</v>
      </c>
      <c r="W92">
        <v>10.854026408846245</v>
      </c>
      <c r="X92">
        <v>36.338732532326837</v>
      </c>
      <c r="Y92">
        <v>0</v>
      </c>
      <c r="Z92">
        <v>4.8177076620000001</v>
      </c>
      <c r="AA92">
        <v>10.327094262892642</v>
      </c>
      <c r="AB92">
        <v>9.9627463879559741</v>
      </c>
      <c r="AC92">
        <v>7.1204104283532299</v>
      </c>
      <c r="AD92">
        <v>8.9536430191765266</v>
      </c>
      <c r="AE92">
        <v>12.114296127487147</v>
      </c>
      <c r="AF92">
        <v>0</v>
      </c>
      <c r="AG92">
        <v>0</v>
      </c>
      <c r="AH92">
        <v>37.905194214168198</v>
      </c>
      <c r="AI92">
        <v>3.9921599001013943</v>
      </c>
      <c r="AJ92">
        <v>0</v>
      </c>
      <c r="AK92">
        <v>12.530189189791297</v>
      </c>
      <c r="AL92">
        <v>19.073759040791742</v>
      </c>
      <c r="AM92">
        <v>3.8805713164836511</v>
      </c>
      <c r="AN92">
        <v>0</v>
      </c>
      <c r="AO92">
        <v>0.64835938400000015</v>
      </c>
      <c r="AP92">
        <v>2.3537690135990061</v>
      </c>
      <c r="AQ92">
        <v>0</v>
      </c>
      <c r="AR92">
        <v>8.9265619384057953</v>
      </c>
      <c r="AS92">
        <v>8.1420583677055625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844.4674505177594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158.25891621354867</v>
      </c>
      <c r="L93">
        <v>63.049670152872181</v>
      </c>
      <c r="M93">
        <v>0</v>
      </c>
      <c r="N93">
        <v>13.961146884562844</v>
      </c>
      <c r="O93">
        <v>48.864120283582096</v>
      </c>
      <c r="P93">
        <v>66.079498716601449</v>
      </c>
      <c r="Q93">
        <v>5.3395288666972061</v>
      </c>
      <c r="R93">
        <v>10.388036362997658</v>
      </c>
      <c r="S93">
        <v>6.4683806805399326</v>
      </c>
      <c r="T93">
        <v>0</v>
      </c>
      <c r="U93">
        <v>269.02794847866488</v>
      </c>
      <c r="V93">
        <v>5.0889246836073738</v>
      </c>
      <c r="W93">
        <v>10.854026408846245</v>
      </c>
      <c r="X93">
        <v>36.338732532326837</v>
      </c>
      <c r="Y93">
        <v>0</v>
      </c>
      <c r="Z93">
        <v>4.8177076620000001</v>
      </c>
      <c r="AA93">
        <v>10.327094262892642</v>
      </c>
      <c r="AB93">
        <v>9.9627463879559741</v>
      </c>
      <c r="AC93">
        <v>7.1204104283532299</v>
      </c>
      <c r="AD93">
        <v>8.9536430191765266</v>
      </c>
      <c r="AE93">
        <v>12.114296127487147</v>
      </c>
      <c r="AF93">
        <v>0</v>
      </c>
      <c r="AG93">
        <v>0</v>
      </c>
      <c r="AH93">
        <v>37.905194214168198</v>
      </c>
      <c r="AI93">
        <v>3.9921599001013943</v>
      </c>
      <c r="AJ93">
        <v>0</v>
      </c>
      <c r="AK93">
        <v>12.530189189791297</v>
      </c>
      <c r="AL93">
        <v>19.073759040791742</v>
      </c>
      <c r="AM93">
        <v>3.8805713164836511</v>
      </c>
      <c r="AN93">
        <v>0</v>
      </c>
      <c r="AO93">
        <v>0.93651908200000022</v>
      </c>
      <c r="AP93">
        <v>2.3537690135990061</v>
      </c>
      <c r="AQ93">
        <v>0</v>
      </c>
      <c r="AR93">
        <v>8.9265619384057953</v>
      </c>
      <c r="AS93">
        <v>8.1420583677055625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844.75561021575948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158.25891621354867</v>
      </c>
      <c r="L94">
        <v>63.049670152872181</v>
      </c>
      <c r="M94">
        <v>0</v>
      </c>
      <c r="N94">
        <v>13.961146884562844</v>
      </c>
      <c r="O94">
        <v>48.864120283582096</v>
      </c>
      <c r="P94">
        <v>66.079498716601449</v>
      </c>
      <c r="Q94">
        <v>5.3395288666972061</v>
      </c>
      <c r="R94">
        <v>10.388036362997658</v>
      </c>
      <c r="S94">
        <v>6.4683806805399326</v>
      </c>
      <c r="T94">
        <v>0</v>
      </c>
      <c r="U94">
        <v>269.02794847866488</v>
      </c>
      <c r="V94">
        <v>5.0889246836073738</v>
      </c>
      <c r="W94">
        <v>10.854026408846245</v>
      </c>
      <c r="X94">
        <v>36.338732532326837</v>
      </c>
      <c r="Y94">
        <v>0</v>
      </c>
      <c r="Z94">
        <v>1.5978164640000001</v>
      </c>
      <c r="AA94">
        <v>10.327094262892642</v>
      </c>
      <c r="AB94">
        <v>9.6818294620809873</v>
      </c>
      <c r="AC94">
        <v>7.1204104283532299</v>
      </c>
      <c r="AD94">
        <v>8.9536430191765266</v>
      </c>
      <c r="AE94">
        <v>12.114296127487147</v>
      </c>
      <c r="AF94">
        <v>0</v>
      </c>
      <c r="AG94">
        <v>0</v>
      </c>
      <c r="AH94">
        <v>37.475903427134753</v>
      </c>
      <c r="AI94">
        <v>3.9921599001013943</v>
      </c>
      <c r="AJ94">
        <v>0</v>
      </c>
      <c r="AK94">
        <v>12.530189189791297</v>
      </c>
      <c r="AL94">
        <v>19.073759040791742</v>
      </c>
      <c r="AM94">
        <v>2.5805148242437159</v>
      </c>
      <c r="AN94">
        <v>0</v>
      </c>
      <c r="AO94">
        <v>0.93651908200000022</v>
      </c>
      <c r="AP94">
        <v>2.3537690135990061</v>
      </c>
      <c r="AQ94">
        <v>0</v>
      </c>
      <c r="AR94">
        <v>8.9265619384057953</v>
      </c>
      <c r="AS94">
        <v>7.81637603299734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839.1997724779028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158.25891621354867</v>
      </c>
      <c r="L95">
        <v>63.049670152872181</v>
      </c>
      <c r="M95">
        <v>0</v>
      </c>
      <c r="N95">
        <v>13.961146884562844</v>
      </c>
      <c r="O95">
        <v>48.864120283582096</v>
      </c>
      <c r="P95">
        <v>66.079498716601449</v>
      </c>
      <c r="Q95">
        <v>5.3395288666972061</v>
      </c>
      <c r="R95">
        <v>10.388036362997658</v>
      </c>
      <c r="S95">
        <v>6.4683806805399326</v>
      </c>
      <c r="T95">
        <v>0</v>
      </c>
      <c r="U95">
        <v>269.02794847866488</v>
      </c>
      <c r="V95">
        <v>5.0889246836073738</v>
      </c>
      <c r="W95">
        <v>10.854026408846245</v>
      </c>
      <c r="X95">
        <v>36.338732532326837</v>
      </c>
      <c r="Y95">
        <v>0</v>
      </c>
      <c r="Z95">
        <v>1.5978164640000001</v>
      </c>
      <c r="AA95">
        <v>10.327094262892642</v>
      </c>
      <c r="AB95">
        <v>9.6818294620809873</v>
      </c>
      <c r="AC95">
        <v>7.1204104283532299</v>
      </c>
      <c r="AD95">
        <v>8.9536430191765266</v>
      </c>
      <c r="AE95">
        <v>12.114296127487147</v>
      </c>
      <c r="AF95">
        <v>0</v>
      </c>
      <c r="AG95">
        <v>0</v>
      </c>
      <c r="AH95">
        <v>37.475903427134753</v>
      </c>
      <c r="AI95">
        <v>3.9921599001013943</v>
      </c>
      <c r="AJ95">
        <v>0</v>
      </c>
      <c r="AK95">
        <v>12.530189189791297</v>
      </c>
      <c r="AL95">
        <v>18.931417479604136</v>
      </c>
      <c r="AM95">
        <v>2.5805148242437159</v>
      </c>
      <c r="AN95">
        <v>0</v>
      </c>
      <c r="AO95">
        <v>1.0445790640000003</v>
      </c>
      <c r="AP95">
        <v>2.3537690135990061</v>
      </c>
      <c r="AQ95">
        <v>0</v>
      </c>
      <c r="AR95">
        <v>8.9265619384057953</v>
      </c>
      <c r="AS95">
        <v>7.81637603299734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839.16549089871523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158.25891621354867</v>
      </c>
      <c r="L96">
        <v>63.049670152872181</v>
      </c>
      <c r="M96">
        <v>0</v>
      </c>
      <c r="N96">
        <v>13.961146884562844</v>
      </c>
      <c r="O96">
        <v>48.864120283582096</v>
      </c>
      <c r="P96">
        <v>66.079498716601449</v>
      </c>
      <c r="Q96">
        <v>5.3395288666972061</v>
      </c>
      <c r="R96">
        <v>10.388036362997658</v>
      </c>
      <c r="S96">
        <v>6.4683806805399326</v>
      </c>
      <c r="T96">
        <v>0</v>
      </c>
      <c r="U96">
        <v>269.02794847866488</v>
      </c>
      <c r="V96">
        <v>5.0889246836073738</v>
      </c>
      <c r="W96">
        <v>10.854026408846245</v>
      </c>
      <c r="X96">
        <v>36.338732532326837</v>
      </c>
      <c r="Y96">
        <v>0</v>
      </c>
      <c r="Z96">
        <v>1.5978164640000001</v>
      </c>
      <c r="AA96">
        <v>10.327094262892642</v>
      </c>
      <c r="AB96">
        <v>9.6818294620809873</v>
      </c>
      <c r="AC96">
        <v>7.1204104283532299</v>
      </c>
      <c r="AD96">
        <v>8.9536430191765266</v>
      </c>
      <c r="AE96">
        <v>12.114296127487147</v>
      </c>
      <c r="AF96">
        <v>0</v>
      </c>
      <c r="AG96">
        <v>0</v>
      </c>
      <c r="AH96">
        <v>37.475903427134753</v>
      </c>
      <c r="AI96">
        <v>3.9921599001013943</v>
      </c>
      <c r="AJ96">
        <v>0</v>
      </c>
      <c r="AK96">
        <v>12.530189189791297</v>
      </c>
      <c r="AL96">
        <v>18.931417479604136</v>
      </c>
      <c r="AM96">
        <v>2.5805148242437159</v>
      </c>
      <c r="AN96">
        <v>0</v>
      </c>
      <c r="AO96">
        <v>1.0445790640000003</v>
      </c>
      <c r="AP96">
        <v>2.3537690135990061</v>
      </c>
      <c r="AQ96">
        <v>0</v>
      </c>
      <c r="AR96">
        <v>8.9265619384057953</v>
      </c>
      <c r="AS96">
        <v>7.81637603299734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839.16549089871523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158.25891621354867</v>
      </c>
      <c r="L97">
        <v>63.049670152872181</v>
      </c>
      <c r="M97">
        <v>0</v>
      </c>
      <c r="N97">
        <v>13.961146884562844</v>
      </c>
      <c r="O97">
        <v>48.864120283582096</v>
      </c>
      <c r="P97">
        <v>66.079498716601449</v>
      </c>
      <c r="Q97">
        <v>5.3395288666972061</v>
      </c>
      <c r="R97">
        <v>10.388036362997658</v>
      </c>
      <c r="S97">
        <v>6.4683806805399326</v>
      </c>
      <c r="T97">
        <v>0</v>
      </c>
      <c r="U97">
        <v>269.02794847866488</v>
      </c>
      <c r="V97">
        <v>5.0889246836073738</v>
      </c>
      <c r="W97">
        <v>10.854026408846245</v>
      </c>
      <c r="X97">
        <v>36.338732532326837</v>
      </c>
      <c r="Y97">
        <v>0</v>
      </c>
      <c r="Z97">
        <v>1.5978164640000001</v>
      </c>
      <c r="AA97">
        <v>10.327094262892642</v>
      </c>
      <c r="AB97">
        <v>9.6818294620809873</v>
      </c>
      <c r="AC97">
        <v>7.1204104283532299</v>
      </c>
      <c r="AD97">
        <v>8.9536430191765266</v>
      </c>
      <c r="AE97">
        <v>12.114296127487147</v>
      </c>
      <c r="AF97">
        <v>0</v>
      </c>
      <c r="AG97">
        <v>0</v>
      </c>
      <c r="AH97">
        <v>37.475903427134753</v>
      </c>
      <c r="AI97">
        <v>3.9921599001013943</v>
      </c>
      <c r="AJ97">
        <v>0</v>
      </c>
      <c r="AK97">
        <v>12.530189189791297</v>
      </c>
      <c r="AL97">
        <v>18.504393050000004</v>
      </c>
      <c r="AM97">
        <v>2.5805148242437159</v>
      </c>
      <c r="AN97">
        <v>0</v>
      </c>
      <c r="AO97">
        <v>1.0445790640000003</v>
      </c>
      <c r="AP97">
        <v>1.4122614081594036</v>
      </c>
      <c r="AQ97">
        <v>0</v>
      </c>
      <c r="AR97">
        <v>8.9265619384057953</v>
      </c>
      <c r="AS97">
        <v>7.81637603299734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837.79695886367142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158.25891621354867</v>
      </c>
      <c r="L98">
        <v>63.049670152872181</v>
      </c>
      <c r="M98">
        <v>0</v>
      </c>
      <c r="N98">
        <v>13.961146884562844</v>
      </c>
      <c r="O98">
        <v>48.864120283582096</v>
      </c>
      <c r="P98">
        <v>66.079498716601449</v>
      </c>
      <c r="Q98">
        <v>5.3395288666972061</v>
      </c>
      <c r="R98">
        <v>10.388036362997658</v>
      </c>
      <c r="S98">
        <v>6.4683806805399326</v>
      </c>
      <c r="T98">
        <v>0</v>
      </c>
      <c r="U98">
        <v>269.02794847866488</v>
      </c>
      <c r="V98">
        <v>5.0889246836073738</v>
      </c>
      <c r="W98">
        <v>10.854026408846245</v>
      </c>
      <c r="X98">
        <v>36.338732532326837</v>
      </c>
      <c r="Y98">
        <v>0</v>
      </c>
      <c r="Z98">
        <v>1.5978164640000001</v>
      </c>
      <c r="AA98">
        <v>10.327094262892642</v>
      </c>
      <c r="AB98">
        <v>9.6818294620809873</v>
      </c>
      <c r="AC98">
        <v>7.1204104283532299</v>
      </c>
      <c r="AD98">
        <v>8.9536430191765266</v>
      </c>
      <c r="AE98">
        <v>12.114296127487147</v>
      </c>
      <c r="AF98">
        <v>0</v>
      </c>
      <c r="AG98">
        <v>0</v>
      </c>
      <c r="AH98">
        <v>37.475903427134753</v>
      </c>
      <c r="AI98">
        <v>3.9921599001013943</v>
      </c>
      <c r="AJ98">
        <v>0</v>
      </c>
      <c r="AK98">
        <v>12.530189189791297</v>
      </c>
      <c r="AL98">
        <v>18.504393050000004</v>
      </c>
      <c r="AM98">
        <v>2.5805148242437159</v>
      </c>
      <c r="AN98">
        <v>0</v>
      </c>
      <c r="AO98">
        <v>1.0445790640000003</v>
      </c>
      <c r="AP98">
        <v>1.4122614081594036</v>
      </c>
      <c r="AQ98">
        <v>0</v>
      </c>
      <c r="AR98">
        <v>8.9265619384057953</v>
      </c>
      <c r="AS98">
        <v>7.81637603299734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837.79695886367142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3.2627120570877235E-3</v>
      </c>
      <c r="H99">
        <f t="shared" si="2"/>
        <v>0</v>
      </c>
      <c r="I99">
        <f t="shared" si="2"/>
        <v>0</v>
      </c>
      <c r="J99">
        <f t="shared" si="2"/>
        <v>6.0665988740445098E-3</v>
      </c>
      <c r="K99">
        <f t="shared" si="2"/>
        <v>2.9353271608022129</v>
      </c>
      <c r="L99">
        <f t="shared" si="2"/>
        <v>1.0947204417311025</v>
      </c>
      <c r="M99">
        <f t="shared" si="2"/>
        <v>0</v>
      </c>
      <c r="N99">
        <f t="shared" si="2"/>
        <v>0.33357287421973542</v>
      </c>
      <c r="O99">
        <f t="shared" si="2"/>
        <v>1.1727088000199299</v>
      </c>
      <c r="P99">
        <f t="shared" si="2"/>
        <v>1.5991869027551322</v>
      </c>
      <c r="Q99">
        <f t="shared" si="2"/>
        <v>0.11346618041523546</v>
      </c>
      <c r="R99">
        <f t="shared" si="2"/>
        <v>0.22198778683509296</v>
      </c>
      <c r="S99">
        <f t="shared" si="2"/>
        <v>0.13962702991423423</v>
      </c>
      <c r="T99">
        <f t="shared" si="2"/>
        <v>0</v>
      </c>
      <c r="U99">
        <f t="shared" si="2"/>
        <v>6.4188226092537075</v>
      </c>
      <c r="V99">
        <f t="shared" si="2"/>
        <v>0.11553822184078216</v>
      </c>
      <c r="W99">
        <f t="shared" si="2"/>
        <v>0.24446832422424208</v>
      </c>
      <c r="X99">
        <f t="shared" si="2"/>
        <v>0.85412384268545172</v>
      </c>
      <c r="Y99">
        <f t="shared" si="2"/>
        <v>0</v>
      </c>
      <c r="Z99">
        <f t="shared" si="2"/>
        <v>6.4794044910000029E-2</v>
      </c>
      <c r="AA99">
        <f t="shared" si="2"/>
        <v>0.24785026230942292</v>
      </c>
      <c r="AB99">
        <f t="shared" si="2"/>
        <v>0.23320665786756853</v>
      </c>
      <c r="AC99">
        <f t="shared" si="2"/>
        <v>0.17088985028047768</v>
      </c>
      <c r="AD99">
        <f t="shared" si="2"/>
        <v>0.19247743353648972</v>
      </c>
      <c r="AE99">
        <f t="shared" si="2"/>
        <v>0.2907431070596917</v>
      </c>
      <c r="AF99">
        <f t="shared" si="2"/>
        <v>0</v>
      </c>
      <c r="AG99">
        <f t="shared" si="2"/>
        <v>0</v>
      </c>
      <c r="AH99">
        <f t="shared" si="2"/>
        <v>0.90070955461233315</v>
      </c>
      <c r="AI99">
        <f t="shared" si="2"/>
        <v>8.9324580069139944E-2</v>
      </c>
      <c r="AJ99">
        <f t="shared" si="2"/>
        <v>0</v>
      </c>
      <c r="AK99">
        <f t="shared" si="2"/>
        <v>0.30072454055499104</v>
      </c>
      <c r="AL99">
        <f t="shared" si="2"/>
        <v>0.45983416745757222</v>
      </c>
      <c r="AM99">
        <f t="shared" si="2"/>
        <v>2.2865319578722215E-2</v>
      </c>
      <c r="AN99">
        <f t="shared" si="2"/>
        <v>0</v>
      </c>
      <c r="AO99">
        <f t="shared" si="2"/>
        <v>2.6984359417000042E-2</v>
      </c>
      <c r="AP99">
        <f t="shared" si="2"/>
        <v>4.7153840403072321E-2</v>
      </c>
      <c r="AQ99">
        <f t="shared" si="2"/>
        <v>0</v>
      </c>
      <c r="AR99">
        <f t="shared" si="2"/>
        <v>0.21991802630652199</v>
      </c>
      <c r="AS99">
        <f t="shared" si="2"/>
        <v>0.18857007179606114</v>
      </c>
      <c r="AT99">
        <f t="shared" si="2"/>
        <v>0</v>
      </c>
      <c r="AU99">
        <f t="shared" si="2"/>
        <v>0</v>
      </c>
      <c r="AV99">
        <f t="shared" si="2"/>
        <v>5.319893734637974E-4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18.709457291160508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1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8.6361620101456507E-5</v>
      </c>
      <c r="H3">
        <v>0</v>
      </c>
      <c r="I3">
        <v>0</v>
      </c>
      <c r="J3">
        <v>0</v>
      </c>
      <c r="K3">
        <v>9.0299381613063598</v>
      </c>
      <c r="L3">
        <v>317.87833700547202</v>
      </c>
      <c r="M3">
        <v>27.198080239469746</v>
      </c>
      <c r="N3">
        <v>16.780487085704312</v>
      </c>
      <c r="O3">
        <v>0</v>
      </c>
      <c r="P3">
        <v>41.341239999999999</v>
      </c>
      <c r="Q3">
        <v>6.4603435666513978</v>
      </c>
      <c r="R3">
        <v>12.547515198476805</v>
      </c>
      <c r="S3">
        <v>7.8080453037120359</v>
      </c>
      <c r="T3">
        <v>0</v>
      </c>
      <c r="U3">
        <v>59.099549325685224</v>
      </c>
      <c r="V3">
        <v>6.1586986347782764</v>
      </c>
      <c r="W3">
        <v>13.114865089398549</v>
      </c>
      <c r="X3">
        <v>43.898468854406936</v>
      </c>
      <c r="Y3">
        <v>0</v>
      </c>
      <c r="Z3">
        <v>1.9300753636363637</v>
      </c>
      <c r="AA3">
        <v>12.472575498312235</v>
      </c>
      <c r="AB3">
        <v>11.694826491409106</v>
      </c>
      <c r="AC3">
        <v>8.6021779664737394</v>
      </c>
      <c r="AD3">
        <v>10.816427766534266</v>
      </c>
      <c r="AE3">
        <v>14.630828339303287</v>
      </c>
      <c r="AF3">
        <v>0</v>
      </c>
      <c r="AG3">
        <v>11.474281673734302</v>
      </c>
      <c r="AH3">
        <v>45.265855914690832</v>
      </c>
      <c r="AI3">
        <v>1.0550728997664749</v>
      </c>
      <c r="AJ3">
        <v>0</v>
      </c>
      <c r="AK3">
        <v>15.134975648730226</v>
      </c>
      <c r="AL3">
        <v>0</v>
      </c>
      <c r="AM3">
        <v>0</v>
      </c>
      <c r="AN3">
        <v>0.95939504360389283</v>
      </c>
      <c r="AO3">
        <v>1.3052275236000002</v>
      </c>
      <c r="AP3">
        <v>1.8956488410936205</v>
      </c>
      <c r="AQ3">
        <v>0</v>
      </c>
      <c r="AR3">
        <v>10.782548247282609</v>
      </c>
      <c r="AS3">
        <v>9.4404986503307065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718.77607069518342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8.6361620101456507E-5</v>
      </c>
      <c r="H4">
        <v>0</v>
      </c>
      <c r="I4">
        <v>0</v>
      </c>
      <c r="J4">
        <v>0</v>
      </c>
      <c r="K4">
        <v>9.0299381613063598</v>
      </c>
      <c r="L4">
        <v>317.87833700547202</v>
      </c>
      <c r="M4">
        <v>27.198080239469746</v>
      </c>
      <c r="N4">
        <v>16.780487085704312</v>
      </c>
      <c r="O4">
        <v>0</v>
      </c>
      <c r="P4">
        <v>41.341239999999999</v>
      </c>
      <c r="Q4">
        <v>6.4603435666513978</v>
      </c>
      <c r="R4">
        <v>12.547515198476805</v>
      </c>
      <c r="S4">
        <v>7.8080453037120359</v>
      </c>
      <c r="T4">
        <v>0</v>
      </c>
      <c r="U4">
        <v>59.099549325685224</v>
      </c>
      <c r="V4">
        <v>6.1586986347782764</v>
      </c>
      <c r="W4">
        <v>13.114865089398549</v>
      </c>
      <c r="X4">
        <v>43.898468854406936</v>
      </c>
      <c r="Y4">
        <v>0</v>
      </c>
      <c r="Z4">
        <v>1.9300753636363637</v>
      </c>
      <c r="AA4">
        <v>12.472575498312235</v>
      </c>
      <c r="AB4">
        <v>11.694826491409106</v>
      </c>
      <c r="AC4">
        <v>8.6021779664737394</v>
      </c>
      <c r="AD4">
        <v>10.816427766534266</v>
      </c>
      <c r="AE4">
        <v>14.630828339303287</v>
      </c>
      <c r="AF4">
        <v>0</v>
      </c>
      <c r="AG4">
        <v>11.474281673734302</v>
      </c>
      <c r="AH4">
        <v>45.265855914690832</v>
      </c>
      <c r="AI4">
        <v>1.0550728997664749</v>
      </c>
      <c r="AJ4">
        <v>0</v>
      </c>
      <c r="AK4">
        <v>15.134975648730226</v>
      </c>
      <c r="AL4">
        <v>0</v>
      </c>
      <c r="AM4">
        <v>0</v>
      </c>
      <c r="AN4">
        <v>0.95939504360389283</v>
      </c>
      <c r="AO4">
        <v>1.3052275236000002</v>
      </c>
      <c r="AP4">
        <v>1.8956488410936205</v>
      </c>
      <c r="AQ4">
        <v>0</v>
      </c>
      <c r="AR4">
        <v>10.782548247282609</v>
      </c>
      <c r="AS4">
        <v>9.4404986503307065</v>
      </c>
      <c r="AT4">
        <v>0</v>
      </c>
      <c r="AU4">
        <v>0</v>
      </c>
      <c r="AV4">
        <v>1.4476869289180242E-3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718.77751838211236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8.6361620101456507E-5</v>
      </c>
      <c r="H5">
        <v>0</v>
      </c>
      <c r="I5">
        <v>0</v>
      </c>
      <c r="J5">
        <v>0</v>
      </c>
      <c r="K5">
        <v>9.0299381613063598</v>
      </c>
      <c r="L5">
        <v>317.87833700547202</v>
      </c>
      <c r="M5">
        <v>27.198080239469746</v>
      </c>
      <c r="N5">
        <v>16.780487085704312</v>
      </c>
      <c r="O5">
        <v>0</v>
      </c>
      <c r="P5">
        <v>41.341239999999999</v>
      </c>
      <c r="Q5">
        <v>6.4603435666513978</v>
      </c>
      <c r="R5">
        <v>12.547515198476805</v>
      </c>
      <c r="S5">
        <v>7.8080453037120359</v>
      </c>
      <c r="T5">
        <v>0</v>
      </c>
      <c r="U5">
        <v>59.099549325685224</v>
      </c>
      <c r="V5">
        <v>6.1586986347782764</v>
      </c>
      <c r="W5">
        <v>13.114865089398549</v>
      </c>
      <c r="X5">
        <v>43.898468854406936</v>
      </c>
      <c r="Y5">
        <v>0</v>
      </c>
      <c r="Z5">
        <v>1.9300753636363637</v>
      </c>
      <c r="AA5">
        <v>12.472575498312235</v>
      </c>
      <c r="AB5">
        <v>11.694826491409106</v>
      </c>
      <c r="AC5">
        <v>8.6021779664737394</v>
      </c>
      <c r="AD5">
        <v>10.816427766534266</v>
      </c>
      <c r="AE5">
        <v>14.630828339303287</v>
      </c>
      <c r="AF5">
        <v>0</v>
      </c>
      <c r="AG5">
        <v>11.474281673734302</v>
      </c>
      <c r="AH5">
        <v>45.265855914690832</v>
      </c>
      <c r="AI5">
        <v>1.0550728997664749</v>
      </c>
      <c r="AJ5">
        <v>0</v>
      </c>
      <c r="AK5">
        <v>15.134975648730226</v>
      </c>
      <c r="AL5">
        <v>0</v>
      </c>
      <c r="AM5">
        <v>0</v>
      </c>
      <c r="AN5">
        <v>0.95939504360389283</v>
      </c>
      <c r="AO5">
        <v>1.3052275236000002</v>
      </c>
      <c r="AP5">
        <v>1.8956488410936205</v>
      </c>
      <c r="AQ5">
        <v>0</v>
      </c>
      <c r="AR5">
        <v>10.782548247282609</v>
      </c>
      <c r="AS5">
        <v>9.4404986503307065</v>
      </c>
      <c r="AT5">
        <v>0</v>
      </c>
      <c r="AU5">
        <v>0</v>
      </c>
      <c r="AV5">
        <v>1.4476869289180242E-3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718.77751838211236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8.6361620101456507E-5</v>
      </c>
      <c r="H6">
        <v>0</v>
      </c>
      <c r="I6">
        <v>0</v>
      </c>
      <c r="J6">
        <v>0</v>
      </c>
      <c r="K6">
        <v>9.0299381613063598</v>
      </c>
      <c r="L6">
        <v>317.87833700547202</v>
      </c>
      <c r="M6">
        <v>27.198080239469746</v>
      </c>
      <c r="N6">
        <v>16.780487085704312</v>
      </c>
      <c r="O6">
        <v>0</v>
      </c>
      <c r="P6">
        <v>41.341239999999999</v>
      </c>
      <c r="Q6">
        <v>6.4603435666513978</v>
      </c>
      <c r="R6">
        <v>12.547515198476805</v>
      </c>
      <c r="S6">
        <v>7.8080453037120359</v>
      </c>
      <c r="T6">
        <v>0</v>
      </c>
      <c r="U6">
        <v>59.099549325685224</v>
      </c>
      <c r="V6">
        <v>6.1586986347782764</v>
      </c>
      <c r="W6">
        <v>13.114865089398549</v>
      </c>
      <c r="X6">
        <v>43.898468854406936</v>
      </c>
      <c r="Y6">
        <v>0</v>
      </c>
      <c r="Z6">
        <v>1.9300753636363637</v>
      </c>
      <c r="AA6">
        <v>12.472575498312235</v>
      </c>
      <c r="AB6">
        <v>11.694826491409106</v>
      </c>
      <c r="AC6">
        <v>8.6021779664737394</v>
      </c>
      <c r="AD6">
        <v>10.816427766534266</v>
      </c>
      <c r="AE6">
        <v>14.630828339303287</v>
      </c>
      <c r="AF6">
        <v>0</v>
      </c>
      <c r="AG6">
        <v>11.474281673734302</v>
      </c>
      <c r="AH6">
        <v>45.265855914690832</v>
      </c>
      <c r="AI6">
        <v>1.0550728997664749</v>
      </c>
      <c r="AJ6">
        <v>0</v>
      </c>
      <c r="AK6">
        <v>15.134975648730226</v>
      </c>
      <c r="AL6">
        <v>0</v>
      </c>
      <c r="AM6">
        <v>0</v>
      </c>
      <c r="AN6">
        <v>0.95939504360389283</v>
      </c>
      <c r="AO6">
        <v>1.3052275236000002</v>
      </c>
      <c r="AP6">
        <v>1.8956488410936205</v>
      </c>
      <c r="AQ6">
        <v>0</v>
      </c>
      <c r="AR6">
        <v>10.782548247282609</v>
      </c>
      <c r="AS6">
        <v>9.4404986503307065</v>
      </c>
      <c r="AT6">
        <v>0</v>
      </c>
      <c r="AU6">
        <v>0</v>
      </c>
      <c r="AV6">
        <v>1.4476869289180242E-3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718.77751838211236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8.6361620101456507E-5</v>
      </c>
      <c r="H7">
        <v>0</v>
      </c>
      <c r="I7">
        <v>0</v>
      </c>
      <c r="J7">
        <v>0</v>
      </c>
      <c r="K7">
        <v>9.0299381613063598</v>
      </c>
      <c r="L7">
        <v>317.87833700547202</v>
      </c>
      <c r="M7">
        <v>27.198080239469746</v>
      </c>
      <c r="N7">
        <v>16.780487085704312</v>
      </c>
      <c r="O7">
        <v>0</v>
      </c>
      <c r="P7">
        <v>41.341239999999999</v>
      </c>
      <c r="Q7">
        <v>6.4603435666513978</v>
      </c>
      <c r="R7">
        <v>12.547515198476805</v>
      </c>
      <c r="S7">
        <v>7.8080453037120359</v>
      </c>
      <c r="T7">
        <v>0</v>
      </c>
      <c r="U7">
        <v>59.099549325685224</v>
      </c>
      <c r="V7">
        <v>6.1586986347782764</v>
      </c>
      <c r="W7">
        <v>13.114865089398549</v>
      </c>
      <c r="X7">
        <v>43.898468854406936</v>
      </c>
      <c r="Y7">
        <v>0</v>
      </c>
      <c r="Z7">
        <v>1.9300753636363637</v>
      </c>
      <c r="AA7">
        <v>12.472575498312235</v>
      </c>
      <c r="AB7">
        <v>11.694826491409106</v>
      </c>
      <c r="AC7">
        <v>8.6021779664737394</v>
      </c>
      <c r="AD7">
        <v>10.816427766534266</v>
      </c>
      <c r="AE7">
        <v>14.630828339303287</v>
      </c>
      <c r="AF7">
        <v>0</v>
      </c>
      <c r="AG7">
        <v>11.474281673734302</v>
      </c>
      <c r="AH7">
        <v>45.265855914690832</v>
      </c>
      <c r="AI7">
        <v>1.0550728997664749</v>
      </c>
      <c r="AJ7">
        <v>0</v>
      </c>
      <c r="AK7">
        <v>15.134975648730226</v>
      </c>
      <c r="AL7">
        <v>0</v>
      </c>
      <c r="AM7">
        <v>0</v>
      </c>
      <c r="AN7">
        <v>0.95939504360389283</v>
      </c>
      <c r="AO7">
        <v>1.3052275236000002</v>
      </c>
      <c r="AP7">
        <v>1.8956488410936205</v>
      </c>
      <c r="AQ7">
        <v>0</v>
      </c>
      <c r="AR7">
        <v>10.782548247282609</v>
      </c>
      <c r="AS7">
        <v>9.4404986503307065</v>
      </c>
      <c r="AT7">
        <v>0</v>
      </c>
      <c r="AU7">
        <v>0</v>
      </c>
      <c r="AV7">
        <v>8.6959424530568073E-4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718.77694028942869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8.6361620101456507E-5</v>
      </c>
      <c r="H8">
        <v>0</v>
      </c>
      <c r="I8">
        <v>0</v>
      </c>
      <c r="J8">
        <v>0</v>
      </c>
      <c r="K8">
        <v>9.0299381613063598</v>
      </c>
      <c r="L8">
        <v>317.87833700547202</v>
      </c>
      <c r="M8">
        <v>27.198080239469746</v>
      </c>
      <c r="N8">
        <v>16.780487085704312</v>
      </c>
      <c r="O8">
        <v>0</v>
      </c>
      <c r="P8">
        <v>41.341239999999999</v>
      </c>
      <c r="Q8">
        <v>6.4603435666513978</v>
      </c>
      <c r="R8">
        <v>12.547515198476805</v>
      </c>
      <c r="S8">
        <v>7.8080453037120359</v>
      </c>
      <c r="T8">
        <v>0</v>
      </c>
      <c r="U8">
        <v>59.099549325685224</v>
      </c>
      <c r="V8">
        <v>6.1586986347782764</v>
      </c>
      <c r="W8">
        <v>13.114865089398549</v>
      </c>
      <c r="X8">
        <v>43.898468854406936</v>
      </c>
      <c r="Y8">
        <v>0</v>
      </c>
      <c r="Z8">
        <v>1.9300753636363637</v>
      </c>
      <c r="AA8">
        <v>12.472575498312235</v>
      </c>
      <c r="AB8">
        <v>11.694826491409106</v>
      </c>
      <c r="AC8">
        <v>8.6021779664737394</v>
      </c>
      <c r="AD8">
        <v>10.816427766534266</v>
      </c>
      <c r="AE8">
        <v>14.630828339303287</v>
      </c>
      <c r="AF8">
        <v>0</v>
      </c>
      <c r="AG8">
        <v>11.474281673734302</v>
      </c>
      <c r="AH8">
        <v>45.265855914690832</v>
      </c>
      <c r="AI8">
        <v>1.0550728997664749</v>
      </c>
      <c r="AJ8">
        <v>0</v>
      </c>
      <c r="AK8">
        <v>15.134975648730226</v>
      </c>
      <c r="AL8">
        <v>0</v>
      </c>
      <c r="AM8">
        <v>0</v>
      </c>
      <c r="AN8">
        <v>0.95939504360389283</v>
      </c>
      <c r="AO8">
        <v>1.3052275236000002</v>
      </c>
      <c r="AP8">
        <v>1.8956488410936205</v>
      </c>
      <c r="AQ8">
        <v>0</v>
      </c>
      <c r="AR8">
        <v>10.782548247282609</v>
      </c>
      <c r="AS8">
        <v>9.4404986503307065</v>
      </c>
      <c r="AT8">
        <v>0</v>
      </c>
      <c r="AU8">
        <v>0</v>
      </c>
      <c r="AV8">
        <v>8.6959424530568073E-4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718.77694028942869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9.0299381613063598</v>
      </c>
      <c r="L9">
        <v>317.87833700547202</v>
      </c>
      <c r="M9">
        <v>27.198080239469746</v>
      </c>
      <c r="N9">
        <v>16.780487085704312</v>
      </c>
      <c r="O9">
        <v>0</v>
      </c>
      <c r="P9">
        <v>41.341239999999999</v>
      </c>
      <c r="Q9">
        <v>6.4603435666513978</v>
      </c>
      <c r="R9">
        <v>12.547515198476805</v>
      </c>
      <c r="S9">
        <v>7.8080453037120359</v>
      </c>
      <c r="T9">
        <v>0</v>
      </c>
      <c r="U9">
        <v>59.099549325685224</v>
      </c>
      <c r="V9">
        <v>6.1586986347782764</v>
      </c>
      <c r="W9">
        <v>13.114865089398549</v>
      </c>
      <c r="X9">
        <v>43.898468854406936</v>
      </c>
      <c r="Y9">
        <v>0</v>
      </c>
      <c r="Z9">
        <v>3.8601507272727273</v>
      </c>
      <c r="AA9">
        <v>12.472575498312235</v>
      </c>
      <c r="AB9">
        <v>11.694826491409106</v>
      </c>
      <c r="AC9">
        <v>8.6021779664737394</v>
      </c>
      <c r="AD9">
        <v>10.816427766534266</v>
      </c>
      <c r="AE9">
        <v>14.630828339303287</v>
      </c>
      <c r="AF9">
        <v>0</v>
      </c>
      <c r="AG9">
        <v>11.474281673734302</v>
      </c>
      <c r="AH9">
        <v>45.265855914690832</v>
      </c>
      <c r="AI9">
        <v>1.0550728997664749</v>
      </c>
      <c r="AJ9">
        <v>0</v>
      </c>
      <c r="AK9">
        <v>15.134975648730226</v>
      </c>
      <c r="AL9">
        <v>0</v>
      </c>
      <c r="AM9">
        <v>0</v>
      </c>
      <c r="AN9">
        <v>0.95939504360389283</v>
      </c>
      <c r="AO9">
        <v>1.3052275236000002</v>
      </c>
      <c r="AP9">
        <v>1.8956488410936205</v>
      </c>
      <c r="AQ9">
        <v>0</v>
      </c>
      <c r="AR9">
        <v>10.782548247282609</v>
      </c>
      <c r="AS9">
        <v>9.4404986503307065</v>
      </c>
      <c r="AT9">
        <v>0</v>
      </c>
      <c r="AU9">
        <v>0</v>
      </c>
      <c r="AV9">
        <v>8.6959424530568073E-4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720.70692929144502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9.0299381613063598</v>
      </c>
      <c r="L10">
        <v>317.87833700547202</v>
      </c>
      <c r="M10">
        <v>27.198080239469746</v>
      </c>
      <c r="N10">
        <v>16.780487085704312</v>
      </c>
      <c r="O10">
        <v>0</v>
      </c>
      <c r="P10">
        <v>41.341239999999999</v>
      </c>
      <c r="Q10">
        <v>6.4603435666513978</v>
      </c>
      <c r="R10">
        <v>12.547515198476805</v>
      </c>
      <c r="S10">
        <v>7.8080453037120359</v>
      </c>
      <c r="T10">
        <v>0</v>
      </c>
      <c r="U10">
        <v>59.099549325685224</v>
      </c>
      <c r="V10">
        <v>6.1586986347782764</v>
      </c>
      <c r="W10">
        <v>13.114865089398549</v>
      </c>
      <c r="X10">
        <v>43.898468854406936</v>
      </c>
      <c r="Y10">
        <v>0</v>
      </c>
      <c r="Z10">
        <v>3.8601507272727273</v>
      </c>
      <c r="AA10">
        <v>12.472575498312235</v>
      </c>
      <c r="AB10">
        <v>11.694826491409106</v>
      </c>
      <c r="AC10">
        <v>8.6021779664737394</v>
      </c>
      <c r="AD10">
        <v>10.816427766534266</v>
      </c>
      <c r="AE10">
        <v>14.630828339303287</v>
      </c>
      <c r="AF10">
        <v>0</v>
      </c>
      <c r="AG10">
        <v>11.474281673734302</v>
      </c>
      <c r="AH10">
        <v>45.265855914690832</v>
      </c>
      <c r="AI10">
        <v>1.0550728997664749</v>
      </c>
      <c r="AJ10">
        <v>0</v>
      </c>
      <c r="AK10">
        <v>15.134975648730226</v>
      </c>
      <c r="AL10">
        <v>0</v>
      </c>
      <c r="AM10">
        <v>0</v>
      </c>
      <c r="AN10">
        <v>0.95939504360389283</v>
      </c>
      <c r="AO10">
        <v>1.3052275236000002</v>
      </c>
      <c r="AP10">
        <v>1.8956488410936205</v>
      </c>
      <c r="AQ10">
        <v>0</v>
      </c>
      <c r="AR10">
        <v>10.782548247282609</v>
      </c>
      <c r="AS10">
        <v>9.4404986503307065</v>
      </c>
      <c r="AT10">
        <v>0</v>
      </c>
      <c r="AU10">
        <v>0</v>
      </c>
      <c r="AV10">
        <v>8.6959424530568073E-4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720.70692929144502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9.0299381613063598</v>
      </c>
      <c r="L11">
        <v>317.87833700547202</v>
      </c>
      <c r="M11">
        <v>27.198080239469746</v>
      </c>
      <c r="N11">
        <v>16.780487085704312</v>
      </c>
      <c r="O11">
        <v>0</v>
      </c>
      <c r="P11">
        <v>41.341239999999999</v>
      </c>
      <c r="Q11">
        <v>6.4603435666513978</v>
      </c>
      <c r="R11">
        <v>12.547515198476805</v>
      </c>
      <c r="S11">
        <v>7.8080453037120359</v>
      </c>
      <c r="T11">
        <v>0</v>
      </c>
      <c r="U11">
        <v>59.099549325685224</v>
      </c>
      <c r="V11">
        <v>6.1586986347782764</v>
      </c>
      <c r="W11">
        <v>13.114865089398549</v>
      </c>
      <c r="X11">
        <v>43.898468854406936</v>
      </c>
      <c r="Y11">
        <v>0</v>
      </c>
      <c r="Z11">
        <v>3.8601507272727273</v>
      </c>
      <c r="AA11">
        <v>12.472575498312235</v>
      </c>
      <c r="AB11">
        <v>11.694826491409106</v>
      </c>
      <c r="AC11">
        <v>8.6021779664737394</v>
      </c>
      <c r="AD11">
        <v>10.816427766534266</v>
      </c>
      <c r="AE11">
        <v>14.630828339303287</v>
      </c>
      <c r="AF11">
        <v>0</v>
      </c>
      <c r="AG11">
        <v>11.474281673734302</v>
      </c>
      <c r="AH11">
        <v>45.265855914690832</v>
      </c>
      <c r="AI11">
        <v>1.0550728997664749</v>
      </c>
      <c r="AJ11">
        <v>0</v>
      </c>
      <c r="AK11">
        <v>15.134975648730226</v>
      </c>
      <c r="AL11">
        <v>0</v>
      </c>
      <c r="AM11">
        <v>0</v>
      </c>
      <c r="AN11">
        <v>0.95939504360389283</v>
      </c>
      <c r="AO11">
        <v>2.1753792060000006</v>
      </c>
      <c r="AP11">
        <v>1.8956488410936205</v>
      </c>
      <c r="AQ11">
        <v>0</v>
      </c>
      <c r="AR11">
        <v>10.782548247282609</v>
      </c>
      <c r="AS11">
        <v>9.4404986503307065</v>
      </c>
      <c r="AT11">
        <v>0</v>
      </c>
      <c r="AU11">
        <v>0</v>
      </c>
      <c r="AV11">
        <v>8.6959424530568073E-4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721.577080973845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13.499865062087995</v>
      </c>
      <c r="H12">
        <v>0</v>
      </c>
      <c r="I12">
        <v>0</v>
      </c>
      <c r="J12">
        <v>0</v>
      </c>
      <c r="K12">
        <v>9.0299381613063598</v>
      </c>
      <c r="L12">
        <v>317.87833700547202</v>
      </c>
      <c r="M12">
        <v>27.198080239469746</v>
      </c>
      <c r="N12">
        <v>16.780487085704312</v>
      </c>
      <c r="O12">
        <v>0</v>
      </c>
      <c r="P12">
        <v>41.341239999999999</v>
      </c>
      <c r="Q12">
        <v>6.4603435666513978</v>
      </c>
      <c r="R12">
        <v>12.547515198476805</v>
      </c>
      <c r="S12">
        <v>7.8080453037120359</v>
      </c>
      <c r="T12">
        <v>0</v>
      </c>
      <c r="U12">
        <v>59.099549325685224</v>
      </c>
      <c r="V12">
        <v>6.1586986347782764</v>
      </c>
      <c r="W12">
        <v>13.114865089398549</v>
      </c>
      <c r="X12">
        <v>43.898468854406936</v>
      </c>
      <c r="Y12">
        <v>0</v>
      </c>
      <c r="Z12">
        <v>3.8601507272727273</v>
      </c>
      <c r="AA12">
        <v>12.472575498312235</v>
      </c>
      <c r="AB12">
        <v>11.694826491409106</v>
      </c>
      <c r="AC12">
        <v>8.6021779664737394</v>
      </c>
      <c r="AD12">
        <v>10.816427766534266</v>
      </c>
      <c r="AE12">
        <v>14.630828339303287</v>
      </c>
      <c r="AF12">
        <v>0</v>
      </c>
      <c r="AG12">
        <v>11.474281673734302</v>
      </c>
      <c r="AH12">
        <v>45.265855914690832</v>
      </c>
      <c r="AI12">
        <v>1.0550728997664749</v>
      </c>
      <c r="AJ12">
        <v>0</v>
      </c>
      <c r="AK12">
        <v>15.134975648730226</v>
      </c>
      <c r="AL12">
        <v>0</v>
      </c>
      <c r="AM12">
        <v>0</v>
      </c>
      <c r="AN12">
        <v>0.95939504360389283</v>
      </c>
      <c r="AO12">
        <v>2.1753792060000006</v>
      </c>
      <c r="AP12">
        <v>1.8956488410936205</v>
      </c>
      <c r="AQ12">
        <v>0</v>
      </c>
      <c r="AR12">
        <v>10.782548247282609</v>
      </c>
      <c r="AS12">
        <v>9.4404986503307065</v>
      </c>
      <c r="AT12">
        <v>0</v>
      </c>
      <c r="AU12">
        <v>0</v>
      </c>
      <c r="AV12">
        <v>8.6959424530568073E-4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735.07694603593302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17.636438340466132</v>
      </c>
      <c r="K13">
        <v>9.0299381613063598</v>
      </c>
      <c r="L13">
        <v>317.87833700547202</v>
      </c>
      <c r="M13">
        <v>27.198080239469746</v>
      </c>
      <c r="N13">
        <v>16.780487085704312</v>
      </c>
      <c r="O13">
        <v>0</v>
      </c>
      <c r="P13">
        <v>41.341239999999999</v>
      </c>
      <c r="Q13">
        <v>6.4603435666513978</v>
      </c>
      <c r="R13">
        <v>12.547515198476805</v>
      </c>
      <c r="S13">
        <v>7.8080453037120359</v>
      </c>
      <c r="T13">
        <v>0</v>
      </c>
      <c r="U13">
        <v>59.099549325685224</v>
      </c>
      <c r="V13">
        <v>6.1586986347782764</v>
      </c>
      <c r="W13">
        <v>13.114865089398549</v>
      </c>
      <c r="X13">
        <v>43.898468854406936</v>
      </c>
      <c r="Y13">
        <v>0</v>
      </c>
      <c r="Z13">
        <v>3.8601507272727273</v>
      </c>
      <c r="AA13">
        <v>12.472575498312235</v>
      </c>
      <c r="AB13">
        <v>11.694826491409106</v>
      </c>
      <c r="AC13">
        <v>8.6021779664737394</v>
      </c>
      <c r="AD13">
        <v>10.816427766534266</v>
      </c>
      <c r="AE13">
        <v>14.630828339303287</v>
      </c>
      <c r="AF13">
        <v>0</v>
      </c>
      <c r="AG13">
        <v>11.474281673734302</v>
      </c>
      <c r="AH13">
        <v>45.265855914690832</v>
      </c>
      <c r="AI13">
        <v>4.8231910206606994</v>
      </c>
      <c r="AJ13">
        <v>0</v>
      </c>
      <c r="AK13">
        <v>15.134975648730226</v>
      </c>
      <c r="AL13">
        <v>0</v>
      </c>
      <c r="AM13">
        <v>0</v>
      </c>
      <c r="AN13">
        <v>0.95939504360389283</v>
      </c>
      <c r="AO13">
        <v>2.1753792060000006</v>
      </c>
      <c r="AP13">
        <v>1.8956488410936205</v>
      </c>
      <c r="AQ13">
        <v>0</v>
      </c>
      <c r="AR13">
        <v>10.782548247282609</v>
      </c>
      <c r="AS13">
        <v>9.4404986503307065</v>
      </c>
      <c r="AT13">
        <v>0</v>
      </c>
      <c r="AU13">
        <v>0</v>
      </c>
      <c r="AV13">
        <v>1.6398565524296673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744.62062439338979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8.5694328629001877</v>
      </c>
      <c r="K14">
        <v>9.0299381613063598</v>
      </c>
      <c r="L14">
        <v>317.87833700547202</v>
      </c>
      <c r="M14">
        <v>27.198080239469746</v>
      </c>
      <c r="N14">
        <v>16.780487085704312</v>
      </c>
      <c r="O14">
        <v>0</v>
      </c>
      <c r="P14">
        <v>41.341239999999999</v>
      </c>
      <c r="Q14">
        <v>6.4603435666513978</v>
      </c>
      <c r="R14">
        <v>12.547515198476805</v>
      </c>
      <c r="S14">
        <v>7.8080453037120359</v>
      </c>
      <c r="T14">
        <v>0</v>
      </c>
      <c r="U14">
        <v>59.099549325685224</v>
      </c>
      <c r="V14">
        <v>6.1586986347782764</v>
      </c>
      <c r="W14">
        <v>13.114865089398549</v>
      </c>
      <c r="X14">
        <v>43.898468854406936</v>
      </c>
      <c r="Y14">
        <v>0</v>
      </c>
      <c r="Z14">
        <v>3.8601507272727273</v>
      </c>
      <c r="AA14">
        <v>12.472575498312235</v>
      </c>
      <c r="AB14">
        <v>11.694826491409106</v>
      </c>
      <c r="AC14">
        <v>8.6021779664737394</v>
      </c>
      <c r="AD14">
        <v>10.816427766534266</v>
      </c>
      <c r="AE14">
        <v>14.630828339303287</v>
      </c>
      <c r="AF14">
        <v>0</v>
      </c>
      <c r="AG14">
        <v>11.474281673734302</v>
      </c>
      <c r="AH14">
        <v>45.265855914690832</v>
      </c>
      <c r="AI14">
        <v>4.8231910206606994</v>
      </c>
      <c r="AJ14">
        <v>0</v>
      </c>
      <c r="AK14">
        <v>15.134975648730226</v>
      </c>
      <c r="AL14">
        <v>0</v>
      </c>
      <c r="AM14">
        <v>0</v>
      </c>
      <c r="AN14">
        <v>0.95939504360389283</v>
      </c>
      <c r="AO14">
        <v>2.1753792060000006</v>
      </c>
      <c r="AP14">
        <v>1.8956488410936205</v>
      </c>
      <c r="AQ14">
        <v>0</v>
      </c>
      <c r="AR14">
        <v>10.782548247282609</v>
      </c>
      <c r="AS14">
        <v>9.4404986503307065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733.9137623633942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2.2606418300220747</v>
      </c>
      <c r="H15">
        <v>0</v>
      </c>
      <c r="I15">
        <v>0</v>
      </c>
      <c r="J15">
        <v>3.1197733163751984</v>
      </c>
      <c r="K15">
        <v>9.0299381613063598</v>
      </c>
      <c r="L15">
        <v>317.87833700547202</v>
      </c>
      <c r="M15">
        <v>27.198080239469746</v>
      </c>
      <c r="N15">
        <v>16.780487085704312</v>
      </c>
      <c r="O15">
        <v>0</v>
      </c>
      <c r="P15">
        <v>41.341240000000006</v>
      </c>
      <c r="Q15">
        <v>6.4603435666513978</v>
      </c>
      <c r="R15">
        <v>12.73747757996769</v>
      </c>
      <c r="S15">
        <v>7.8080453037120359</v>
      </c>
      <c r="T15">
        <v>0</v>
      </c>
      <c r="U15">
        <v>59.099549325685224</v>
      </c>
      <c r="V15">
        <v>6.1586986347782764</v>
      </c>
      <c r="W15">
        <v>13.114865089398549</v>
      </c>
      <c r="X15">
        <v>43.898468854406936</v>
      </c>
      <c r="Y15">
        <v>0</v>
      </c>
      <c r="Z15">
        <v>3.8601507272727273</v>
      </c>
      <c r="AA15">
        <v>12.472575498312235</v>
      </c>
      <c r="AB15">
        <v>11.694826491409106</v>
      </c>
      <c r="AC15">
        <v>8.6021779664737394</v>
      </c>
      <c r="AD15">
        <v>10.816427766534266</v>
      </c>
      <c r="AE15">
        <v>14.630828339303287</v>
      </c>
      <c r="AF15">
        <v>0</v>
      </c>
      <c r="AG15">
        <v>11.474281673734302</v>
      </c>
      <c r="AH15">
        <v>45.265855914690832</v>
      </c>
      <c r="AI15">
        <v>4.8231910206606994</v>
      </c>
      <c r="AJ15">
        <v>0</v>
      </c>
      <c r="AK15">
        <v>15.134975648730226</v>
      </c>
      <c r="AL15">
        <v>0</v>
      </c>
      <c r="AM15">
        <v>0</v>
      </c>
      <c r="AN15">
        <v>0.95939504360389283</v>
      </c>
      <c r="AO15">
        <v>2.1753792060000006</v>
      </c>
      <c r="AP15">
        <v>1.8956488410936205</v>
      </c>
      <c r="AQ15">
        <v>0</v>
      </c>
      <c r="AR15">
        <v>10.782548247282609</v>
      </c>
      <c r="AS15">
        <v>9.4404986503307065</v>
      </c>
      <c r="AT15">
        <v>0</v>
      </c>
      <c r="AU15">
        <v>0</v>
      </c>
      <c r="AV15">
        <v>0.91019183783783786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731.82489886622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9.0299381613063598</v>
      </c>
      <c r="L16">
        <v>317.87833700547202</v>
      </c>
      <c r="M16">
        <v>27.198080239469746</v>
      </c>
      <c r="N16">
        <v>16.780487085704312</v>
      </c>
      <c r="O16">
        <v>0</v>
      </c>
      <c r="P16">
        <v>41.341240000000006</v>
      </c>
      <c r="Q16">
        <v>6.4603435666513978</v>
      </c>
      <c r="R16">
        <v>12.73747757996769</v>
      </c>
      <c r="S16">
        <v>7.8080453037120359</v>
      </c>
      <c r="T16">
        <v>0</v>
      </c>
      <c r="U16">
        <v>59.099549325685224</v>
      </c>
      <c r="V16">
        <v>6.1586986347782764</v>
      </c>
      <c r="W16">
        <v>13.114865089398549</v>
      </c>
      <c r="X16">
        <v>43.898468854406936</v>
      </c>
      <c r="Y16">
        <v>0</v>
      </c>
      <c r="Z16">
        <v>3.8601507272727273</v>
      </c>
      <c r="AA16">
        <v>12.472575498312235</v>
      </c>
      <c r="AB16">
        <v>11.694826491409106</v>
      </c>
      <c r="AC16">
        <v>8.6021779664737394</v>
      </c>
      <c r="AD16">
        <v>10.816427766534266</v>
      </c>
      <c r="AE16">
        <v>14.630828339303287</v>
      </c>
      <c r="AF16">
        <v>0</v>
      </c>
      <c r="AG16">
        <v>11.474281673734302</v>
      </c>
      <c r="AH16">
        <v>45.265855914690832</v>
      </c>
      <c r="AI16">
        <v>4.8231910206606994</v>
      </c>
      <c r="AJ16">
        <v>0</v>
      </c>
      <c r="AK16">
        <v>15.134975648730226</v>
      </c>
      <c r="AL16">
        <v>0</v>
      </c>
      <c r="AM16">
        <v>0</v>
      </c>
      <c r="AN16">
        <v>0.95939504360389283</v>
      </c>
      <c r="AO16">
        <v>2.1753792060000006</v>
      </c>
      <c r="AP16">
        <v>1.8956488410936205</v>
      </c>
      <c r="AQ16">
        <v>0</v>
      </c>
      <c r="AR16">
        <v>10.782548247282609</v>
      </c>
      <c r="AS16">
        <v>9.4404986503307065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725.53429188198481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9.0300050242792125</v>
      </c>
      <c r="L17">
        <v>317.87688254020554</v>
      </c>
      <c r="M17">
        <v>27.198080239469746</v>
      </c>
      <c r="N17">
        <v>16.780487085704312</v>
      </c>
      <c r="O17">
        <v>0</v>
      </c>
      <c r="P17">
        <v>41.338855714285714</v>
      </c>
      <c r="Q17">
        <v>6.4594300522217143</v>
      </c>
      <c r="R17">
        <v>12.547628138173302</v>
      </c>
      <c r="S17">
        <v>7.8080453037120359</v>
      </c>
      <c r="T17">
        <v>0</v>
      </c>
      <c r="U17">
        <v>59.099549325685224</v>
      </c>
      <c r="V17">
        <v>6.1586986347782764</v>
      </c>
      <c r="W17">
        <v>13.114865089398549</v>
      </c>
      <c r="X17">
        <v>43.898468854406936</v>
      </c>
      <c r="Y17">
        <v>0</v>
      </c>
      <c r="Z17">
        <v>3.8601507272727273</v>
      </c>
      <c r="AA17">
        <v>12.472575498312235</v>
      </c>
      <c r="AB17">
        <v>11.694826491409106</v>
      </c>
      <c r="AC17">
        <v>8.6021779664737394</v>
      </c>
      <c r="AD17">
        <v>10.816427766534266</v>
      </c>
      <c r="AE17">
        <v>14.630828339303287</v>
      </c>
      <c r="AF17">
        <v>0</v>
      </c>
      <c r="AG17">
        <v>11.474281673734302</v>
      </c>
      <c r="AH17">
        <v>45.265855914690832</v>
      </c>
      <c r="AI17">
        <v>4.8231910206606994</v>
      </c>
      <c r="AJ17">
        <v>0</v>
      </c>
      <c r="AK17">
        <v>15.134975648730226</v>
      </c>
      <c r="AL17">
        <v>0</v>
      </c>
      <c r="AM17">
        <v>0</v>
      </c>
      <c r="AN17">
        <v>0.95939504360389283</v>
      </c>
      <c r="AO17">
        <v>2.1753792060000006</v>
      </c>
      <c r="AP17">
        <v>1.8956488410936205</v>
      </c>
      <c r="AQ17">
        <v>0</v>
      </c>
      <c r="AR17">
        <v>10.782548247282609</v>
      </c>
      <c r="AS17">
        <v>9.4404986503307065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725.33975703775286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9.0298990716732277</v>
      </c>
      <c r="L18">
        <v>317.87688254020554</v>
      </c>
      <c r="M18">
        <v>27.198080239469746</v>
      </c>
      <c r="N18">
        <v>16.780487085704312</v>
      </c>
      <c r="O18">
        <v>0</v>
      </c>
      <c r="P18">
        <v>41.338855714285714</v>
      </c>
      <c r="Q18">
        <v>6.4594300522217143</v>
      </c>
      <c r="R18">
        <v>12.547628138173302</v>
      </c>
      <c r="S18">
        <v>7.8080453037120359</v>
      </c>
      <c r="T18">
        <v>0</v>
      </c>
      <c r="U18">
        <v>59.099549325685224</v>
      </c>
      <c r="V18">
        <v>6.1586986347782764</v>
      </c>
      <c r="W18">
        <v>13.114865089398549</v>
      </c>
      <c r="X18">
        <v>43.898468854406936</v>
      </c>
      <c r="Y18">
        <v>0</v>
      </c>
      <c r="Z18">
        <v>3.8601507272727273</v>
      </c>
      <c r="AA18">
        <v>12.472575498312235</v>
      </c>
      <c r="AB18">
        <v>11.694826491409106</v>
      </c>
      <c r="AC18">
        <v>8.6021779664737394</v>
      </c>
      <c r="AD18">
        <v>10.816427766534266</v>
      </c>
      <c r="AE18">
        <v>14.630828339303287</v>
      </c>
      <c r="AF18">
        <v>0</v>
      </c>
      <c r="AG18">
        <v>11.474281673734302</v>
      </c>
      <c r="AH18">
        <v>45.265855914690832</v>
      </c>
      <c r="AI18">
        <v>4.8231910206606994</v>
      </c>
      <c r="AJ18">
        <v>0</v>
      </c>
      <c r="AK18">
        <v>15.134975648730226</v>
      </c>
      <c r="AL18">
        <v>0</v>
      </c>
      <c r="AM18">
        <v>0</v>
      </c>
      <c r="AN18">
        <v>0.95939504360389283</v>
      </c>
      <c r="AO18">
        <v>2.1753792060000006</v>
      </c>
      <c r="AP18">
        <v>1.8956488410936205</v>
      </c>
      <c r="AQ18">
        <v>0</v>
      </c>
      <c r="AR18">
        <v>10.782548247282609</v>
      </c>
      <c r="AS18">
        <v>9.4404986503307065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725.3396510851469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9.0298963562081465</v>
      </c>
      <c r="L19">
        <v>317.87688254020554</v>
      </c>
      <c r="M19">
        <v>27.198080239469746</v>
      </c>
      <c r="N19">
        <v>16.780487085704312</v>
      </c>
      <c r="O19">
        <v>0</v>
      </c>
      <c r="P19">
        <v>41.338855714285714</v>
      </c>
      <c r="Q19">
        <v>6.4594300522217143</v>
      </c>
      <c r="R19">
        <v>12.547628138173302</v>
      </c>
      <c r="S19">
        <v>7.8080453037120359</v>
      </c>
      <c r="T19">
        <v>0</v>
      </c>
      <c r="U19">
        <v>59.809973618874224</v>
      </c>
      <c r="V19">
        <v>6.1586986347782764</v>
      </c>
      <c r="W19">
        <v>13.114865089398549</v>
      </c>
      <c r="X19">
        <v>43.898468854406936</v>
      </c>
      <c r="Y19">
        <v>0</v>
      </c>
      <c r="Z19">
        <v>3.8601507272727273</v>
      </c>
      <c r="AA19">
        <v>12.472575498312235</v>
      </c>
      <c r="AB19">
        <v>11.694826491409106</v>
      </c>
      <c r="AC19">
        <v>8.6021779664737394</v>
      </c>
      <c r="AD19">
        <v>10.816427766534266</v>
      </c>
      <c r="AE19">
        <v>14.630828339303287</v>
      </c>
      <c r="AF19">
        <v>0</v>
      </c>
      <c r="AG19">
        <v>11.474281673734302</v>
      </c>
      <c r="AH19">
        <v>45.265855914690832</v>
      </c>
      <c r="AI19">
        <v>4.8231910206606994</v>
      </c>
      <c r="AJ19">
        <v>0</v>
      </c>
      <c r="AK19">
        <v>15.134975648730226</v>
      </c>
      <c r="AL19">
        <v>0</v>
      </c>
      <c r="AM19">
        <v>0</v>
      </c>
      <c r="AN19">
        <v>0.95939504360389283</v>
      </c>
      <c r="AO19">
        <v>2.1753792060000006</v>
      </c>
      <c r="AP19">
        <v>1.7439967251864124</v>
      </c>
      <c r="AQ19">
        <v>0</v>
      </c>
      <c r="AR19">
        <v>10.782548247282609</v>
      </c>
      <c r="AS19">
        <v>9.4404986503307065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725.89842054696362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9.0299645257383805</v>
      </c>
      <c r="L20">
        <v>317.87688254020554</v>
      </c>
      <c r="M20">
        <v>27.198080239469746</v>
      </c>
      <c r="N20">
        <v>16.780487085704312</v>
      </c>
      <c r="O20">
        <v>0</v>
      </c>
      <c r="P20">
        <v>41.338855714285714</v>
      </c>
      <c r="Q20">
        <v>6.4594300522217143</v>
      </c>
      <c r="R20">
        <v>12.547628138173302</v>
      </c>
      <c r="S20">
        <v>7.8080453037120359</v>
      </c>
      <c r="T20">
        <v>0</v>
      </c>
      <c r="U20">
        <v>59.932902920186926</v>
      </c>
      <c r="V20">
        <v>6.1586986347782764</v>
      </c>
      <c r="W20">
        <v>13.114865089398549</v>
      </c>
      <c r="X20">
        <v>43.898468854406936</v>
      </c>
      <c r="Y20">
        <v>0</v>
      </c>
      <c r="Z20">
        <v>3.8601507272727273</v>
      </c>
      <c r="AA20">
        <v>12.472575498312235</v>
      </c>
      <c r="AB20">
        <v>11.694826491409106</v>
      </c>
      <c r="AC20">
        <v>8.6021779664737394</v>
      </c>
      <c r="AD20">
        <v>10.816427766534266</v>
      </c>
      <c r="AE20">
        <v>14.630828339303287</v>
      </c>
      <c r="AF20">
        <v>0</v>
      </c>
      <c r="AG20">
        <v>11.474281673734302</v>
      </c>
      <c r="AH20">
        <v>45.265855914690832</v>
      </c>
      <c r="AI20">
        <v>4.8231910206606994</v>
      </c>
      <c r="AJ20">
        <v>0</v>
      </c>
      <c r="AK20">
        <v>15.134975648730226</v>
      </c>
      <c r="AL20">
        <v>0</v>
      </c>
      <c r="AM20">
        <v>0</v>
      </c>
      <c r="AN20">
        <v>0.95939504360389283</v>
      </c>
      <c r="AO20">
        <v>2.1753792060000006</v>
      </c>
      <c r="AP20">
        <v>1.7439967251864124</v>
      </c>
      <c r="AQ20">
        <v>0</v>
      </c>
      <c r="AR20">
        <v>10.782548247282609</v>
      </c>
      <c r="AS20">
        <v>9.4404986503307065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726.02141801780658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9.029965833326548</v>
      </c>
      <c r="L21">
        <v>317.87688254020554</v>
      </c>
      <c r="M21">
        <v>27.198080239469746</v>
      </c>
      <c r="N21">
        <v>16.780487085704312</v>
      </c>
      <c r="O21">
        <v>0</v>
      </c>
      <c r="P21">
        <v>41.338855714285714</v>
      </c>
      <c r="Q21">
        <v>6.460563934853421</v>
      </c>
      <c r="R21">
        <v>12.549342334602569</v>
      </c>
      <c r="S21">
        <v>7.8079062300076165</v>
      </c>
      <c r="T21">
        <v>0</v>
      </c>
      <c r="U21">
        <v>59.932902920186926</v>
      </c>
      <c r="V21">
        <v>6.1586986347782764</v>
      </c>
      <c r="W21">
        <v>13.114865089398549</v>
      </c>
      <c r="X21">
        <v>43.898468854406936</v>
      </c>
      <c r="Y21">
        <v>0</v>
      </c>
      <c r="Z21">
        <v>3.8601507272727273</v>
      </c>
      <c r="AA21">
        <v>12.472575498312235</v>
      </c>
      <c r="AB21">
        <v>11.694826491409106</v>
      </c>
      <c r="AC21">
        <v>8.6021779664737394</v>
      </c>
      <c r="AD21">
        <v>10.816427766534266</v>
      </c>
      <c r="AE21">
        <v>14.630828339303287</v>
      </c>
      <c r="AF21">
        <v>0</v>
      </c>
      <c r="AG21">
        <v>11.474281673734302</v>
      </c>
      <c r="AH21">
        <v>45.265855914690832</v>
      </c>
      <c r="AI21">
        <v>4.8231910206606994</v>
      </c>
      <c r="AJ21">
        <v>0</v>
      </c>
      <c r="AK21">
        <v>15.134975648730226</v>
      </c>
      <c r="AL21">
        <v>0</v>
      </c>
      <c r="AM21">
        <v>0</v>
      </c>
      <c r="AN21">
        <v>0.95939504360389283</v>
      </c>
      <c r="AO21">
        <v>2.1753792060000006</v>
      </c>
      <c r="AP21">
        <v>1.7439967251864124</v>
      </c>
      <c r="AQ21">
        <v>0</v>
      </c>
      <c r="AR21">
        <v>10.782548247282609</v>
      </c>
      <c r="AS21">
        <v>9.4404986503307065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726.0241283307513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9.0298632401793295</v>
      </c>
      <c r="L22">
        <v>317.87688254020554</v>
      </c>
      <c r="M22">
        <v>27.198080239469746</v>
      </c>
      <c r="N22">
        <v>16.780487085704312</v>
      </c>
      <c r="O22">
        <v>0</v>
      </c>
      <c r="P22">
        <v>41.338855714285714</v>
      </c>
      <c r="Q22">
        <v>6.460563934853421</v>
      </c>
      <c r="R22">
        <v>12.549342334602569</v>
      </c>
      <c r="S22">
        <v>7.8079062300076165</v>
      </c>
      <c r="T22">
        <v>0</v>
      </c>
      <c r="U22">
        <v>59.932902920186926</v>
      </c>
      <c r="V22">
        <v>6.1586986347782764</v>
      </c>
      <c r="W22">
        <v>13.114865089398549</v>
      </c>
      <c r="X22">
        <v>43.898468854406936</v>
      </c>
      <c r="Y22">
        <v>0</v>
      </c>
      <c r="Z22">
        <v>3.8601507272727273</v>
      </c>
      <c r="AA22">
        <v>12.472575498312235</v>
      </c>
      <c r="AB22">
        <v>11.694826491409106</v>
      </c>
      <c r="AC22">
        <v>8.6021779664737394</v>
      </c>
      <c r="AD22">
        <v>10.816427766534266</v>
      </c>
      <c r="AE22">
        <v>14.630828339303287</v>
      </c>
      <c r="AF22">
        <v>0</v>
      </c>
      <c r="AG22">
        <v>11.474281673734302</v>
      </c>
      <c r="AH22">
        <v>45.265855914690832</v>
      </c>
      <c r="AI22">
        <v>4.8231910206606994</v>
      </c>
      <c r="AJ22">
        <v>0</v>
      </c>
      <c r="AK22">
        <v>15.134975648730226</v>
      </c>
      <c r="AL22">
        <v>0</v>
      </c>
      <c r="AM22">
        <v>0</v>
      </c>
      <c r="AN22">
        <v>0.95939504360389283</v>
      </c>
      <c r="AO22">
        <v>2.1753792060000006</v>
      </c>
      <c r="AP22">
        <v>1.7439967251864124</v>
      </c>
      <c r="AQ22">
        <v>0</v>
      </c>
      <c r="AR22">
        <v>10.782548247282609</v>
      </c>
      <c r="AS22">
        <v>9.4404986503307065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726.02402573760412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9.0398313915037072</v>
      </c>
      <c r="L23">
        <v>223.80993292244156</v>
      </c>
      <c r="M23">
        <v>27.198080239469746</v>
      </c>
      <c r="N23">
        <v>16.780487085704312</v>
      </c>
      <c r="O23">
        <v>0</v>
      </c>
      <c r="P23">
        <v>41.338855714285714</v>
      </c>
      <c r="Q23">
        <v>6.4594300522217143</v>
      </c>
      <c r="R23">
        <v>12.547628138173302</v>
      </c>
      <c r="S23">
        <v>7.8080453037120359</v>
      </c>
      <c r="T23">
        <v>0</v>
      </c>
      <c r="U23">
        <v>59.932902920186926</v>
      </c>
      <c r="V23">
        <v>6.1586986347782764</v>
      </c>
      <c r="W23">
        <v>13.114865089398549</v>
      </c>
      <c r="X23">
        <v>43.898468854406936</v>
      </c>
      <c r="Y23">
        <v>0</v>
      </c>
      <c r="Z23">
        <v>3.8601507272727273</v>
      </c>
      <c r="AA23">
        <v>12.472575498312235</v>
      </c>
      <c r="AB23">
        <v>11.694826491409106</v>
      </c>
      <c r="AC23">
        <v>8.6021779664737394</v>
      </c>
      <c r="AD23">
        <v>10.816427766534266</v>
      </c>
      <c r="AE23">
        <v>14.630828339303287</v>
      </c>
      <c r="AF23">
        <v>0</v>
      </c>
      <c r="AG23">
        <v>11.474281673734302</v>
      </c>
      <c r="AH23">
        <v>45.265855914690832</v>
      </c>
      <c r="AI23">
        <v>1.0550728997664749</v>
      </c>
      <c r="AJ23">
        <v>0</v>
      </c>
      <c r="AK23">
        <v>15.134975648730226</v>
      </c>
      <c r="AL23">
        <v>0</v>
      </c>
      <c r="AM23">
        <v>0</v>
      </c>
      <c r="AN23">
        <v>0.95939504360389283</v>
      </c>
      <c r="AO23">
        <v>2.1753792060000006</v>
      </c>
      <c r="AP23">
        <v>3.6017326140016568</v>
      </c>
      <c r="AQ23">
        <v>0</v>
      </c>
      <c r="AR23">
        <v>10.782548247282609</v>
      </c>
      <c r="AS23">
        <v>9.4404986503307065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630.05395303372893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9.0398313915037072</v>
      </c>
      <c r="L24">
        <v>127.33994104962456</v>
      </c>
      <c r="M24">
        <v>27.198080239469746</v>
      </c>
      <c r="N24">
        <v>16.780487085704312</v>
      </c>
      <c r="O24">
        <v>0</v>
      </c>
      <c r="P24">
        <v>41.338855714285714</v>
      </c>
      <c r="Q24">
        <v>6.4594300522217143</v>
      </c>
      <c r="R24">
        <v>12.547628138173302</v>
      </c>
      <c r="S24">
        <v>7.8080453037120359</v>
      </c>
      <c r="T24">
        <v>0</v>
      </c>
      <c r="U24">
        <v>59.932902920186926</v>
      </c>
      <c r="V24">
        <v>6.1586986347782764</v>
      </c>
      <c r="W24">
        <v>13.114865089398549</v>
      </c>
      <c r="X24">
        <v>43.898468854406936</v>
      </c>
      <c r="Y24">
        <v>0</v>
      </c>
      <c r="Z24">
        <v>3.8601507272727273</v>
      </c>
      <c r="AA24">
        <v>12.472575498312235</v>
      </c>
      <c r="AB24">
        <v>11.694826491409106</v>
      </c>
      <c r="AC24">
        <v>8.6021779664737394</v>
      </c>
      <c r="AD24">
        <v>10.816427766534266</v>
      </c>
      <c r="AE24">
        <v>14.630828339303287</v>
      </c>
      <c r="AF24">
        <v>0</v>
      </c>
      <c r="AG24">
        <v>11.474281673734302</v>
      </c>
      <c r="AH24">
        <v>45.265855914690832</v>
      </c>
      <c r="AI24">
        <v>1.8840591884499855</v>
      </c>
      <c r="AJ24">
        <v>0</v>
      </c>
      <c r="AK24">
        <v>15.134975648730226</v>
      </c>
      <c r="AL24">
        <v>0</v>
      </c>
      <c r="AM24">
        <v>0</v>
      </c>
      <c r="AN24">
        <v>0.95939504360389283</v>
      </c>
      <c r="AO24">
        <v>2.1753792060000006</v>
      </c>
      <c r="AP24">
        <v>1.7439967251864124</v>
      </c>
      <c r="AQ24">
        <v>0</v>
      </c>
      <c r="AR24">
        <v>10.782548247282609</v>
      </c>
      <c r="AS24">
        <v>9.4404986503307065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532.55521156078021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9.0400081382406583</v>
      </c>
      <c r="L25">
        <v>154.75891040583539</v>
      </c>
      <c r="M25">
        <v>27.198080239469746</v>
      </c>
      <c r="N25">
        <v>16.780487085704312</v>
      </c>
      <c r="O25">
        <v>0</v>
      </c>
      <c r="P25">
        <v>41.338855714285714</v>
      </c>
      <c r="Q25">
        <v>6.4594300522217143</v>
      </c>
      <c r="R25">
        <v>12.547628138173302</v>
      </c>
      <c r="S25">
        <v>7.8080453037120359</v>
      </c>
      <c r="T25">
        <v>0</v>
      </c>
      <c r="U25">
        <v>59.932902920186926</v>
      </c>
      <c r="V25">
        <v>6.1586986347782764</v>
      </c>
      <c r="W25">
        <v>13.114865089398549</v>
      </c>
      <c r="X25">
        <v>43.898468854406936</v>
      </c>
      <c r="Y25">
        <v>0</v>
      </c>
      <c r="Z25">
        <v>3.8601507272727273</v>
      </c>
      <c r="AA25">
        <v>12.472575498312235</v>
      </c>
      <c r="AB25">
        <v>11.694826491409106</v>
      </c>
      <c r="AC25">
        <v>8.6021779664737394</v>
      </c>
      <c r="AD25">
        <v>10.816427766534266</v>
      </c>
      <c r="AE25">
        <v>14.630828339303287</v>
      </c>
      <c r="AF25">
        <v>0</v>
      </c>
      <c r="AG25">
        <v>11.474281673734302</v>
      </c>
      <c r="AH25">
        <v>45.265855914690832</v>
      </c>
      <c r="AI25">
        <v>3.0144945479165286</v>
      </c>
      <c r="AJ25">
        <v>0</v>
      </c>
      <c r="AK25">
        <v>15.134975648730226</v>
      </c>
      <c r="AL25">
        <v>0</v>
      </c>
      <c r="AM25">
        <v>0</v>
      </c>
      <c r="AN25">
        <v>0.95939504360389283</v>
      </c>
      <c r="AO25">
        <v>2.1753792060000006</v>
      </c>
      <c r="AP25">
        <v>1.7439967251864124</v>
      </c>
      <c r="AQ25">
        <v>0</v>
      </c>
      <c r="AR25">
        <v>10.782548247282609</v>
      </c>
      <c r="AS25">
        <v>9.4404986503307065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561.10479302319447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9.0398569456006879</v>
      </c>
      <c r="L26">
        <v>127.33994104962456</v>
      </c>
      <c r="M26">
        <v>27.198080239469746</v>
      </c>
      <c r="N26">
        <v>16.780487085704312</v>
      </c>
      <c r="O26">
        <v>0</v>
      </c>
      <c r="P26">
        <v>41.338855714285714</v>
      </c>
      <c r="Q26">
        <v>6.4594300522217143</v>
      </c>
      <c r="R26">
        <v>12.547628138173302</v>
      </c>
      <c r="S26">
        <v>7.8080453037120359</v>
      </c>
      <c r="T26">
        <v>0</v>
      </c>
      <c r="U26">
        <v>59.932902920186926</v>
      </c>
      <c r="V26">
        <v>6.1586986347782764</v>
      </c>
      <c r="W26">
        <v>13.114865089398549</v>
      </c>
      <c r="X26">
        <v>43.898468854406936</v>
      </c>
      <c r="Y26">
        <v>0</v>
      </c>
      <c r="Z26">
        <v>3.8601507272727273</v>
      </c>
      <c r="AA26">
        <v>12.472575498312235</v>
      </c>
      <c r="AB26">
        <v>11.694826491409106</v>
      </c>
      <c r="AC26">
        <v>8.6021779664737394</v>
      </c>
      <c r="AD26">
        <v>10.816427766534266</v>
      </c>
      <c r="AE26">
        <v>14.630828339303287</v>
      </c>
      <c r="AF26">
        <v>0</v>
      </c>
      <c r="AG26">
        <v>11.474281673734302</v>
      </c>
      <c r="AH26">
        <v>45.265855914690832</v>
      </c>
      <c r="AI26">
        <v>14.695660953093796</v>
      </c>
      <c r="AJ26">
        <v>0</v>
      </c>
      <c r="AK26">
        <v>15.134975648730226</v>
      </c>
      <c r="AL26">
        <v>0</v>
      </c>
      <c r="AM26">
        <v>0</v>
      </c>
      <c r="AN26">
        <v>0.95939504360389283</v>
      </c>
      <c r="AO26">
        <v>2.1753792060000006</v>
      </c>
      <c r="AP26">
        <v>1.7439967251864124</v>
      </c>
      <c r="AQ26">
        <v>0</v>
      </c>
      <c r="AR26">
        <v>10.782548247282609</v>
      </c>
      <c r="AS26">
        <v>9.4404986503307065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545.36683887952097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9.0298357772489286</v>
      </c>
      <c r="L27">
        <v>251.82121541878655</v>
      </c>
      <c r="M27">
        <v>27.198080239469746</v>
      </c>
      <c r="N27">
        <v>16.780487085704312</v>
      </c>
      <c r="O27">
        <v>0</v>
      </c>
      <c r="P27">
        <v>41.338855714285714</v>
      </c>
      <c r="Q27">
        <v>6.4594300522217143</v>
      </c>
      <c r="R27">
        <v>12.547628138173302</v>
      </c>
      <c r="S27">
        <v>7.8080453037120359</v>
      </c>
      <c r="T27">
        <v>0</v>
      </c>
      <c r="U27">
        <v>60.649427216601758</v>
      </c>
      <c r="V27">
        <v>6.1586986347782764</v>
      </c>
      <c r="W27">
        <v>13.114865089398549</v>
      </c>
      <c r="X27">
        <v>43.898468854406936</v>
      </c>
      <c r="Y27">
        <v>0</v>
      </c>
      <c r="Z27">
        <v>3.8601507272727273</v>
      </c>
      <c r="AA27">
        <v>12.472575498312235</v>
      </c>
      <c r="AB27">
        <v>11.694826491409106</v>
      </c>
      <c r="AC27">
        <v>8.6021779664737394</v>
      </c>
      <c r="AD27">
        <v>10.816427766534266</v>
      </c>
      <c r="AE27">
        <v>14.630828339303287</v>
      </c>
      <c r="AF27">
        <v>0</v>
      </c>
      <c r="AG27">
        <v>11.474281673734302</v>
      </c>
      <c r="AH27">
        <v>45.265855914690832</v>
      </c>
      <c r="AI27">
        <v>14.695660953093796</v>
      </c>
      <c r="AJ27">
        <v>0</v>
      </c>
      <c r="AK27">
        <v>15.134975648730226</v>
      </c>
      <c r="AL27">
        <v>0</v>
      </c>
      <c r="AM27">
        <v>0</v>
      </c>
      <c r="AN27">
        <v>0.95939504360389283</v>
      </c>
      <c r="AO27">
        <v>2.1753792060000006</v>
      </c>
      <c r="AP27">
        <v>1.7439967251864124</v>
      </c>
      <c r="AQ27">
        <v>0</v>
      </c>
      <c r="AR27">
        <v>10.782548247282609</v>
      </c>
      <c r="AS27">
        <v>9.4404986503307065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670.55461637674603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8.6098604873990308</v>
      </c>
      <c r="L28">
        <v>317.87688254020554</v>
      </c>
      <c r="M28">
        <v>27.198080239469746</v>
      </c>
      <c r="N28">
        <v>16.780487085704312</v>
      </c>
      <c r="O28">
        <v>0</v>
      </c>
      <c r="P28">
        <v>41.338855714285714</v>
      </c>
      <c r="Q28">
        <v>6.459268358857142</v>
      </c>
      <c r="R28">
        <v>12.549250460545613</v>
      </c>
      <c r="S28">
        <v>7.8105767047262518</v>
      </c>
      <c r="T28">
        <v>0</v>
      </c>
      <c r="U28">
        <v>60.769990488627471</v>
      </c>
      <c r="V28">
        <v>6.1586986347782764</v>
      </c>
      <c r="W28">
        <v>13.114865089398549</v>
      </c>
      <c r="X28">
        <v>43.898468854406936</v>
      </c>
      <c r="Y28">
        <v>0</v>
      </c>
      <c r="Z28">
        <v>3.8601507272727273</v>
      </c>
      <c r="AA28">
        <v>12.472575498312235</v>
      </c>
      <c r="AB28">
        <v>11.694826491409106</v>
      </c>
      <c r="AC28">
        <v>8.6021779664737394</v>
      </c>
      <c r="AD28">
        <v>10.816427766534266</v>
      </c>
      <c r="AE28">
        <v>14.630828339303287</v>
      </c>
      <c r="AF28">
        <v>0</v>
      </c>
      <c r="AG28">
        <v>11.474281673734302</v>
      </c>
      <c r="AH28">
        <v>45.265855914690832</v>
      </c>
      <c r="AI28">
        <v>14.695660953093796</v>
      </c>
      <c r="AJ28">
        <v>0</v>
      </c>
      <c r="AK28">
        <v>15.134975648730226</v>
      </c>
      <c r="AL28">
        <v>0</v>
      </c>
      <c r="AM28">
        <v>0</v>
      </c>
      <c r="AN28">
        <v>0.95939504360389283</v>
      </c>
      <c r="AO28">
        <v>2.1753792060000006</v>
      </c>
      <c r="AP28">
        <v>1.7439967251864124</v>
      </c>
      <c r="AQ28">
        <v>0</v>
      </c>
      <c r="AR28">
        <v>10.782548247282609</v>
      </c>
      <c r="AS28">
        <v>9.4404986503307065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736.31486351036278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9.0399950322874858</v>
      </c>
      <c r="L29">
        <v>317.87950819215592</v>
      </c>
      <c r="M29">
        <v>27.19813196175404</v>
      </c>
      <c r="N29">
        <v>16.78571412368186</v>
      </c>
      <c r="O29">
        <v>0</v>
      </c>
      <c r="P29">
        <v>41.338892186393295</v>
      </c>
      <c r="Q29">
        <v>6.461075028671738</v>
      </c>
      <c r="R29">
        <v>12.550473485799701</v>
      </c>
      <c r="S29">
        <v>7.8108676104146584</v>
      </c>
      <c r="T29">
        <v>0</v>
      </c>
      <c r="U29">
        <v>60.769990488627471</v>
      </c>
      <c r="V29">
        <v>6.1586986347782764</v>
      </c>
      <c r="W29">
        <v>13.114865089398549</v>
      </c>
      <c r="X29">
        <v>43.898468854406936</v>
      </c>
      <c r="Y29">
        <v>0</v>
      </c>
      <c r="Z29">
        <v>3.8601507272727273</v>
      </c>
      <c r="AA29">
        <v>12.472575498312235</v>
      </c>
      <c r="AB29">
        <v>11.694826491409106</v>
      </c>
      <c r="AC29">
        <v>8.6021779664737394</v>
      </c>
      <c r="AD29">
        <v>10.816427766534266</v>
      </c>
      <c r="AE29">
        <v>14.630828339303287</v>
      </c>
      <c r="AF29">
        <v>0</v>
      </c>
      <c r="AG29">
        <v>11.474281673734302</v>
      </c>
      <c r="AH29">
        <v>45.265855914690832</v>
      </c>
      <c r="AI29">
        <v>14.695660953093796</v>
      </c>
      <c r="AJ29">
        <v>0</v>
      </c>
      <c r="AK29">
        <v>15.134975648730226</v>
      </c>
      <c r="AL29">
        <v>0</v>
      </c>
      <c r="AM29">
        <v>0</v>
      </c>
      <c r="AN29">
        <v>0.95939504360389283</v>
      </c>
      <c r="AO29">
        <v>2.1753792060000006</v>
      </c>
      <c r="AP29">
        <v>1.7439967251864124</v>
      </c>
      <c r="AQ29">
        <v>0</v>
      </c>
      <c r="AR29">
        <v>10.782548247282609</v>
      </c>
      <c r="AS29">
        <v>9.4404986503307065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736.7562595403283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9.0400637308329905</v>
      </c>
      <c r="L30">
        <v>210.0016464570661</v>
      </c>
      <c r="M30">
        <v>27.19813196175404</v>
      </c>
      <c r="N30">
        <v>16.78571412368186</v>
      </c>
      <c r="O30">
        <v>0</v>
      </c>
      <c r="P30">
        <v>41.338892186393295</v>
      </c>
      <c r="Q30">
        <v>6.461075028671738</v>
      </c>
      <c r="R30">
        <v>12.550473485799701</v>
      </c>
      <c r="S30">
        <v>7.8108676104146584</v>
      </c>
      <c r="T30">
        <v>0</v>
      </c>
      <c r="U30">
        <v>60.769990488627471</v>
      </c>
      <c r="V30">
        <v>6.1586986347782764</v>
      </c>
      <c r="W30">
        <v>13.114865089398549</v>
      </c>
      <c r="X30">
        <v>43.898468854406936</v>
      </c>
      <c r="Y30">
        <v>0</v>
      </c>
      <c r="Z30">
        <v>3.8601507272727273</v>
      </c>
      <c r="AA30">
        <v>12.472575498312235</v>
      </c>
      <c r="AB30">
        <v>11.694826491409106</v>
      </c>
      <c r="AC30">
        <v>8.6021779664737394</v>
      </c>
      <c r="AD30">
        <v>10.816427766534266</v>
      </c>
      <c r="AE30">
        <v>14.630828339303287</v>
      </c>
      <c r="AF30">
        <v>0</v>
      </c>
      <c r="AG30">
        <v>11.474281673734302</v>
      </c>
      <c r="AH30">
        <v>45.265855914690832</v>
      </c>
      <c r="AI30">
        <v>14.695660953093796</v>
      </c>
      <c r="AJ30">
        <v>0</v>
      </c>
      <c r="AK30">
        <v>15.134975648730226</v>
      </c>
      <c r="AL30">
        <v>0</v>
      </c>
      <c r="AM30">
        <v>0</v>
      </c>
      <c r="AN30">
        <v>0.95939504360389283</v>
      </c>
      <c r="AO30">
        <v>2.1753792060000006</v>
      </c>
      <c r="AP30">
        <v>1.7439967251864124</v>
      </c>
      <c r="AQ30">
        <v>0</v>
      </c>
      <c r="AR30">
        <v>10.782548247282609</v>
      </c>
      <c r="AS30">
        <v>9.4404986503307065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628.8784665037839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9.0400637308329905</v>
      </c>
      <c r="L31">
        <v>106.11986333687655</v>
      </c>
      <c r="M31">
        <v>27.19813196175404</v>
      </c>
      <c r="N31">
        <v>16.78571412368186</v>
      </c>
      <c r="O31">
        <v>0</v>
      </c>
      <c r="P31">
        <v>41.338892186393295</v>
      </c>
      <c r="Q31">
        <v>6.4608746031746032</v>
      </c>
      <c r="R31">
        <v>12.548576115073704</v>
      </c>
      <c r="S31">
        <v>7.8085396739631339</v>
      </c>
      <c r="T31">
        <v>0</v>
      </c>
      <c r="U31">
        <v>61.153929308872875</v>
      </c>
      <c r="V31">
        <v>6.1586986347782764</v>
      </c>
      <c r="W31">
        <v>13.114865089398549</v>
      </c>
      <c r="X31">
        <v>43.898468854406936</v>
      </c>
      <c r="Y31">
        <v>0</v>
      </c>
      <c r="Z31">
        <v>3.8601507272727273</v>
      </c>
      <c r="AA31">
        <v>12.472575498312235</v>
      </c>
      <c r="AB31">
        <v>11.694826491409106</v>
      </c>
      <c r="AC31">
        <v>8.6021779664737394</v>
      </c>
      <c r="AD31">
        <v>10.816427766534266</v>
      </c>
      <c r="AE31">
        <v>14.630828339303287</v>
      </c>
      <c r="AF31">
        <v>0</v>
      </c>
      <c r="AG31">
        <v>11.474281673734302</v>
      </c>
      <c r="AH31">
        <v>45.265855914690832</v>
      </c>
      <c r="AI31">
        <v>14.695660953093796</v>
      </c>
      <c r="AJ31">
        <v>0</v>
      </c>
      <c r="AK31">
        <v>15.134975648730226</v>
      </c>
      <c r="AL31">
        <v>0</v>
      </c>
      <c r="AM31">
        <v>0</v>
      </c>
      <c r="AN31">
        <v>0.95939504360389283</v>
      </c>
      <c r="AO31">
        <v>1.0441821416000003</v>
      </c>
      <c r="AP31">
        <v>1.7439967251864124</v>
      </c>
      <c r="AQ31">
        <v>0</v>
      </c>
      <c r="AR31">
        <v>10.782548247282609</v>
      </c>
      <c r="AS31">
        <v>9.4404986503307065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524.24499940676492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5.1498033278777964</v>
      </c>
      <c r="L32">
        <v>71.572473047684866</v>
      </c>
      <c r="M32">
        <v>27.19813196175404</v>
      </c>
      <c r="N32">
        <v>16.78571412368186</v>
      </c>
      <c r="O32">
        <v>0</v>
      </c>
      <c r="P32">
        <v>41.338892186393295</v>
      </c>
      <c r="Q32">
        <v>6.4608746031746032</v>
      </c>
      <c r="R32">
        <v>12.548576115073704</v>
      </c>
      <c r="S32">
        <v>7.8085396739631339</v>
      </c>
      <c r="T32">
        <v>0</v>
      </c>
      <c r="U32">
        <v>61.182617428549584</v>
      </c>
      <c r="V32">
        <v>6.1586986347782764</v>
      </c>
      <c r="W32">
        <v>13.114865089398549</v>
      </c>
      <c r="X32">
        <v>43.898468854406936</v>
      </c>
      <c r="Y32">
        <v>0</v>
      </c>
      <c r="Z32">
        <v>3.8601507272727273</v>
      </c>
      <c r="AA32">
        <v>12.472575498312235</v>
      </c>
      <c r="AB32">
        <v>11.694826491409106</v>
      </c>
      <c r="AC32">
        <v>8.6021779664737394</v>
      </c>
      <c r="AD32">
        <v>10.816427766534266</v>
      </c>
      <c r="AE32">
        <v>14.630828339303287</v>
      </c>
      <c r="AF32">
        <v>0</v>
      </c>
      <c r="AG32">
        <v>11.474281673734302</v>
      </c>
      <c r="AH32">
        <v>45.265855914690832</v>
      </c>
      <c r="AI32">
        <v>1.8840591884499855</v>
      </c>
      <c r="AJ32">
        <v>0</v>
      </c>
      <c r="AK32">
        <v>15.134975648730226</v>
      </c>
      <c r="AL32">
        <v>0</v>
      </c>
      <c r="AM32">
        <v>0</v>
      </c>
      <c r="AN32">
        <v>0.95939504360389283</v>
      </c>
      <c r="AO32">
        <v>1.0441821416000003</v>
      </c>
      <c r="AP32">
        <v>1.7439967251864124</v>
      </c>
      <c r="AQ32">
        <v>0</v>
      </c>
      <c r="AR32">
        <v>10.782548247282609</v>
      </c>
      <c r="AS32">
        <v>9.4404986503307065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473.02443506965102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5.1498033278777964</v>
      </c>
      <c r="L33">
        <v>71.572473047684866</v>
      </c>
      <c r="M33">
        <v>27.19813196175404</v>
      </c>
      <c r="N33">
        <v>16.78571412368186</v>
      </c>
      <c r="O33">
        <v>0</v>
      </c>
      <c r="P33">
        <v>41.338892186393295</v>
      </c>
      <c r="Q33">
        <v>6.4601825282024246</v>
      </c>
      <c r="R33">
        <v>12.548052840363056</v>
      </c>
      <c r="S33">
        <v>7.815040772184302</v>
      </c>
      <c r="T33">
        <v>0</v>
      </c>
      <c r="U33">
        <v>59.099549325685224</v>
      </c>
      <c r="V33">
        <v>6.1586986347782764</v>
      </c>
      <c r="W33">
        <v>13.114865089398549</v>
      </c>
      <c r="X33">
        <v>43.898468854406936</v>
      </c>
      <c r="Y33">
        <v>0</v>
      </c>
      <c r="Z33">
        <v>3.8601507272727273</v>
      </c>
      <c r="AA33">
        <v>12.472575498312235</v>
      </c>
      <c r="AB33">
        <v>11.694826491409106</v>
      </c>
      <c r="AC33">
        <v>8.6021779664737394</v>
      </c>
      <c r="AD33">
        <v>10.816427766534266</v>
      </c>
      <c r="AE33">
        <v>14.630828339303287</v>
      </c>
      <c r="AF33">
        <v>0</v>
      </c>
      <c r="AG33">
        <v>11.474281673734302</v>
      </c>
      <c r="AH33">
        <v>45.265855914690832</v>
      </c>
      <c r="AI33">
        <v>1.0550728997664749</v>
      </c>
      <c r="AJ33">
        <v>0</v>
      </c>
      <c r="AK33">
        <v>15.134975648730226</v>
      </c>
      <c r="AL33">
        <v>0</v>
      </c>
      <c r="AM33">
        <v>0</v>
      </c>
      <c r="AN33">
        <v>0.95939504360389283</v>
      </c>
      <c r="AO33">
        <v>1.1311970644000002</v>
      </c>
      <c r="AP33">
        <v>1.7439967251864124</v>
      </c>
      <c r="AQ33">
        <v>0</v>
      </c>
      <c r="AR33">
        <v>10.782548247282609</v>
      </c>
      <c r="AS33">
        <v>9.4404986503307065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470.20468134944144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5.1498033278777964</v>
      </c>
      <c r="L34">
        <v>71.572473047684866</v>
      </c>
      <c r="M34">
        <v>27.19813196175404</v>
      </c>
      <c r="N34">
        <v>16.78571412368186</v>
      </c>
      <c r="O34">
        <v>0</v>
      </c>
      <c r="P34">
        <v>41.338892186393295</v>
      </c>
      <c r="Q34">
        <v>6.4601825282024246</v>
      </c>
      <c r="R34">
        <v>12.548052840363056</v>
      </c>
      <c r="S34">
        <v>7.815040772184302</v>
      </c>
      <c r="T34">
        <v>0</v>
      </c>
      <c r="U34">
        <v>59.099549325685224</v>
      </c>
      <c r="V34">
        <v>6.1545330840336137</v>
      </c>
      <c r="W34">
        <v>13.114865089398549</v>
      </c>
      <c r="X34">
        <v>43.898468854406936</v>
      </c>
      <c r="Y34">
        <v>0</v>
      </c>
      <c r="Z34">
        <v>3.8601507272727273</v>
      </c>
      <c r="AA34">
        <v>12.472575498312235</v>
      </c>
      <c r="AB34">
        <v>11.694826491409106</v>
      </c>
      <c r="AC34">
        <v>8.6021779664737394</v>
      </c>
      <c r="AD34">
        <v>10.816427766534266</v>
      </c>
      <c r="AE34">
        <v>14.630828339303287</v>
      </c>
      <c r="AF34">
        <v>0</v>
      </c>
      <c r="AG34">
        <v>11.474281673734302</v>
      </c>
      <c r="AH34">
        <v>45.265855914690832</v>
      </c>
      <c r="AI34">
        <v>1.0550728997664749</v>
      </c>
      <c r="AJ34">
        <v>0</v>
      </c>
      <c r="AK34">
        <v>15.134975648730226</v>
      </c>
      <c r="AL34">
        <v>0</v>
      </c>
      <c r="AM34">
        <v>0</v>
      </c>
      <c r="AN34">
        <v>0.95939504360389283</v>
      </c>
      <c r="AO34">
        <v>1.1311970644000002</v>
      </c>
      <c r="AP34">
        <v>1.7439967251864124</v>
      </c>
      <c r="AQ34">
        <v>0</v>
      </c>
      <c r="AR34">
        <v>10.782548247282609</v>
      </c>
      <c r="AS34">
        <v>9.4404986503307065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470.20051579869676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5.1498033278777964</v>
      </c>
      <c r="L35">
        <v>71.572473047684866</v>
      </c>
      <c r="M35">
        <v>27.19813196175404</v>
      </c>
      <c r="N35">
        <v>16.78571412368186</v>
      </c>
      <c r="O35">
        <v>0</v>
      </c>
      <c r="P35">
        <v>41.338892186393295</v>
      </c>
      <c r="Q35">
        <v>6.4601825282024246</v>
      </c>
      <c r="R35">
        <v>12.548052840363056</v>
      </c>
      <c r="S35">
        <v>7.815040772184302</v>
      </c>
      <c r="T35">
        <v>0</v>
      </c>
      <c r="U35">
        <v>59.099549325685224</v>
      </c>
      <c r="V35">
        <v>6.1545330840336137</v>
      </c>
      <c r="W35">
        <v>13.114865089398549</v>
      </c>
      <c r="X35">
        <v>43.898468854406936</v>
      </c>
      <c r="Y35">
        <v>0</v>
      </c>
      <c r="Z35">
        <v>3.8601507272727273</v>
      </c>
      <c r="AA35">
        <v>12.472575498312235</v>
      </c>
      <c r="AB35">
        <v>11.694826491409106</v>
      </c>
      <c r="AC35">
        <v>8.6021779664737394</v>
      </c>
      <c r="AD35">
        <v>10.816427766534266</v>
      </c>
      <c r="AE35">
        <v>14.630828339303287</v>
      </c>
      <c r="AF35">
        <v>0</v>
      </c>
      <c r="AG35">
        <v>11.474281673734302</v>
      </c>
      <c r="AH35">
        <v>45.265855914690832</v>
      </c>
      <c r="AI35">
        <v>1.0550728997664749</v>
      </c>
      <c r="AJ35">
        <v>0</v>
      </c>
      <c r="AK35">
        <v>15.134975648730226</v>
      </c>
      <c r="AL35">
        <v>0</v>
      </c>
      <c r="AM35">
        <v>0</v>
      </c>
      <c r="AN35">
        <v>0.95939504360389283</v>
      </c>
      <c r="AO35">
        <v>1.1311970644000002</v>
      </c>
      <c r="AP35">
        <v>1.3269539433305715</v>
      </c>
      <c r="AQ35">
        <v>0</v>
      </c>
      <c r="AR35">
        <v>10.782548247282609</v>
      </c>
      <c r="AS35">
        <v>9.4404986503307065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469.7834730168409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5.1498033278777964</v>
      </c>
      <c r="L36">
        <v>71.572473047684866</v>
      </c>
      <c r="M36">
        <v>27.19813196175404</v>
      </c>
      <c r="N36">
        <v>16.78571412368186</v>
      </c>
      <c r="O36">
        <v>0</v>
      </c>
      <c r="P36">
        <v>41.338892186393295</v>
      </c>
      <c r="Q36">
        <v>6.4601825282024246</v>
      </c>
      <c r="R36">
        <v>12.548052840363056</v>
      </c>
      <c r="S36">
        <v>7.815040772184302</v>
      </c>
      <c r="T36">
        <v>0</v>
      </c>
      <c r="U36">
        <v>59.099549325685224</v>
      </c>
      <c r="V36">
        <v>6.1545330840336137</v>
      </c>
      <c r="W36">
        <v>13.114865089398549</v>
      </c>
      <c r="X36">
        <v>43.898468854406936</v>
      </c>
      <c r="Y36">
        <v>0</v>
      </c>
      <c r="Z36">
        <v>3.8601507272727273</v>
      </c>
      <c r="AA36">
        <v>12.472575498312235</v>
      </c>
      <c r="AB36">
        <v>11.694826491409106</v>
      </c>
      <c r="AC36">
        <v>8.6021779664737394</v>
      </c>
      <c r="AD36">
        <v>10.816427766534266</v>
      </c>
      <c r="AE36">
        <v>14.630828339303287</v>
      </c>
      <c r="AF36">
        <v>0</v>
      </c>
      <c r="AG36">
        <v>11.474281673734302</v>
      </c>
      <c r="AH36">
        <v>45.265855914690832</v>
      </c>
      <c r="AI36">
        <v>4.8231910206606994</v>
      </c>
      <c r="AJ36">
        <v>0</v>
      </c>
      <c r="AK36">
        <v>15.134975648730226</v>
      </c>
      <c r="AL36">
        <v>0</v>
      </c>
      <c r="AM36">
        <v>0</v>
      </c>
      <c r="AN36">
        <v>0.95939504360389283</v>
      </c>
      <c r="AO36">
        <v>1.1311970644000002</v>
      </c>
      <c r="AP36">
        <v>1.3269539433305715</v>
      </c>
      <c r="AQ36">
        <v>0</v>
      </c>
      <c r="AR36">
        <v>10.782548247282609</v>
      </c>
      <c r="AS36">
        <v>9.4404986503307065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473.55159113773516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5.1498033278777964</v>
      </c>
      <c r="L37">
        <v>71.572473047684866</v>
      </c>
      <c r="M37">
        <v>27.19813196175404</v>
      </c>
      <c r="N37">
        <v>16.78571412368186</v>
      </c>
      <c r="O37">
        <v>0</v>
      </c>
      <c r="P37">
        <v>41.338892186393295</v>
      </c>
      <c r="Q37">
        <v>3.8598849309712886</v>
      </c>
      <c r="R37">
        <v>6.7500631080227418</v>
      </c>
      <c r="S37">
        <v>6.7494016428252124</v>
      </c>
      <c r="T37">
        <v>0</v>
      </c>
      <c r="U37">
        <v>59.099549325685224</v>
      </c>
      <c r="V37">
        <v>6.1545330840336137</v>
      </c>
      <c r="W37">
        <v>13.114865089398549</v>
      </c>
      <c r="X37">
        <v>43.898468854406936</v>
      </c>
      <c r="Y37">
        <v>0</v>
      </c>
      <c r="Z37">
        <v>3.8601507272727273</v>
      </c>
      <c r="AA37">
        <v>12.472575498312235</v>
      </c>
      <c r="AB37">
        <v>11.694826491409106</v>
      </c>
      <c r="AC37">
        <v>8.6021779664737394</v>
      </c>
      <c r="AD37">
        <v>10.816427766534266</v>
      </c>
      <c r="AE37">
        <v>14.630828339303287</v>
      </c>
      <c r="AF37">
        <v>0</v>
      </c>
      <c r="AG37">
        <v>11.474281673734302</v>
      </c>
      <c r="AH37">
        <v>45.265855914690832</v>
      </c>
      <c r="AI37">
        <v>4.8231910206606994</v>
      </c>
      <c r="AJ37">
        <v>0</v>
      </c>
      <c r="AK37">
        <v>15.134975648730226</v>
      </c>
      <c r="AL37">
        <v>0</v>
      </c>
      <c r="AM37">
        <v>0</v>
      </c>
      <c r="AN37">
        <v>0.95939504360389283</v>
      </c>
      <c r="AO37">
        <v>1.2182122940000004</v>
      </c>
      <c r="AP37">
        <v>1.3269539433305715</v>
      </c>
      <c r="AQ37">
        <v>0</v>
      </c>
      <c r="AR37">
        <v>10.782548247282609</v>
      </c>
      <c r="AS37">
        <v>9.4404986503307065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464.17467990840458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5.1498033278777964</v>
      </c>
      <c r="L38">
        <v>71.572473047684866</v>
      </c>
      <c r="M38">
        <v>27.19813196175404</v>
      </c>
      <c r="N38">
        <v>16.78571412368186</v>
      </c>
      <c r="O38">
        <v>0</v>
      </c>
      <c r="P38">
        <v>41.338892186393295</v>
      </c>
      <c r="Q38">
        <v>3.860384769394261</v>
      </c>
      <c r="R38">
        <v>6.7502488899613882</v>
      </c>
      <c r="S38">
        <v>6.7494628102481986</v>
      </c>
      <c r="T38">
        <v>0</v>
      </c>
      <c r="U38">
        <v>59.099549325685224</v>
      </c>
      <c r="V38">
        <v>1.9298809589646464</v>
      </c>
      <c r="W38">
        <v>6.7526606543854824</v>
      </c>
      <c r="X38">
        <v>23.151041674296923</v>
      </c>
      <c r="Y38">
        <v>0</v>
      </c>
      <c r="Z38">
        <v>3.8601507272727273</v>
      </c>
      <c r="AA38">
        <v>12.472575498312235</v>
      </c>
      <c r="AB38">
        <v>11.694826491409106</v>
      </c>
      <c r="AC38">
        <v>8.6021779664737394</v>
      </c>
      <c r="AD38">
        <v>10.816427766534266</v>
      </c>
      <c r="AE38">
        <v>14.630828339303287</v>
      </c>
      <c r="AF38">
        <v>0</v>
      </c>
      <c r="AG38">
        <v>11.474281673734302</v>
      </c>
      <c r="AH38">
        <v>45.265855914690832</v>
      </c>
      <c r="AI38">
        <v>4.8231910206606994</v>
      </c>
      <c r="AJ38">
        <v>0</v>
      </c>
      <c r="AK38">
        <v>15.134975648730226</v>
      </c>
      <c r="AL38">
        <v>0</v>
      </c>
      <c r="AM38">
        <v>0</v>
      </c>
      <c r="AN38">
        <v>0.95939504360389283</v>
      </c>
      <c r="AO38">
        <v>1.5662729056000004</v>
      </c>
      <c r="AP38">
        <v>1.3269539433305715</v>
      </c>
      <c r="AQ38">
        <v>0</v>
      </c>
      <c r="AR38">
        <v>10.782548247282609</v>
      </c>
      <c r="AS38">
        <v>9.4404986503307065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433.18920356759719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5.1498033278777964</v>
      </c>
      <c r="L39">
        <v>71.572473047684866</v>
      </c>
      <c r="M39">
        <v>27.19813196175404</v>
      </c>
      <c r="N39">
        <v>16.78571412368186</v>
      </c>
      <c r="O39">
        <v>0</v>
      </c>
      <c r="P39">
        <v>41.338892186393295</v>
      </c>
      <c r="Q39">
        <v>3.8598849309712886</v>
      </c>
      <c r="R39">
        <v>6.7500631080227418</v>
      </c>
      <c r="S39">
        <v>6.7494016428252124</v>
      </c>
      <c r="T39">
        <v>0</v>
      </c>
      <c r="U39">
        <v>59.099549325685224</v>
      </c>
      <c r="V39">
        <v>1.9294934457478004</v>
      </c>
      <c r="W39">
        <v>6.7489497844827584</v>
      </c>
      <c r="X39">
        <v>23.151041674296923</v>
      </c>
      <c r="Y39">
        <v>0</v>
      </c>
      <c r="Z39">
        <v>3.8601507272727273</v>
      </c>
      <c r="AA39">
        <v>12.472575498312235</v>
      </c>
      <c r="AB39">
        <v>11.694826491409106</v>
      </c>
      <c r="AC39">
        <v>8.6021779664737394</v>
      </c>
      <c r="AD39">
        <v>10.816427766534266</v>
      </c>
      <c r="AE39">
        <v>14.630828339303287</v>
      </c>
      <c r="AF39">
        <v>0</v>
      </c>
      <c r="AG39">
        <v>11.474281673734302</v>
      </c>
      <c r="AH39">
        <v>45.265855914690832</v>
      </c>
      <c r="AI39">
        <v>4.8231910206606994</v>
      </c>
      <c r="AJ39">
        <v>0</v>
      </c>
      <c r="AK39">
        <v>15.134975648730226</v>
      </c>
      <c r="AL39">
        <v>0</v>
      </c>
      <c r="AM39">
        <v>0</v>
      </c>
      <c r="AN39">
        <v>0.95939504360389283</v>
      </c>
      <c r="AO39">
        <v>1.5662729056000004</v>
      </c>
      <c r="AP39">
        <v>1.3269539433305715</v>
      </c>
      <c r="AQ39">
        <v>0</v>
      </c>
      <c r="AR39">
        <v>13.069755600000001</v>
      </c>
      <c r="AS39">
        <v>9.4404986503307065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435.47156574941039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5.1498033278777964</v>
      </c>
      <c r="L40">
        <v>71.572473047684866</v>
      </c>
      <c r="M40">
        <v>27.19813196175404</v>
      </c>
      <c r="N40">
        <v>16.78571412368186</v>
      </c>
      <c r="O40">
        <v>0</v>
      </c>
      <c r="P40">
        <v>41.338892186393295</v>
      </c>
      <c r="Q40">
        <v>3.8598849309712886</v>
      </c>
      <c r="R40">
        <v>6.7500631080227418</v>
      </c>
      <c r="S40">
        <v>6.7494016428252124</v>
      </c>
      <c r="T40">
        <v>0</v>
      </c>
      <c r="U40">
        <v>59.099549325685224</v>
      </c>
      <c r="V40">
        <v>1.9294934457478004</v>
      </c>
      <c r="W40">
        <v>6.7489497844827584</v>
      </c>
      <c r="X40">
        <v>23.151041674296923</v>
      </c>
      <c r="Y40">
        <v>0</v>
      </c>
      <c r="Z40">
        <v>3.8601507272727273</v>
      </c>
      <c r="AA40">
        <v>12.472575498312235</v>
      </c>
      <c r="AB40">
        <v>11.694826491409106</v>
      </c>
      <c r="AC40">
        <v>8.6021779664737394</v>
      </c>
      <c r="AD40">
        <v>10.816427766534266</v>
      </c>
      <c r="AE40">
        <v>14.630828339303287</v>
      </c>
      <c r="AF40">
        <v>0</v>
      </c>
      <c r="AG40">
        <v>11.474281673734302</v>
      </c>
      <c r="AH40">
        <v>45.265855914690832</v>
      </c>
      <c r="AI40">
        <v>4.8231910206606994</v>
      </c>
      <c r="AJ40">
        <v>0</v>
      </c>
      <c r="AK40">
        <v>15.134975648730226</v>
      </c>
      <c r="AL40">
        <v>0</v>
      </c>
      <c r="AM40">
        <v>0</v>
      </c>
      <c r="AN40">
        <v>0.95939504360389283</v>
      </c>
      <c r="AO40">
        <v>1.5662729056000004</v>
      </c>
      <c r="AP40">
        <v>1.3269539433305715</v>
      </c>
      <c r="AQ40">
        <v>0</v>
      </c>
      <c r="AR40">
        <v>13.069755600000001</v>
      </c>
      <c r="AS40">
        <v>9.4404986503307065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435.47156574941039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5.1498033278777964</v>
      </c>
      <c r="L41">
        <v>71.572473047684866</v>
      </c>
      <c r="M41">
        <v>27.19813196175404</v>
      </c>
      <c r="N41">
        <v>16.78571412368186</v>
      </c>
      <c r="O41">
        <v>0</v>
      </c>
      <c r="P41">
        <v>41.338892186393295</v>
      </c>
      <c r="Q41">
        <v>3.8598849309712886</v>
      </c>
      <c r="R41">
        <v>6.7500631080227418</v>
      </c>
      <c r="S41">
        <v>6.7494016428252124</v>
      </c>
      <c r="T41">
        <v>0</v>
      </c>
      <c r="U41">
        <v>59.099549325685224</v>
      </c>
      <c r="V41">
        <v>1.9294934457478004</v>
      </c>
      <c r="W41">
        <v>6.7489497844827584</v>
      </c>
      <c r="X41">
        <v>23.151041674296923</v>
      </c>
      <c r="Y41">
        <v>0</v>
      </c>
      <c r="Z41">
        <v>3.8601507272727273</v>
      </c>
      <c r="AA41">
        <v>12.472575498312235</v>
      </c>
      <c r="AB41">
        <v>11.694826491409106</v>
      </c>
      <c r="AC41">
        <v>8.6021779664737394</v>
      </c>
      <c r="AD41">
        <v>8.1123210180543648</v>
      </c>
      <c r="AE41">
        <v>14.630828339303287</v>
      </c>
      <c r="AF41">
        <v>0</v>
      </c>
      <c r="AG41">
        <v>11.474281673734302</v>
      </c>
      <c r="AH41">
        <v>45.265855914690832</v>
      </c>
      <c r="AI41">
        <v>4.8231910206606994</v>
      </c>
      <c r="AJ41">
        <v>0</v>
      </c>
      <c r="AK41">
        <v>15.134975648730226</v>
      </c>
      <c r="AL41">
        <v>0</v>
      </c>
      <c r="AM41">
        <v>0</v>
      </c>
      <c r="AN41">
        <v>0.95939504360389283</v>
      </c>
      <c r="AO41">
        <v>1.7403033648000004</v>
      </c>
      <c r="AP41">
        <v>1.3269539433305715</v>
      </c>
      <c r="AQ41">
        <v>0</v>
      </c>
      <c r="AR41">
        <v>13.069755600000001</v>
      </c>
      <c r="AS41">
        <v>9.4404986503307065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432.94148946013047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5.1498033278777964</v>
      </c>
      <c r="L42">
        <v>71.572473047684866</v>
      </c>
      <c r="M42">
        <v>27.19813196175404</v>
      </c>
      <c r="N42">
        <v>16.78571412368186</v>
      </c>
      <c r="O42">
        <v>0</v>
      </c>
      <c r="P42">
        <v>41.338892186393295</v>
      </c>
      <c r="Q42">
        <v>3.8598849309712886</v>
      </c>
      <c r="R42">
        <v>6.7500631080227418</v>
      </c>
      <c r="S42">
        <v>6.7494016428252124</v>
      </c>
      <c r="T42">
        <v>0</v>
      </c>
      <c r="U42">
        <v>59.099549325685224</v>
      </c>
      <c r="V42">
        <v>1.9294934457478004</v>
      </c>
      <c r="W42">
        <v>6.7489497844827584</v>
      </c>
      <c r="X42">
        <v>23.151041674296923</v>
      </c>
      <c r="Y42">
        <v>0</v>
      </c>
      <c r="Z42">
        <v>3.8601507272727273</v>
      </c>
      <c r="AA42">
        <v>12.472575498312235</v>
      </c>
      <c r="AB42">
        <v>11.694826491409106</v>
      </c>
      <c r="AC42">
        <v>8.6021779664737394</v>
      </c>
      <c r="AD42">
        <v>8.1123210180543648</v>
      </c>
      <c r="AE42">
        <v>14.630828339303287</v>
      </c>
      <c r="AF42">
        <v>0</v>
      </c>
      <c r="AG42">
        <v>11.474281673734302</v>
      </c>
      <c r="AH42">
        <v>45.265855914690832</v>
      </c>
      <c r="AI42">
        <v>4.8231910206606994</v>
      </c>
      <c r="AJ42">
        <v>0</v>
      </c>
      <c r="AK42">
        <v>15.134975648730226</v>
      </c>
      <c r="AL42">
        <v>0</v>
      </c>
      <c r="AM42">
        <v>0</v>
      </c>
      <c r="AN42">
        <v>0.95939504360389283</v>
      </c>
      <c r="AO42">
        <v>1.7403033648000004</v>
      </c>
      <c r="AP42">
        <v>1.3269539433305715</v>
      </c>
      <c r="AQ42">
        <v>0</v>
      </c>
      <c r="AR42">
        <v>10.782548247282609</v>
      </c>
      <c r="AS42">
        <v>9.4404986503307065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430.65428210741305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5.1498033278777964</v>
      </c>
      <c r="L43">
        <v>71.572473047684866</v>
      </c>
      <c r="M43">
        <v>27.19813196175404</v>
      </c>
      <c r="N43">
        <v>16.78571412368186</v>
      </c>
      <c r="O43">
        <v>0</v>
      </c>
      <c r="P43">
        <v>41.338892186393295</v>
      </c>
      <c r="Q43">
        <v>3.8603385964912285</v>
      </c>
      <c r="R43">
        <v>7.3501694816712639</v>
      </c>
      <c r="S43">
        <v>7.0016098493003218</v>
      </c>
      <c r="T43">
        <v>0</v>
      </c>
      <c r="U43">
        <v>56.599654878048774</v>
      </c>
      <c r="V43">
        <v>1.9294934457478004</v>
      </c>
      <c r="W43">
        <v>6.7489497844827584</v>
      </c>
      <c r="X43">
        <v>23.149176923408746</v>
      </c>
      <c r="Y43">
        <v>0</v>
      </c>
      <c r="Z43">
        <v>3.8601507272727273</v>
      </c>
      <c r="AA43">
        <v>12.472575498312235</v>
      </c>
      <c r="AB43">
        <v>11.694826491409106</v>
      </c>
      <c r="AC43">
        <v>8.6021779664737394</v>
      </c>
      <c r="AD43">
        <v>8.1123210180543648</v>
      </c>
      <c r="AE43">
        <v>14.630828339303287</v>
      </c>
      <c r="AF43">
        <v>0</v>
      </c>
      <c r="AG43">
        <v>11.474281673734302</v>
      </c>
      <c r="AH43">
        <v>45.265855914690832</v>
      </c>
      <c r="AI43">
        <v>4.8231910206606994</v>
      </c>
      <c r="AJ43">
        <v>0</v>
      </c>
      <c r="AK43">
        <v>15.134975648730226</v>
      </c>
      <c r="AL43">
        <v>0</v>
      </c>
      <c r="AM43">
        <v>0</v>
      </c>
      <c r="AN43">
        <v>0.95939504360389283</v>
      </c>
      <c r="AO43">
        <v>1.7403033648000004</v>
      </c>
      <c r="AP43">
        <v>1.3269539433305715</v>
      </c>
      <c r="AQ43">
        <v>0</v>
      </c>
      <c r="AR43">
        <v>13.069755600000001</v>
      </c>
      <c r="AS43">
        <v>9.4404986503307065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431.29249850724943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5.1498033278777964</v>
      </c>
      <c r="L44">
        <v>71.572473047684866</v>
      </c>
      <c r="M44">
        <v>27.19813196175404</v>
      </c>
      <c r="N44">
        <v>16.78571412368186</v>
      </c>
      <c r="O44">
        <v>0</v>
      </c>
      <c r="P44">
        <v>41.338892186393295</v>
      </c>
      <c r="Q44">
        <v>3.8603385964912285</v>
      </c>
      <c r="R44">
        <v>6.9992744610281923</v>
      </c>
      <c r="S44">
        <v>6.751788594470046</v>
      </c>
      <c r="T44">
        <v>0</v>
      </c>
      <c r="U44">
        <v>56.599654878048774</v>
      </c>
      <c r="V44">
        <v>1.9294934457478004</v>
      </c>
      <c r="W44">
        <v>6.7489497844827584</v>
      </c>
      <c r="X44">
        <v>23.149176923408746</v>
      </c>
      <c r="Y44">
        <v>0</v>
      </c>
      <c r="Z44">
        <v>3.8601507272727273</v>
      </c>
      <c r="AA44">
        <v>12.472575498312235</v>
      </c>
      <c r="AB44">
        <v>11.694826491409106</v>
      </c>
      <c r="AC44">
        <v>8.6021779664737394</v>
      </c>
      <c r="AD44">
        <v>8.1123210180543648</v>
      </c>
      <c r="AE44">
        <v>14.630828339303287</v>
      </c>
      <c r="AF44">
        <v>0</v>
      </c>
      <c r="AG44">
        <v>11.474281673734302</v>
      </c>
      <c r="AH44">
        <v>45.265855914690832</v>
      </c>
      <c r="AI44">
        <v>4.8231910206606994</v>
      </c>
      <c r="AJ44">
        <v>0</v>
      </c>
      <c r="AK44">
        <v>15.134975648730226</v>
      </c>
      <c r="AL44">
        <v>0</v>
      </c>
      <c r="AM44">
        <v>0</v>
      </c>
      <c r="AN44">
        <v>0.95939504360389283</v>
      </c>
      <c r="AO44">
        <v>1.7403033648000004</v>
      </c>
      <c r="AP44">
        <v>1.3269539433305715</v>
      </c>
      <c r="AQ44">
        <v>0</v>
      </c>
      <c r="AR44">
        <v>13.069755600000001</v>
      </c>
      <c r="AS44">
        <v>9.4404986503307065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430.69178223177607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5.1498033278777964</v>
      </c>
      <c r="L45">
        <v>71.572473047684866</v>
      </c>
      <c r="M45">
        <v>27.19813196175404</v>
      </c>
      <c r="N45">
        <v>16.78571412368186</v>
      </c>
      <c r="O45">
        <v>0</v>
      </c>
      <c r="P45">
        <v>41.338892186393295</v>
      </c>
      <c r="Q45">
        <v>3.8603385964912285</v>
      </c>
      <c r="R45">
        <v>6.9992744610281923</v>
      </c>
      <c r="S45">
        <v>6.751788594470046</v>
      </c>
      <c r="T45">
        <v>0</v>
      </c>
      <c r="U45">
        <v>56.599654878048774</v>
      </c>
      <c r="V45">
        <v>1.9294934457478004</v>
      </c>
      <c r="W45">
        <v>13.112313652243163</v>
      </c>
      <c r="X45">
        <v>43.898524614585</v>
      </c>
      <c r="Y45">
        <v>0</v>
      </c>
      <c r="Z45">
        <v>3.8601507272727273</v>
      </c>
      <c r="AA45">
        <v>12.472575498312235</v>
      </c>
      <c r="AB45">
        <v>11.694826491409106</v>
      </c>
      <c r="AC45">
        <v>8.6021779664737394</v>
      </c>
      <c r="AD45">
        <v>8.1123210180543648</v>
      </c>
      <c r="AE45">
        <v>14.630828339303287</v>
      </c>
      <c r="AF45">
        <v>0</v>
      </c>
      <c r="AG45">
        <v>11.474281673734302</v>
      </c>
      <c r="AH45">
        <v>45.265855914690832</v>
      </c>
      <c r="AI45">
        <v>4.8231910206606994</v>
      </c>
      <c r="AJ45">
        <v>0</v>
      </c>
      <c r="AK45">
        <v>15.134975648730226</v>
      </c>
      <c r="AL45">
        <v>0</v>
      </c>
      <c r="AM45">
        <v>0</v>
      </c>
      <c r="AN45">
        <v>0.95939504360389283</v>
      </c>
      <c r="AO45">
        <v>1.7403033648000004</v>
      </c>
      <c r="AP45">
        <v>1.3269539433305715</v>
      </c>
      <c r="AQ45">
        <v>0</v>
      </c>
      <c r="AR45">
        <v>13.069755600000001</v>
      </c>
      <c r="AS45">
        <v>9.4404986503307065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457.80449379071274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5.1498033278777964</v>
      </c>
      <c r="L46">
        <v>71.572473047684866</v>
      </c>
      <c r="M46">
        <v>27.19813196175404</v>
      </c>
      <c r="N46">
        <v>16.78571412368186</v>
      </c>
      <c r="O46">
        <v>0</v>
      </c>
      <c r="P46">
        <v>41.338892186393295</v>
      </c>
      <c r="Q46">
        <v>3.8603385964912285</v>
      </c>
      <c r="R46">
        <v>6.9992744610281923</v>
      </c>
      <c r="S46">
        <v>6.751788594470046</v>
      </c>
      <c r="T46">
        <v>0</v>
      </c>
      <c r="U46">
        <v>56.599654878048774</v>
      </c>
      <c r="V46">
        <v>1.9294934457478004</v>
      </c>
      <c r="W46">
        <v>13.112313652243163</v>
      </c>
      <c r="X46">
        <v>43.898524614585</v>
      </c>
      <c r="Y46">
        <v>0</v>
      </c>
      <c r="Z46">
        <v>3.8601507272727273</v>
      </c>
      <c r="AA46">
        <v>12.472575498312235</v>
      </c>
      <c r="AB46">
        <v>11.694826491409106</v>
      </c>
      <c r="AC46">
        <v>8.6021779664737394</v>
      </c>
      <c r="AD46">
        <v>8.1123210180543648</v>
      </c>
      <c r="AE46">
        <v>14.630828339303287</v>
      </c>
      <c r="AF46">
        <v>0</v>
      </c>
      <c r="AG46">
        <v>11.474281673734302</v>
      </c>
      <c r="AH46">
        <v>45.265855914690832</v>
      </c>
      <c r="AI46">
        <v>4.8231910206606994</v>
      </c>
      <c r="AJ46">
        <v>0</v>
      </c>
      <c r="AK46">
        <v>15.134975648730226</v>
      </c>
      <c r="AL46">
        <v>0</v>
      </c>
      <c r="AM46">
        <v>0</v>
      </c>
      <c r="AN46">
        <v>0.95939504360389283</v>
      </c>
      <c r="AO46">
        <v>1.7403033648000004</v>
      </c>
      <c r="AP46">
        <v>1.3269539433305715</v>
      </c>
      <c r="AQ46">
        <v>0</v>
      </c>
      <c r="AR46">
        <v>13.069755600000001</v>
      </c>
      <c r="AS46">
        <v>9.4404986503307065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457.80449379071274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5.1100137386109035</v>
      </c>
      <c r="L47">
        <v>71.572473047684866</v>
      </c>
      <c r="M47">
        <v>27.19813196175404</v>
      </c>
      <c r="N47">
        <v>16.78571412368186</v>
      </c>
      <c r="O47">
        <v>0</v>
      </c>
      <c r="P47">
        <v>41.338892186393295</v>
      </c>
      <c r="Q47">
        <v>3.560594205882353</v>
      </c>
      <c r="R47">
        <v>7.0594341334452375</v>
      </c>
      <c r="S47">
        <v>4.301229148222669</v>
      </c>
      <c r="T47">
        <v>0</v>
      </c>
      <c r="U47">
        <v>56.599654878048774</v>
      </c>
      <c r="V47">
        <v>6.1586986347782764</v>
      </c>
      <c r="W47">
        <v>13.114865089398549</v>
      </c>
      <c r="X47">
        <v>43.898468854406936</v>
      </c>
      <c r="Y47">
        <v>0</v>
      </c>
      <c r="Z47">
        <v>3.8601507272727273</v>
      </c>
      <c r="AA47">
        <v>12.472575498312235</v>
      </c>
      <c r="AB47">
        <v>11.694826491409106</v>
      </c>
      <c r="AC47">
        <v>8.6021779664737394</v>
      </c>
      <c r="AD47">
        <v>8.1123210180543648</v>
      </c>
      <c r="AE47">
        <v>14.630828339303287</v>
      </c>
      <c r="AF47">
        <v>0</v>
      </c>
      <c r="AG47">
        <v>11.474281673734302</v>
      </c>
      <c r="AH47">
        <v>45.265855914690832</v>
      </c>
      <c r="AI47">
        <v>4.8231910206606994</v>
      </c>
      <c r="AJ47">
        <v>0</v>
      </c>
      <c r="AK47">
        <v>15.134975648730226</v>
      </c>
      <c r="AL47">
        <v>0</v>
      </c>
      <c r="AM47">
        <v>0</v>
      </c>
      <c r="AN47">
        <v>0.95939504360389283</v>
      </c>
      <c r="AO47">
        <v>1.4792579828000001</v>
      </c>
      <c r="AP47">
        <v>1.3269539433305715</v>
      </c>
      <c r="AQ47">
        <v>0</v>
      </c>
      <c r="AR47">
        <v>13.069755600000001</v>
      </c>
      <c r="AS47">
        <v>9.4404986503307065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459.04521552101448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5.1100137386109035</v>
      </c>
      <c r="L48">
        <v>71.572473047684866</v>
      </c>
      <c r="M48">
        <v>27.19813196175404</v>
      </c>
      <c r="N48">
        <v>16.78571412368186</v>
      </c>
      <c r="O48">
        <v>0</v>
      </c>
      <c r="P48">
        <v>41.338892186393295</v>
      </c>
      <c r="Q48">
        <v>3.560594205882353</v>
      </c>
      <c r="R48">
        <v>7.0594341334452375</v>
      </c>
      <c r="S48">
        <v>4.301229148222669</v>
      </c>
      <c r="T48">
        <v>0</v>
      </c>
      <c r="U48">
        <v>56.599654878048774</v>
      </c>
      <c r="V48">
        <v>6.1586986347782764</v>
      </c>
      <c r="W48">
        <v>13.114865089398549</v>
      </c>
      <c r="X48">
        <v>43.898468854406936</v>
      </c>
      <c r="Y48">
        <v>0</v>
      </c>
      <c r="Z48">
        <v>3.8601507272727273</v>
      </c>
      <c r="AA48">
        <v>12.472575498312235</v>
      </c>
      <c r="AB48">
        <v>11.694826491409106</v>
      </c>
      <c r="AC48">
        <v>8.6021779664737394</v>
      </c>
      <c r="AD48">
        <v>8.1123210180543648</v>
      </c>
      <c r="AE48">
        <v>14.630828339303287</v>
      </c>
      <c r="AF48">
        <v>0</v>
      </c>
      <c r="AG48">
        <v>11.474281673734302</v>
      </c>
      <c r="AH48">
        <v>45.265855914690832</v>
      </c>
      <c r="AI48">
        <v>4.8231910206606994</v>
      </c>
      <c r="AJ48">
        <v>0</v>
      </c>
      <c r="AK48">
        <v>15.134975648730226</v>
      </c>
      <c r="AL48">
        <v>0</v>
      </c>
      <c r="AM48">
        <v>0</v>
      </c>
      <c r="AN48">
        <v>0.95939504360389283</v>
      </c>
      <c r="AO48">
        <v>1.4792579828000001</v>
      </c>
      <c r="AP48">
        <v>1.3269539433305715</v>
      </c>
      <c r="AQ48">
        <v>0</v>
      </c>
      <c r="AR48">
        <v>13.069755600000001</v>
      </c>
      <c r="AS48">
        <v>9.4404986503307065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459.04521552101448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5.1100137386109035</v>
      </c>
      <c r="L49">
        <v>71.572473047684866</v>
      </c>
      <c r="M49">
        <v>27.19813196175404</v>
      </c>
      <c r="N49">
        <v>16.871724703379222</v>
      </c>
      <c r="O49">
        <v>0</v>
      </c>
      <c r="P49">
        <v>41.338892186393295</v>
      </c>
      <c r="Q49">
        <v>6.4609062774108326</v>
      </c>
      <c r="R49">
        <v>12.548565962003455</v>
      </c>
      <c r="S49">
        <v>7.8107284245385449</v>
      </c>
      <c r="T49">
        <v>0</v>
      </c>
      <c r="U49">
        <v>56.599654878048774</v>
      </c>
      <c r="V49">
        <v>6.1586986347782764</v>
      </c>
      <c r="W49">
        <v>13.114865089398549</v>
      </c>
      <c r="X49">
        <v>43.898468854406936</v>
      </c>
      <c r="Y49">
        <v>0</v>
      </c>
      <c r="Z49">
        <v>3.8601507272727273</v>
      </c>
      <c r="AA49">
        <v>12.472575498312235</v>
      </c>
      <c r="AB49">
        <v>11.694826491409106</v>
      </c>
      <c r="AC49">
        <v>8.6021779664737394</v>
      </c>
      <c r="AD49">
        <v>8.1123210180543648</v>
      </c>
      <c r="AE49">
        <v>14.630828339303287</v>
      </c>
      <c r="AF49">
        <v>0</v>
      </c>
      <c r="AG49">
        <v>11.474281673734302</v>
      </c>
      <c r="AH49">
        <v>45.265855914690832</v>
      </c>
      <c r="AI49">
        <v>4.8231910206606994</v>
      </c>
      <c r="AJ49">
        <v>0</v>
      </c>
      <c r="AK49">
        <v>15.134975648730226</v>
      </c>
      <c r="AL49">
        <v>0</v>
      </c>
      <c r="AM49">
        <v>0</v>
      </c>
      <c r="AN49">
        <v>0.95939504360389283</v>
      </c>
      <c r="AO49">
        <v>0.87015168240000018</v>
      </c>
      <c r="AP49">
        <v>3.6017326140016568</v>
      </c>
      <c r="AQ49">
        <v>0</v>
      </c>
      <c r="AR49">
        <v>13.069755600000001</v>
      </c>
      <c r="AS49">
        <v>9.4404986503307065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472.69584164738546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5.1100137386109035</v>
      </c>
      <c r="L50">
        <v>71.572473047684866</v>
      </c>
      <c r="M50">
        <v>27.19813196175404</v>
      </c>
      <c r="N50">
        <v>16.871724703379222</v>
      </c>
      <c r="O50">
        <v>0</v>
      </c>
      <c r="P50">
        <v>41.338892186393295</v>
      </c>
      <c r="Q50">
        <v>6.4609062774108326</v>
      </c>
      <c r="R50">
        <v>12.548565962003455</v>
      </c>
      <c r="S50">
        <v>7.8107284245385449</v>
      </c>
      <c r="T50">
        <v>0</v>
      </c>
      <c r="U50">
        <v>56.599654878048774</v>
      </c>
      <c r="V50">
        <v>6.1586986347782764</v>
      </c>
      <c r="W50">
        <v>13.114865089398549</v>
      </c>
      <c r="X50">
        <v>43.898468854406936</v>
      </c>
      <c r="Y50">
        <v>0</v>
      </c>
      <c r="Z50">
        <v>3.8601507272727273</v>
      </c>
      <c r="AA50">
        <v>12.472575498312235</v>
      </c>
      <c r="AB50">
        <v>11.694826491409106</v>
      </c>
      <c r="AC50">
        <v>8.6021779664737394</v>
      </c>
      <c r="AD50">
        <v>8.1123210180543648</v>
      </c>
      <c r="AE50">
        <v>14.630828339303287</v>
      </c>
      <c r="AF50">
        <v>0</v>
      </c>
      <c r="AG50">
        <v>11.474281673734302</v>
      </c>
      <c r="AH50">
        <v>45.265855914690832</v>
      </c>
      <c r="AI50">
        <v>4.8231910206606994</v>
      </c>
      <c r="AJ50">
        <v>0</v>
      </c>
      <c r="AK50">
        <v>15.134975648730226</v>
      </c>
      <c r="AL50">
        <v>0</v>
      </c>
      <c r="AM50">
        <v>0</v>
      </c>
      <c r="AN50">
        <v>0.95939504360389283</v>
      </c>
      <c r="AO50">
        <v>0.87015168240000018</v>
      </c>
      <c r="AP50">
        <v>3.6017326140016568</v>
      </c>
      <c r="AQ50">
        <v>0</v>
      </c>
      <c r="AR50">
        <v>10.782548247282609</v>
      </c>
      <c r="AS50">
        <v>9.4404986503307065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470.40863429466805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5.1100470510007696</v>
      </c>
      <c r="L51">
        <v>67.52339146458705</v>
      </c>
      <c r="M51">
        <v>27.198080239469746</v>
      </c>
      <c r="N51">
        <v>17.251417174692623</v>
      </c>
      <c r="O51">
        <v>0</v>
      </c>
      <c r="P51">
        <v>41.338855714285714</v>
      </c>
      <c r="Q51">
        <v>6.4588774971061085</v>
      </c>
      <c r="R51">
        <v>12.547198198715783</v>
      </c>
      <c r="S51">
        <v>7.8104066939632553</v>
      </c>
      <c r="T51">
        <v>0</v>
      </c>
      <c r="U51">
        <v>56.599654878048774</v>
      </c>
      <c r="V51">
        <v>6.1586986347782764</v>
      </c>
      <c r="W51">
        <v>13.114865089398549</v>
      </c>
      <c r="X51">
        <v>43.898468854406936</v>
      </c>
      <c r="Y51">
        <v>0</v>
      </c>
      <c r="Z51">
        <v>3.8601507272727273</v>
      </c>
      <c r="AA51">
        <v>12.472575498312235</v>
      </c>
      <c r="AB51">
        <v>11.694826491409106</v>
      </c>
      <c r="AC51">
        <v>8.6021779664737394</v>
      </c>
      <c r="AD51">
        <v>8.1123210180543648</v>
      </c>
      <c r="AE51">
        <v>14.630828339303287</v>
      </c>
      <c r="AF51">
        <v>0</v>
      </c>
      <c r="AG51">
        <v>11.474281673734302</v>
      </c>
      <c r="AH51">
        <v>45.265855914690832</v>
      </c>
      <c r="AI51">
        <v>1.0550728997664749</v>
      </c>
      <c r="AJ51">
        <v>0</v>
      </c>
      <c r="AK51">
        <v>15.134975648730226</v>
      </c>
      <c r="AL51">
        <v>0</v>
      </c>
      <c r="AM51">
        <v>0</v>
      </c>
      <c r="AN51">
        <v>0.95939504360389283</v>
      </c>
      <c r="AO51">
        <v>0.87015168240000018</v>
      </c>
      <c r="AP51">
        <v>3.6017326140016568</v>
      </c>
      <c r="AQ51">
        <v>0</v>
      </c>
      <c r="AR51">
        <v>10.782548247282609</v>
      </c>
      <c r="AS51">
        <v>9.4404986503307065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462.96735390581966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5.1100470510007696</v>
      </c>
      <c r="L52">
        <v>67.52339146458705</v>
      </c>
      <c r="M52">
        <v>27.198080239469746</v>
      </c>
      <c r="N52">
        <v>17.251417174692623</v>
      </c>
      <c r="O52">
        <v>0</v>
      </c>
      <c r="P52">
        <v>41.338855714285714</v>
      </c>
      <c r="Q52">
        <v>6.4588774971061085</v>
      </c>
      <c r="R52">
        <v>12.547198198715783</v>
      </c>
      <c r="S52">
        <v>7.8104066939632553</v>
      </c>
      <c r="T52">
        <v>0</v>
      </c>
      <c r="U52">
        <v>56.599654878048774</v>
      </c>
      <c r="V52">
        <v>6.1586986347782764</v>
      </c>
      <c r="W52">
        <v>13.114865089398549</v>
      </c>
      <c r="X52">
        <v>43.898468854406936</v>
      </c>
      <c r="Y52">
        <v>0</v>
      </c>
      <c r="Z52">
        <v>3.8601507272727273</v>
      </c>
      <c r="AA52">
        <v>12.472575498312235</v>
      </c>
      <c r="AB52">
        <v>11.694826491409106</v>
      </c>
      <c r="AC52">
        <v>8.6021779664737394</v>
      </c>
      <c r="AD52">
        <v>8.1123210180543648</v>
      </c>
      <c r="AE52">
        <v>14.630828339303287</v>
      </c>
      <c r="AF52">
        <v>0</v>
      </c>
      <c r="AG52">
        <v>11.474281673734302</v>
      </c>
      <c r="AH52">
        <v>45.265855914690832</v>
      </c>
      <c r="AI52">
        <v>0</v>
      </c>
      <c r="AJ52">
        <v>0</v>
      </c>
      <c r="AK52">
        <v>15.134975648730226</v>
      </c>
      <c r="AL52">
        <v>0</v>
      </c>
      <c r="AM52">
        <v>0</v>
      </c>
      <c r="AN52">
        <v>0.95939504360389283</v>
      </c>
      <c r="AO52">
        <v>0.87015168240000018</v>
      </c>
      <c r="AP52">
        <v>3.6017326140016568</v>
      </c>
      <c r="AQ52">
        <v>0</v>
      </c>
      <c r="AR52">
        <v>10.782548247282609</v>
      </c>
      <c r="AS52">
        <v>9.4404986503307065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461.91228100605321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5.1100470510007696</v>
      </c>
      <c r="L53">
        <v>67.52339146458705</v>
      </c>
      <c r="M53">
        <v>27.198080239469746</v>
      </c>
      <c r="N53">
        <v>17.251417174692623</v>
      </c>
      <c r="O53">
        <v>0</v>
      </c>
      <c r="P53">
        <v>41.338855714285714</v>
      </c>
      <c r="Q53">
        <v>6.4571673333333335</v>
      </c>
      <c r="R53">
        <v>11.614186046498439</v>
      </c>
      <c r="S53">
        <v>7.8081851325852032</v>
      </c>
      <c r="T53">
        <v>0</v>
      </c>
      <c r="U53">
        <v>56.599654878048774</v>
      </c>
      <c r="V53">
        <v>6.1586986347782764</v>
      </c>
      <c r="W53">
        <v>13.114865089398549</v>
      </c>
      <c r="X53">
        <v>43.898468854406936</v>
      </c>
      <c r="Y53">
        <v>0</v>
      </c>
      <c r="Z53">
        <v>1.9300753636363637</v>
      </c>
      <c r="AA53">
        <v>12.472575498312235</v>
      </c>
      <c r="AB53">
        <v>11.694826491409106</v>
      </c>
      <c r="AC53">
        <v>8.6021779664737394</v>
      </c>
      <c r="AD53">
        <v>8.1123210180543648</v>
      </c>
      <c r="AE53">
        <v>14.630828339303287</v>
      </c>
      <c r="AF53">
        <v>0</v>
      </c>
      <c r="AG53">
        <v>11.474281673734302</v>
      </c>
      <c r="AH53">
        <v>45.265855914690832</v>
      </c>
      <c r="AI53">
        <v>0</v>
      </c>
      <c r="AJ53">
        <v>0</v>
      </c>
      <c r="AK53">
        <v>15.134975648730226</v>
      </c>
      <c r="AL53">
        <v>0</v>
      </c>
      <c r="AM53">
        <v>0</v>
      </c>
      <c r="AN53">
        <v>0.95939504360389283</v>
      </c>
      <c r="AO53">
        <v>0.87015168240000018</v>
      </c>
      <c r="AP53">
        <v>2.085213602485501</v>
      </c>
      <c r="AQ53">
        <v>0</v>
      </c>
      <c r="AR53">
        <v>10.782548247282609</v>
      </c>
      <c r="AS53">
        <v>9.4404986503307065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457.52874275353253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5.0500477331319464</v>
      </c>
      <c r="L54">
        <v>67.52339146458705</v>
      </c>
      <c r="M54">
        <v>27.198080239469746</v>
      </c>
      <c r="N54">
        <v>17.251417174692623</v>
      </c>
      <c r="O54">
        <v>0</v>
      </c>
      <c r="P54">
        <v>41.338855714285714</v>
      </c>
      <c r="Q54">
        <v>6.4594300522217143</v>
      </c>
      <c r="R54">
        <v>12.547381546838407</v>
      </c>
      <c r="S54">
        <v>7.8080453037120359</v>
      </c>
      <c r="T54">
        <v>0</v>
      </c>
      <c r="U54">
        <v>56.599654878048774</v>
      </c>
      <c r="V54">
        <v>6.1586986347782764</v>
      </c>
      <c r="W54">
        <v>13.114865089398549</v>
      </c>
      <c r="X54">
        <v>43.898468854406936</v>
      </c>
      <c r="Y54">
        <v>0</v>
      </c>
      <c r="Z54">
        <v>1.9300753636363637</v>
      </c>
      <c r="AA54">
        <v>12.472575498312235</v>
      </c>
      <c r="AB54">
        <v>11.694826491409106</v>
      </c>
      <c r="AC54">
        <v>8.6021779664737394</v>
      </c>
      <c r="AD54">
        <v>8.1123210180543648</v>
      </c>
      <c r="AE54">
        <v>14.630828339303287</v>
      </c>
      <c r="AF54">
        <v>0</v>
      </c>
      <c r="AG54">
        <v>11.474281673734302</v>
      </c>
      <c r="AH54">
        <v>45.265855914690832</v>
      </c>
      <c r="AI54">
        <v>0</v>
      </c>
      <c r="AJ54">
        <v>0</v>
      </c>
      <c r="AK54">
        <v>15.134975648730226</v>
      </c>
      <c r="AL54">
        <v>0</v>
      </c>
      <c r="AM54">
        <v>0</v>
      </c>
      <c r="AN54">
        <v>0.95939504360389283</v>
      </c>
      <c r="AO54">
        <v>0.87015168240000018</v>
      </c>
      <c r="AP54">
        <v>2.085213602485501</v>
      </c>
      <c r="AQ54">
        <v>0</v>
      </c>
      <c r="AR54">
        <v>10.782548247282609</v>
      </c>
      <c r="AS54">
        <v>9.4404986503307065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458.4040618260189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5.1100090693945637</v>
      </c>
      <c r="L55">
        <v>67.52339146458705</v>
      </c>
      <c r="M55">
        <v>27.198080239469746</v>
      </c>
      <c r="N55">
        <v>17.251417174692623</v>
      </c>
      <c r="O55">
        <v>0</v>
      </c>
      <c r="P55">
        <v>41.338855714285714</v>
      </c>
      <c r="Q55">
        <v>6.4594300522217143</v>
      </c>
      <c r="R55">
        <v>12.547628138173302</v>
      </c>
      <c r="S55">
        <v>7.8080453037120359</v>
      </c>
      <c r="T55">
        <v>0</v>
      </c>
      <c r="U55">
        <v>56.599654878048774</v>
      </c>
      <c r="V55">
        <v>6.1586986347782764</v>
      </c>
      <c r="W55">
        <v>13.114865089398549</v>
      </c>
      <c r="X55">
        <v>43.898468854406936</v>
      </c>
      <c r="Y55">
        <v>0</v>
      </c>
      <c r="Z55">
        <v>1.9300753636363637</v>
      </c>
      <c r="AA55">
        <v>12.472575498312235</v>
      </c>
      <c r="AB55">
        <v>11.694826491409106</v>
      </c>
      <c r="AC55">
        <v>8.6021779664737394</v>
      </c>
      <c r="AD55">
        <v>5.3957022902664793</v>
      </c>
      <c r="AE55">
        <v>14.630828339303287</v>
      </c>
      <c r="AF55">
        <v>0</v>
      </c>
      <c r="AG55">
        <v>11.474281673734302</v>
      </c>
      <c r="AH55">
        <v>45.265855914690832</v>
      </c>
      <c r="AI55">
        <v>0</v>
      </c>
      <c r="AJ55">
        <v>0</v>
      </c>
      <c r="AK55">
        <v>15.134975648730226</v>
      </c>
      <c r="AL55">
        <v>0</v>
      </c>
      <c r="AM55">
        <v>0</v>
      </c>
      <c r="AN55">
        <v>0.95939504360389283</v>
      </c>
      <c r="AO55">
        <v>0.87015168240000018</v>
      </c>
      <c r="AP55">
        <v>3.6017326140016568</v>
      </c>
      <c r="AQ55">
        <v>0</v>
      </c>
      <c r="AR55">
        <v>13.069755600000001</v>
      </c>
      <c r="AS55">
        <v>9.4404986503307065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459.55137739006204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5.1099673223819302</v>
      </c>
      <c r="L56">
        <v>67.52339146458705</v>
      </c>
      <c r="M56">
        <v>27.198080239469746</v>
      </c>
      <c r="N56">
        <v>17.251417174692623</v>
      </c>
      <c r="O56">
        <v>0</v>
      </c>
      <c r="P56">
        <v>41.338855714285714</v>
      </c>
      <c r="Q56">
        <v>6.4594300522217143</v>
      </c>
      <c r="R56">
        <v>12.547628138173302</v>
      </c>
      <c r="S56">
        <v>7.8080453037120359</v>
      </c>
      <c r="T56">
        <v>0</v>
      </c>
      <c r="U56">
        <v>56.599654878048774</v>
      </c>
      <c r="V56">
        <v>6.1586986347782764</v>
      </c>
      <c r="W56">
        <v>13.114865089398549</v>
      </c>
      <c r="X56">
        <v>43.898468854406936</v>
      </c>
      <c r="Y56">
        <v>0</v>
      </c>
      <c r="Z56">
        <v>1.9300753636363637</v>
      </c>
      <c r="AA56">
        <v>12.472575498312235</v>
      </c>
      <c r="AB56">
        <v>11.694826491409106</v>
      </c>
      <c r="AC56">
        <v>8.6021779664737394</v>
      </c>
      <c r="AD56">
        <v>5.3957022902664793</v>
      </c>
      <c r="AE56">
        <v>14.630828339303287</v>
      </c>
      <c r="AF56">
        <v>0</v>
      </c>
      <c r="AG56">
        <v>11.474281673734302</v>
      </c>
      <c r="AH56">
        <v>45.265855914690832</v>
      </c>
      <c r="AI56">
        <v>0</v>
      </c>
      <c r="AJ56">
        <v>0</v>
      </c>
      <c r="AK56">
        <v>15.134975648730226</v>
      </c>
      <c r="AL56">
        <v>0</v>
      </c>
      <c r="AM56">
        <v>0</v>
      </c>
      <c r="AN56">
        <v>0.95939504360389283</v>
      </c>
      <c r="AO56">
        <v>0.87015168240000018</v>
      </c>
      <c r="AP56">
        <v>3.6017326140016568</v>
      </c>
      <c r="AQ56">
        <v>0</v>
      </c>
      <c r="AR56">
        <v>13.069755600000001</v>
      </c>
      <c r="AS56">
        <v>9.4404986503307065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459.55133564304947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5.1100487535714283</v>
      </c>
      <c r="L57">
        <v>67.52339146458705</v>
      </c>
      <c r="M57">
        <v>27.198080239469746</v>
      </c>
      <c r="N57">
        <v>17.251417174692623</v>
      </c>
      <c r="O57">
        <v>0</v>
      </c>
      <c r="P57">
        <v>41.338855714285714</v>
      </c>
      <c r="Q57">
        <v>6.4618991597938154</v>
      </c>
      <c r="R57">
        <v>12.546999199475067</v>
      </c>
      <c r="S57">
        <v>7.8081851325852032</v>
      </c>
      <c r="T57">
        <v>0</v>
      </c>
      <c r="U57">
        <v>56.599654878048774</v>
      </c>
      <c r="V57">
        <v>6.1586986347782764</v>
      </c>
      <c r="W57">
        <v>13.114865089398549</v>
      </c>
      <c r="X57">
        <v>43.898468854406936</v>
      </c>
      <c r="Y57">
        <v>0</v>
      </c>
      <c r="Z57">
        <v>1.9300753636363637</v>
      </c>
      <c r="AA57">
        <v>12.472575498312235</v>
      </c>
      <c r="AB57">
        <v>11.694826491409106</v>
      </c>
      <c r="AC57">
        <v>8.6021779664737394</v>
      </c>
      <c r="AD57">
        <v>5.3957022902664793</v>
      </c>
      <c r="AE57">
        <v>14.630828339303287</v>
      </c>
      <c r="AF57">
        <v>0</v>
      </c>
      <c r="AG57">
        <v>11.474281673734302</v>
      </c>
      <c r="AH57">
        <v>45.265855914690832</v>
      </c>
      <c r="AI57">
        <v>0</v>
      </c>
      <c r="AJ57">
        <v>0</v>
      </c>
      <c r="AK57">
        <v>15.134975648730226</v>
      </c>
      <c r="AL57">
        <v>0</v>
      </c>
      <c r="AM57">
        <v>0</v>
      </c>
      <c r="AN57">
        <v>0.95939504360389283</v>
      </c>
      <c r="AO57">
        <v>1.3052275236000002</v>
      </c>
      <c r="AP57">
        <v>3.6017326140016568</v>
      </c>
      <c r="AQ57">
        <v>0</v>
      </c>
      <c r="AR57">
        <v>10.782548247282609</v>
      </c>
      <c r="AS57">
        <v>9.4404986503307065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457.70126556046858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9.0399524575456045</v>
      </c>
      <c r="L58">
        <v>67.52339146458705</v>
      </c>
      <c r="M58">
        <v>27.198080239469746</v>
      </c>
      <c r="N58">
        <v>17.251417174692623</v>
      </c>
      <c r="O58">
        <v>0</v>
      </c>
      <c r="P58">
        <v>41.338855714285714</v>
      </c>
      <c r="Q58">
        <v>6.4618991597938154</v>
      </c>
      <c r="R58">
        <v>12.546999199475067</v>
      </c>
      <c r="S58">
        <v>7.8081851325852032</v>
      </c>
      <c r="T58">
        <v>0</v>
      </c>
      <c r="U58">
        <v>56.599654878048774</v>
      </c>
      <c r="V58">
        <v>6.1586986347782764</v>
      </c>
      <c r="W58">
        <v>13.114865089398549</v>
      </c>
      <c r="X58">
        <v>43.898468854406936</v>
      </c>
      <c r="Y58">
        <v>0</v>
      </c>
      <c r="Z58">
        <v>1.9300753636363637</v>
      </c>
      <c r="AA58">
        <v>12.472575498312235</v>
      </c>
      <c r="AB58">
        <v>11.694826491409106</v>
      </c>
      <c r="AC58">
        <v>8.6021779664737394</v>
      </c>
      <c r="AD58">
        <v>5.3957022902664793</v>
      </c>
      <c r="AE58">
        <v>14.630828339303287</v>
      </c>
      <c r="AF58">
        <v>0</v>
      </c>
      <c r="AG58">
        <v>11.474281673734302</v>
      </c>
      <c r="AH58">
        <v>45.265855914690832</v>
      </c>
      <c r="AI58">
        <v>0</v>
      </c>
      <c r="AJ58">
        <v>0</v>
      </c>
      <c r="AK58">
        <v>15.134975648730226</v>
      </c>
      <c r="AL58">
        <v>0</v>
      </c>
      <c r="AM58">
        <v>0</v>
      </c>
      <c r="AN58">
        <v>0.95939504360389283</v>
      </c>
      <c r="AO58">
        <v>1.3052275236000002</v>
      </c>
      <c r="AP58">
        <v>1.8956488410936205</v>
      </c>
      <c r="AQ58">
        <v>0</v>
      </c>
      <c r="AR58">
        <v>10.782548247282609</v>
      </c>
      <c r="AS58">
        <v>9.4404986503307065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459.92508549153479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8.9901963148677648</v>
      </c>
      <c r="L59">
        <v>115.76032445685249</v>
      </c>
      <c r="M59">
        <v>27.198080239469746</v>
      </c>
      <c r="N59">
        <v>17.251417174692623</v>
      </c>
      <c r="O59">
        <v>0</v>
      </c>
      <c r="P59">
        <v>41.338855714285714</v>
      </c>
      <c r="Q59">
        <v>6.4618991597938154</v>
      </c>
      <c r="R59">
        <v>12.546999199475067</v>
      </c>
      <c r="S59">
        <v>7.8081851325852032</v>
      </c>
      <c r="T59">
        <v>0</v>
      </c>
      <c r="U59">
        <v>57.809376859622127</v>
      </c>
      <c r="V59">
        <v>6.1586986347782764</v>
      </c>
      <c r="W59">
        <v>13.114865089398549</v>
      </c>
      <c r="X59">
        <v>43.898468854406936</v>
      </c>
      <c r="Y59">
        <v>0</v>
      </c>
      <c r="Z59">
        <v>1.9300753636363637</v>
      </c>
      <c r="AA59">
        <v>12.472575498312235</v>
      </c>
      <c r="AB59">
        <v>11.694826491409106</v>
      </c>
      <c r="AC59">
        <v>8.6021779664737394</v>
      </c>
      <c r="AD59">
        <v>5.3957022902664793</v>
      </c>
      <c r="AE59">
        <v>14.630828339303287</v>
      </c>
      <c r="AF59">
        <v>0</v>
      </c>
      <c r="AG59">
        <v>11.474281673734302</v>
      </c>
      <c r="AH59">
        <v>45.265855914690832</v>
      </c>
      <c r="AI59">
        <v>0</v>
      </c>
      <c r="AJ59">
        <v>0</v>
      </c>
      <c r="AK59">
        <v>15.134975648730226</v>
      </c>
      <c r="AL59">
        <v>0</v>
      </c>
      <c r="AM59">
        <v>0</v>
      </c>
      <c r="AN59">
        <v>0.95939504360389283</v>
      </c>
      <c r="AO59">
        <v>1.4792579828000001</v>
      </c>
      <c r="AP59">
        <v>2.274778363877382</v>
      </c>
      <c r="AQ59">
        <v>0</v>
      </c>
      <c r="AR59">
        <v>10.782548247282609</v>
      </c>
      <c r="AS59">
        <v>9.4404986503307065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509.8751443046794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9.0400648272219417</v>
      </c>
      <c r="L60">
        <v>154.35274977665759</v>
      </c>
      <c r="M60">
        <v>27.198080239469746</v>
      </c>
      <c r="N60">
        <v>17.251417174692623</v>
      </c>
      <c r="O60">
        <v>0</v>
      </c>
      <c r="P60">
        <v>41.338855714285714</v>
      </c>
      <c r="Q60">
        <v>6.4618991597938154</v>
      </c>
      <c r="R60">
        <v>12.546999199475067</v>
      </c>
      <c r="S60">
        <v>7.8081851325852032</v>
      </c>
      <c r="T60">
        <v>0</v>
      </c>
      <c r="U60">
        <v>58.27051837449136</v>
      </c>
      <c r="V60">
        <v>6.1586986347782764</v>
      </c>
      <c r="W60">
        <v>13.114865089398549</v>
      </c>
      <c r="X60">
        <v>43.898468854406936</v>
      </c>
      <c r="Y60">
        <v>0</v>
      </c>
      <c r="Z60">
        <v>1.9300753636363637</v>
      </c>
      <c r="AA60">
        <v>12.472575498312235</v>
      </c>
      <c r="AB60">
        <v>11.694826491409106</v>
      </c>
      <c r="AC60">
        <v>8.6021779664737394</v>
      </c>
      <c r="AD60">
        <v>5.3957022902664793</v>
      </c>
      <c r="AE60">
        <v>14.630828339303287</v>
      </c>
      <c r="AF60">
        <v>0</v>
      </c>
      <c r="AG60">
        <v>11.474281673734302</v>
      </c>
      <c r="AH60">
        <v>45.265855914690832</v>
      </c>
      <c r="AI60">
        <v>0</v>
      </c>
      <c r="AJ60">
        <v>0</v>
      </c>
      <c r="AK60">
        <v>15.134975648730226</v>
      </c>
      <c r="AL60">
        <v>0</v>
      </c>
      <c r="AM60">
        <v>0</v>
      </c>
      <c r="AN60">
        <v>0.95939504360389283</v>
      </c>
      <c r="AO60">
        <v>1.4792579828000001</v>
      </c>
      <c r="AP60">
        <v>2.274778363877382</v>
      </c>
      <c r="AQ60">
        <v>0</v>
      </c>
      <c r="AR60">
        <v>10.782548247282609</v>
      </c>
      <c r="AS60">
        <v>9.4404986503307065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548.97857965170806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9.0400563894437731</v>
      </c>
      <c r="L61">
        <v>173.64798084846802</v>
      </c>
      <c r="M61">
        <v>27.198080239469746</v>
      </c>
      <c r="N61">
        <v>17.149393579769878</v>
      </c>
      <c r="O61">
        <v>0</v>
      </c>
      <c r="P61">
        <v>41.338855714285714</v>
      </c>
      <c r="Q61">
        <v>6.4594300522217143</v>
      </c>
      <c r="R61">
        <v>12.547628138173302</v>
      </c>
      <c r="S61">
        <v>7.8080453037120359</v>
      </c>
      <c r="T61">
        <v>0</v>
      </c>
      <c r="U61">
        <v>58.27051837449136</v>
      </c>
      <c r="V61">
        <v>6.1586986347782764</v>
      </c>
      <c r="W61">
        <v>13.114865089398549</v>
      </c>
      <c r="X61">
        <v>43.898468854406936</v>
      </c>
      <c r="Y61">
        <v>0</v>
      </c>
      <c r="Z61">
        <v>1.9300753636363637</v>
      </c>
      <c r="AA61">
        <v>12.472575498312235</v>
      </c>
      <c r="AB61">
        <v>11.694826491409106</v>
      </c>
      <c r="AC61">
        <v>8.6021779664737394</v>
      </c>
      <c r="AD61">
        <v>5.3957022902664793</v>
      </c>
      <c r="AE61">
        <v>14.630828339303287</v>
      </c>
      <c r="AF61">
        <v>0</v>
      </c>
      <c r="AG61">
        <v>11.474281673734302</v>
      </c>
      <c r="AH61">
        <v>45.265855914690832</v>
      </c>
      <c r="AI61">
        <v>0</v>
      </c>
      <c r="AJ61">
        <v>0</v>
      </c>
      <c r="AK61">
        <v>15.134975648730226</v>
      </c>
      <c r="AL61">
        <v>0</v>
      </c>
      <c r="AM61">
        <v>0</v>
      </c>
      <c r="AN61">
        <v>0.95939504360389283</v>
      </c>
      <c r="AO61">
        <v>1.4792579828000001</v>
      </c>
      <c r="AP61">
        <v>3.6017326140016568</v>
      </c>
      <c r="AQ61">
        <v>0</v>
      </c>
      <c r="AR61">
        <v>10.782548247282609</v>
      </c>
      <c r="AS61">
        <v>9.4404986503307065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569.49675294319479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9.0400563894437731</v>
      </c>
      <c r="L62">
        <v>173.64798084846802</v>
      </c>
      <c r="M62">
        <v>27.198080239469746</v>
      </c>
      <c r="N62">
        <v>17.149393579769878</v>
      </c>
      <c r="O62">
        <v>0</v>
      </c>
      <c r="P62">
        <v>41.338855714285714</v>
      </c>
      <c r="Q62">
        <v>6.4594300522217143</v>
      </c>
      <c r="R62">
        <v>12.547628138173302</v>
      </c>
      <c r="S62">
        <v>7.8080453037120359</v>
      </c>
      <c r="T62">
        <v>0</v>
      </c>
      <c r="U62">
        <v>58.27051837449136</v>
      </c>
      <c r="V62">
        <v>6.1586986347782764</v>
      </c>
      <c r="W62">
        <v>13.114865089398549</v>
      </c>
      <c r="X62">
        <v>43.898468854406936</v>
      </c>
      <c r="Y62">
        <v>0</v>
      </c>
      <c r="Z62">
        <v>1.9300753636363637</v>
      </c>
      <c r="AA62">
        <v>12.472575498312235</v>
      </c>
      <c r="AB62">
        <v>11.694826491409106</v>
      </c>
      <c r="AC62">
        <v>8.6021779664737394</v>
      </c>
      <c r="AD62">
        <v>5.3957022902664793</v>
      </c>
      <c r="AE62">
        <v>14.630828339303287</v>
      </c>
      <c r="AF62">
        <v>0</v>
      </c>
      <c r="AG62">
        <v>11.474281673734302</v>
      </c>
      <c r="AH62">
        <v>45.265855914690832</v>
      </c>
      <c r="AI62">
        <v>0</v>
      </c>
      <c r="AJ62">
        <v>0</v>
      </c>
      <c r="AK62">
        <v>15.134975648730226</v>
      </c>
      <c r="AL62">
        <v>0</v>
      </c>
      <c r="AM62">
        <v>0</v>
      </c>
      <c r="AN62">
        <v>0.95939504360389283</v>
      </c>
      <c r="AO62">
        <v>1.1573017560000003</v>
      </c>
      <c r="AP62">
        <v>3.6017326140016568</v>
      </c>
      <c r="AQ62">
        <v>0</v>
      </c>
      <c r="AR62">
        <v>10.782548247282609</v>
      </c>
      <c r="AS62">
        <v>9.4404986503307065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569.17479671639478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9.0400563894437731</v>
      </c>
      <c r="L63">
        <v>250.82579760395558</v>
      </c>
      <c r="M63">
        <v>27.198080239469746</v>
      </c>
      <c r="N63">
        <v>17.149451588568486</v>
      </c>
      <c r="O63">
        <v>0</v>
      </c>
      <c r="P63">
        <v>41.338855714285714</v>
      </c>
      <c r="Q63">
        <v>6.4594300522217143</v>
      </c>
      <c r="R63">
        <v>12.547628138173302</v>
      </c>
      <c r="S63">
        <v>7.8080453037120359</v>
      </c>
      <c r="T63">
        <v>0</v>
      </c>
      <c r="U63">
        <v>58.27051837449136</v>
      </c>
      <c r="V63">
        <v>6.1586986347782764</v>
      </c>
      <c r="W63">
        <v>13.114865089398549</v>
      </c>
      <c r="X63">
        <v>43.898468854406936</v>
      </c>
      <c r="Y63">
        <v>0</v>
      </c>
      <c r="Z63">
        <v>1.9300753636363637</v>
      </c>
      <c r="AA63">
        <v>12.472575498312235</v>
      </c>
      <c r="AB63">
        <v>11.694826491409106</v>
      </c>
      <c r="AC63">
        <v>8.6021779664737394</v>
      </c>
      <c r="AD63">
        <v>5.3957022902664793</v>
      </c>
      <c r="AE63">
        <v>14.630828339303287</v>
      </c>
      <c r="AF63">
        <v>0</v>
      </c>
      <c r="AG63">
        <v>11.474281673734302</v>
      </c>
      <c r="AH63">
        <v>45.265855914690832</v>
      </c>
      <c r="AI63">
        <v>0</v>
      </c>
      <c r="AJ63">
        <v>0</v>
      </c>
      <c r="AK63">
        <v>15.134975648730226</v>
      </c>
      <c r="AL63">
        <v>0</v>
      </c>
      <c r="AM63">
        <v>0</v>
      </c>
      <c r="AN63">
        <v>0.95939504360389283</v>
      </c>
      <c r="AO63">
        <v>1.3487351384000001</v>
      </c>
      <c r="AP63">
        <v>3.6017326140016568</v>
      </c>
      <c r="AQ63">
        <v>0</v>
      </c>
      <c r="AR63">
        <v>10.782548247282609</v>
      </c>
      <c r="AS63">
        <v>9.4404986503307065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646.54410486308097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9.0400563894437731</v>
      </c>
      <c r="L64">
        <v>299.06035896192236</v>
      </c>
      <c r="M64">
        <v>27.198080239469746</v>
      </c>
      <c r="N64">
        <v>17.149451588568486</v>
      </c>
      <c r="O64">
        <v>0</v>
      </c>
      <c r="P64">
        <v>41.338855714285714</v>
      </c>
      <c r="Q64">
        <v>6.4594300522217143</v>
      </c>
      <c r="R64">
        <v>12.547628138173302</v>
      </c>
      <c r="S64">
        <v>7.8080453037120359</v>
      </c>
      <c r="T64">
        <v>0</v>
      </c>
      <c r="U64">
        <v>58.27051837449136</v>
      </c>
      <c r="V64">
        <v>6.1586986347782764</v>
      </c>
      <c r="W64">
        <v>13.114865089398549</v>
      </c>
      <c r="X64">
        <v>43.898468854406936</v>
      </c>
      <c r="Y64">
        <v>0</v>
      </c>
      <c r="Z64">
        <v>1.9300753636363637</v>
      </c>
      <c r="AA64">
        <v>12.472575498312235</v>
      </c>
      <c r="AB64">
        <v>11.694826491409106</v>
      </c>
      <c r="AC64">
        <v>8.6021779664737394</v>
      </c>
      <c r="AD64">
        <v>5.3957022902664793</v>
      </c>
      <c r="AE64">
        <v>14.630828339303287</v>
      </c>
      <c r="AF64">
        <v>0</v>
      </c>
      <c r="AG64">
        <v>11.474281673734302</v>
      </c>
      <c r="AH64">
        <v>45.265855914690832</v>
      </c>
      <c r="AI64">
        <v>0</v>
      </c>
      <c r="AJ64">
        <v>0</v>
      </c>
      <c r="AK64">
        <v>15.134975648730226</v>
      </c>
      <c r="AL64">
        <v>0</v>
      </c>
      <c r="AM64">
        <v>0</v>
      </c>
      <c r="AN64">
        <v>0.95939504360389283</v>
      </c>
      <c r="AO64">
        <v>1.3487351384000001</v>
      </c>
      <c r="AP64">
        <v>3.6017326140016568</v>
      </c>
      <c r="AQ64">
        <v>0</v>
      </c>
      <c r="AR64">
        <v>10.782548247282609</v>
      </c>
      <c r="AS64">
        <v>9.4404986503307065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694.77866622104773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9.0399563660446312</v>
      </c>
      <c r="L65">
        <v>299.06035896192236</v>
      </c>
      <c r="M65">
        <v>27.198080239469746</v>
      </c>
      <c r="N65">
        <v>17.149451588568486</v>
      </c>
      <c r="O65">
        <v>0</v>
      </c>
      <c r="P65">
        <v>41.338855714285714</v>
      </c>
      <c r="Q65">
        <v>6.4594300522217143</v>
      </c>
      <c r="R65">
        <v>12.547628138173302</v>
      </c>
      <c r="S65">
        <v>7.8080453037120359</v>
      </c>
      <c r="T65">
        <v>0</v>
      </c>
      <c r="U65">
        <v>58.27051837449136</v>
      </c>
      <c r="V65">
        <v>6.1586986347782764</v>
      </c>
      <c r="W65">
        <v>13.114865089398549</v>
      </c>
      <c r="X65">
        <v>43.898468854406936</v>
      </c>
      <c r="Y65">
        <v>0</v>
      </c>
      <c r="Z65">
        <v>1.9300753636363637</v>
      </c>
      <c r="AA65">
        <v>12.472575498312235</v>
      </c>
      <c r="AB65">
        <v>11.694826491409106</v>
      </c>
      <c r="AC65">
        <v>8.6021779664737394</v>
      </c>
      <c r="AD65">
        <v>8.1123210180543648</v>
      </c>
      <c r="AE65">
        <v>14.630828339303287</v>
      </c>
      <c r="AF65">
        <v>0</v>
      </c>
      <c r="AG65">
        <v>11.474281673734302</v>
      </c>
      <c r="AH65">
        <v>45.265855914690832</v>
      </c>
      <c r="AI65">
        <v>0</v>
      </c>
      <c r="AJ65">
        <v>0</v>
      </c>
      <c r="AK65">
        <v>15.134975648730226</v>
      </c>
      <c r="AL65">
        <v>0</v>
      </c>
      <c r="AM65">
        <v>0</v>
      </c>
      <c r="AN65">
        <v>0.95939504360389283</v>
      </c>
      <c r="AO65">
        <v>0.91365929720000016</v>
      </c>
      <c r="AP65">
        <v>2.8434729548467272</v>
      </c>
      <c r="AQ65">
        <v>0</v>
      </c>
      <c r="AR65">
        <v>10.782548247282609</v>
      </c>
      <c r="AS65">
        <v>9.4404986503307065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696.3018494250814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6.1298104432730707</v>
      </c>
      <c r="L66">
        <v>299.06035896192236</v>
      </c>
      <c r="M66">
        <v>27.198080239469746</v>
      </c>
      <c r="N66">
        <v>17.149451588568486</v>
      </c>
      <c r="O66">
        <v>0</v>
      </c>
      <c r="P66">
        <v>41.338855714285714</v>
      </c>
      <c r="Q66">
        <v>6.4594300522217143</v>
      </c>
      <c r="R66">
        <v>12.547628138173302</v>
      </c>
      <c r="S66">
        <v>7.8080453037120359</v>
      </c>
      <c r="T66">
        <v>0</v>
      </c>
      <c r="U66">
        <v>58.27051837449136</v>
      </c>
      <c r="V66">
        <v>6.1586986347782764</v>
      </c>
      <c r="W66">
        <v>13.114865089398549</v>
      </c>
      <c r="X66">
        <v>43.898468854406936</v>
      </c>
      <c r="Y66">
        <v>0</v>
      </c>
      <c r="Z66">
        <v>1.9300753636363637</v>
      </c>
      <c r="AA66">
        <v>12.472575498312235</v>
      </c>
      <c r="AB66">
        <v>11.694826491409106</v>
      </c>
      <c r="AC66">
        <v>8.6021779664737394</v>
      </c>
      <c r="AD66">
        <v>8.1123210180543648</v>
      </c>
      <c r="AE66">
        <v>14.630828339303287</v>
      </c>
      <c r="AF66">
        <v>0</v>
      </c>
      <c r="AG66">
        <v>11.474281673734302</v>
      </c>
      <c r="AH66">
        <v>45.265855914690832</v>
      </c>
      <c r="AI66">
        <v>0</v>
      </c>
      <c r="AJ66">
        <v>0</v>
      </c>
      <c r="AK66">
        <v>15.134975648730226</v>
      </c>
      <c r="AL66">
        <v>0</v>
      </c>
      <c r="AM66">
        <v>0</v>
      </c>
      <c r="AN66">
        <v>0.95939504360389283</v>
      </c>
      <c r="AO66">
        <v>1.0876894496000002</v>
      </c>
      <c r="AP66">
        <v>2.8434729548467272</v>
      </c>
      <c r="AQ66">
        <v>0</v>
      </c>
      <c r="AR66">
        <v>10.782548247282609</v>
      </c>
      <c r="AS66">
        <v>9.4404986503307065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693.5657336547099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9.1600674803384781</v>
      </c>
      <c r="L67">
        <v>317.8805171907207</v>
      </c>
      <c r="M67">
        <v>27.19813196175404</v>
      </c>
      <c r="N67">
        <v>17.150037997186566</v>
      </c>
      <c r="O67">
        <v>0</v>
      </c>
      <c r="P67">
        <v>41.338892186393295</v>
      </c>
      <c r="Q67">
        <v>6.4608746031746032</v>
      </c>
      <c r="R67">
        <v>12.548576115073704</v>
      </c>
      <c r="S67">
        <v>7.8085396739631339</v>
      </c>
      <c r="T67">
        <v>0</v>
      </c>
      <c r="U67">
        <v>58.27051837449136</v>
      </c>
      <c r="V67">
        <v>6.1586986347782764</v>
      </c>
      <c r="W67">
        <v>13.114865089398549</v>
      </c>
      <c r="X67">
        <v>43.898468854406936</v>
      </c>
      <c r="Y67">
        <v>0</v>
      </c>
      <c r="Z67">
        <v>1.9300753636363637</v>
      </c>
      <c r="AA67">
        <v>12.472575498312235</v>
      </c>
      <c r="AB67">
        <v>11.694826491409106</v>
      </c>
      <c r="AC67">
        <v>8.6021779664737394</v>
      </c>
      <c r="AD67">
        <v>8.1123210180543648</v>
      </c>
      <c r="AE67">
        <v>14.630828339303287</v>
      </c>
      <c r="AF67">
        <v>0</v>
      </c>
      <c r="AG67">
        <v>11.474281673734302</v>
      </c>
      <c r="AH67">
        <v>45.265855914690832</v>
      </c>
      <c r="AI67">
        <v>0</v>
      </c>
      <c r="AJ67">
        <v>0</v>
      </c>
      <c r="AK67">
        <v>15.134975648730226</v>
      </c>
      <c r="AL67">
        <v>0</v>
      </c>
      <c r="AM67">
        <v>0</v>
      </c>
      <c r="AN67">
        <v>0.95939504360389283</v>
      </c>
      <c r="AO67">
        <v>0.87015168240000018</v>
      </c>
      <c r="AP67">
        <v>2.8434729548467272</v>
      </c>
      <c r="AQ67">
        <v>0</v>
      </c>
      <c r="AR67">
        <v>10.782548247282609</v>
      </c>
      <c r="AS67">
        <v>9.4404986503307065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715.20217265448798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9.0400229463673263</v>
      </c>
      <c r="L68">
        <v>317.8805171907207</v>
      </c>
      <c r="M68">
        <v>27.19813196175404</v>
      </c>
      <c r="N68">
        <v>17.150037997186566</v>
      </c>
      <c r="O68">
        <v>0</v>
      </c>
      <c r="P68">
        <v>41.338892186393295</v>
      </c>
      <c r="Q68">
        <v>6.4608746031746032</v>
      </c>
      <c r="R68">
        <v>12.548576115073704</v>
      </c>
      <c r="S68">
        <v>7.8085396739631339</v>
      </c>
      <c r="T68">
        <v>0</v>
      </c>
      <c r="U68">
        <v>58.27051837449136</v>
      </c>
      <c r="V68">
        <v>6.1586986347782764</v>
      </c>
      <c r="W68">
        <v>13.114865089398549</v>
      </c>
      <c r="X68">
        <v>43.898468854406936</v>
      </c>
      <c r="Y68">
        <v>0</v>
      </c>
      <c r="Z68">
        <v>1.9300753636363637</v>
      </c>
      <c r="AA68">
        <v>12.472575498312235</v>
      </c>
      <c r="AB68">
        <v>11.694826491409106</v>
      </c>
      <c r="AC68">
        <v>8.6021779664737394</v>
      </c>
      <c r="AD68">
        <v>8.1123210180543648</v>
      </c>
      <c r="AE68">
        <v>14.630828339303287</v>
      </c>
      <c r="AF68">
        <v>0</v>
      </c>
      <c r="AG68">
        <v>11.474281673734302</v>
      </c>
      <c r="AH68">
        <v>45.265855914690832</v>
      </c>
      <c r="AI68">
        <v>0</v>
      </c>
      <c r="AJ68">
        <v>0</v>
      </c>
      <c r="AK68">
        <v>15.134975648730226</v>
      </c>
      <c r="AL68">
        <v>0</v>
      </c>
      <c r="AM68">
        <v>0</v>
      </c>
      <c r="AN68">
        <v>0.95939504360389283</v>
      </c>
      <c r="AO68">
        <v>0.87015168240000018</v>
      </c>
      <c r="AP68">
        <v>2.8434729548467272</v>
      </c>
      <c r="AQ68">
        <v>0</v>
      </c>
      <c r="AR68">
        <v>10.782548247282609</v>
      </c>
      <c r="AS68">
        <v>9.4404986503307065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715.08212812051681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9.0400229463673263</v>
      </c>
      <c r="L69">
        <v>265.29627150703629</v>
      </c>
      <c r="M69">
        <v>27.19813196175404</v>
      </c>
      <c r="N69">
        <v>17.150037997186566</v>
      </c>
      <c r="O69">
        <v>0</v>
      </c>
      <c r="P69">
        <v>41.338892186393295</v>
      </c>
      <c r="Q69">
        <v>6.4608746031746032</v>
      </c>
      <c r="R69">
        <v>12.548576115073704</v>
      </c>
      <c r="S69">
        <v>7.8085396739631339</v>
      </c>
      <c r="T69">
        <v>0</v>
      </c>
      <c r="U69">
        <v>58.27051837449136</v>
      </c>
      <c r="V69">
        <v>6.1586986347782764</v>
      </c>
      <c r="W69">
        <v>13.114865089398549</v>
      </c>
      <c r="X69">
        <v>43.898468854406936</v>
      </c>
      <c r="Y69">
        <v>0</v>
      </c>
      <c r="Z69">
        <v>1.9300753636363637</v>
      </c>
      <c r="AA69">
        <v>12.472575498312235</v>
      </c>
      <c r="AB69">
        <v>11.694826491409106</v>
      </c>
      <c r="AC69">
        <v>8.6021779664737394</v>
      </c>
      <c r="AD69">
        <v>8.1123210180543648</v>
      </c>
      <c r="AE69">
        <v>14.630828339303287</v>
      </c>
      <c r="AF69">
        <v>0</v>
      </c>
      <c r="AG69">
        <v>11.474281673734302</v>
      </c>
      <c r="AH69">
        <v>45.265855914690832</v>
      </c>
      <c r="AI69">
        <v>0</v>
      </c>
      <c r="AJ69">
        <v>0</v>
      </c>
      <c r="AK69">
        <v>15.134975648730226</v>
      </c>
      <c r="AL69">
        <v>0</v>
      </c>
      <c r="AM69">
        <v>0</v>
      </c>
      <c r="AN69">
        <v>0.95939504360389283</v>
      </c>
      <c r="AO69">
        <v>0.8266440676000002</v>
      </c>
      <c r="AP69">
        <v>2.8434729548467272</v>
      </c>
      <c r="AQ69">
        <v>0</v>
      </c>
      <c r="AR69">
        <v>10.782548247282609</v>
      </c>
      <c r="AS69">
        <v>9.4404986503307065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662.45437482203249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9.0400229463673263</v>
      </c>
      <c r="L70">
        <v>250.82579760395558</v>
      </c>
      <c r="M70">
        <v>27.19813196175404</v>
      </c>
      <c r="N70">
        <v>17.150037997186566</v>
      </c>
      <c r="O70">
        <v>0</v>
      </c>
      <c r="P70">
        <v>41.338892186393295</v>
      </c>
      <c r="Q70">
        <v>6.4608746031746032</v>
      </c>
      <c r="R70">
        <v>12.548576115073704</v>
      </c>
      <c r="S70">
        <v>7.8085396739631339</v>
      </c>
      <c r="T70">
        <v>0</v>
      </c>
      <c r="U70">
        <v>58.27051837449136</v>
      </c>
      <c r="V70">
        <v>6.1586986347782764</v>
      </c>
      <c r="W70">
        <v>13.114865089398549</v>
      </c>
      <c r="X70">
        <v>43.898468854406936</v>
      </c>
      <c r="Y70">
        <v>0</v>
      </c>
      <c r="Z70">
        <v>1.9300753636363637</v>
      </c>
      <c r="AA70">
        <v>12.472575498312235</v>
      </c>
      <c r="AB70">
        <v>11.694826491409106</v>
      </c>
      <c r="AC70">
        <v>8.6021779664737394</v>
      </c>
      <c r="AD70">
        <v>8.1123210180543648</v>
      </c>
      <c r="AE70">
        <v>14.630828339303287</v>
      </c>
      <c r="AF70">
        <v>0</v>
      </c>
      <c r="AG70">
        <v>11.474281673734302</v>
      </c>
      <c r="AH70">
        <v>45.265855914690832</v>
      </c>
      <c r="AI70">
        <v>0</v>
      </c>
      <c r="AJ70">
        <v>0</v>
      </c>
      <c r="AK70">
        <v>15.134975648730226</v>
      </c>
      <c r="AL70">
        <v>0</v>
      </c>
      <c r="AM70">
        <v>0</v>
      </c>
      <c r="AN70">
        <v>0.95939504360389283</v>
      </c>
      <c r="AO70">
        <v>1.1747046792000004</v>
      </c>
      <c r="AP70">
        <v>2.8434729548467272</v>
      </c>
      <c r="AQ70">
        <v>0</v>
      </c>
      <c r="AR70">
        <v>10.782548247282609</v>
      </c>
      <c r="AS70">
        <v>9.4404986503307065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648.33196153055167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9.0400629054070372</v>
      </c>
      <c r="L71">
        <v>202.58997228254032</v>
      </c>
      <c r="M71">
        <v>27.198080239469746</v>
      </c>
      <c r="N71">
        <v>17.149451588568486</v>
      </c>
      <c r="O71">
        <v>0</v>
      </c>
      <c r="P71">
        <v>41.338855714285714</v>
      </c>
      <c r="Q71">
        <v>6.4608746031746032</v>
      </c>
      <c r="R71">
        <v>12.548576115073704</v>
      </c>
      <c r="S71">
        <v>7.8085396739631339</v>
      </c>
      <c r="T71">
        <v>0</v>
      </c>
      <c r="U71">
        <v>58.982808926525756</v>
      </c>
      <c r="V71">
        <v>6.1586986347782764</v>
      </c>
      <c r="W71">
        <v>13.114865089398549</v>
      </c>
      <c r="X71">
        <v>43.898468854406936</v>
      </c>
      <c r="Y71">
        <v>0</v>
      </c>
      <c r="Z71">
        <v>1.9300753636363637</v>
      </c>
      <c r="AA71">
        <v>12.472575498312235</v>
      </c>
      <c r="AB71">
        <v>11.694826491409106</v>
      </c>
      <c r="AC71">
        <v>8.6021779664737394</v>
      </c>
      <c r="AD71">
        <v>10.816427766534266</v>
      </c>
      <c r="AE71">
        <v>14.630828339303287</v>
      </c>
      <c r="AF71">
        <v>0</v>
      </c>
      <c r="AG71">
        <v>11.474281673734302</v>
      </c>
      <c r="AH71">
        <v>45.265855914690832</v>
      </c>
      <c r="AI71">
        <v>0.94202972222786596</v>
      </c>
      <c r="AJ71">
        <v>0</v>
      </c>
      <c r="AK71">
        <v>15.134975648730226</v>
      </c>
      <c r="AL71">
        <v>0</v>
      </c>
      <c r="AM71">
        <v>0</v>
      </c>
      <c r="AN71">
        <v>0.95939504360389283</v>
      </c>
      <c r="AO71">
        <v>0.91365929720000016</v>
      </c>
      <c r="AP71">
        <v>2.8434729548467272</v>
      </c>
      <c r="AQ71">
        <v>0</v>
      </c>
      <c r="AR71">
        <v>10.782548247282609</v>
      </c>
      <c r="AS71">
        <v>9.4404986503307065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604.1928832059084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9.0400629054070372</v>
      </c>
      <c r="L72">
        <v>202.58997228254032</v>
      </c>
      <c r="M72">
        <v>27.198080239469746</v>
      </c>
      <c r="N72">
        <v>17.149451588568486</v>
      </c>
      <c r="O72">
        <v>0</v>
      </c>
      <c r="P72">
        <v>41.338855714285714</v>
      </c>
      <c r="Q72">
        <v>6.4608746031746032</v>
      </c>
      <c r="R72">
        <v>12.548576115073704</v>
      </c>
      <c r="S72">
        <v>7.8085396739631339</v>
      </c>
      <c r="T72">
        <v>0</v>
      </c>
      <c r="U72">
        <v>59.099549325685224</v>
      </c>
      <c r="V72">
        <v>6.1586986347782764</v>
      </c>
      <c r="W72">
        <v>13.114865089398549</v>
      </c>
      <c r="X72">
        <v>43.898468854406936</v>
      </c>
      <c r="Y72">
        <v>0</v>
      </c>
      <c r="Z72">
        <v>1.9300753636363637</v>
      </c>
      <c r="AA72">
        <v>12.472575498312235</v>
      </c>
      <c r="AB72">
        <v>11.694826491409106</v>
      </c>
      <c r="AC72">
        <v>8.6021779664737394</v>
      </c>
      <c r="AD72">
        <v>10.816427766534266</v>
      </c>
      <c r="AE72">
        <v>14.630828339303287</v>
      </c>
      <c r="AF72">
        <v>0</v>
      </c>
      <c r="AG72">
        <v>11.474281673734302</v>
      </c>
      <c r="AH72">
        <v>45.265855914690832</v>
      </c>
      <c r="AI72">
        <v>0.94202972222786596</v>
      </c>
      <c r="AJ72">
        <v>0</v>
      </c>
      <c r="AK72">
        <v>15.134975648730226</v>
      </c>
      <c r="AL72">
        <v>0</v>
      </c>
      <c r="AM72">
        <v>1.5387928383279299</v>
      </c>
      <c r="AN72">
        <v>0.95939504360389283</v>
      </c>
      <c r="AO72">
        <v>0.91365929720000016</v>
      </c>
      <c r="AP72">
        <v>2.8434729548467272</v>
      </c>
      <c r="AQ72">
        <v>0</v>
      </c>
      <c r="AR72">
        <v>10.782548247282609</v>
      </c>
      <c r="AS72">
        <v>9.4404986503307065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605.84841644339576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9.0400066078069745</v>
      </c>
      <c r="L73">
        <v>149.53253981422083</v>
      </c>
      <c r="M73">
        <v>27.198080239469746</v>
      </c>
      <c r="N73">
        <v>17.149451588568486</v>
      </c>
      <c r="O73">
        <v>0</v>
      </c>
      <c r="P73">
        <v>41.338855714285714</v>
      </c>
      <c r="Q73">
        <v>6.4608746031746032</v>
      </c>
      <c r="R73">
        <v>12.548576115073704</v>
      </c>
      <c r="S73">
        <v>7.8085396739631339</v>
      </c>
      <c r="T73">
        <v>0</v>
      </c>
      <c r="U73">
        <v>59.099549325685224</v>
      </c>
      <c r="V73">
        <v>6.1586986347782764</v>
      </c>
      <c r="W73">
        <v>13.114865089398549</v>
      </c>
      <c r="X73">
        <v>43.898468854406936</v>
      </c>
      <c r="Y73">
        <v>0</v>
      </c>
      <c r="Z73">
        <v>1.9300753636363637</v>
      </c>
      <c r="AA73">
        <v>12.472575498312235</v>
      </c>
      <c r="AB73">
        <v>11.694826491409106</v>
      </c>
      <c r="AC73">
        <v>8.6021779664737394</v>
      </c>
      <c r="AD73">
        <v>10.816427766534266</v>
      </c>
      <c r="AE73">
        <v>14.630828339303287</v>
      </c>
      <c r="AF73">
        <v>0</v>
      </c>
      <c r="AG73">
        <v>11.474281673734302</v>
      </c>
      <c r="AH73">
        <v>45.265855914690832</v>
      </c>
      <c r="AI73">
        <v>1.0550728997664749</v>
      </c>
      <c r="AJ73">
        <v>0</v>
      </c>
      <c r="AK73">
        <v>15.134975648730226</v>
      </c>
      <c r="AL73">
        <v>0</v>
      </c>
      <c r="AM73">
        <v>1.5387928383279299</v>
      </c>
      <c r="AN73">
        <v>0.95939504360389283</v>
      </c>
      <c r="AO73">
        <v>0.87015168240000018</v>
      </c>
      <c r="AP73">
        <v>2.8434729548467272</v>
      </c>
      <c r="AQ73">
        <v>0</v>
      </c>
      <c r="AR73">
        <v>10.782548247282609</v>
      </c>
      <c r="AS73">
        <v>9.4404986503307065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552.86046324021481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9.0400066078069745</v>
      </c>
      <c r="L74">
        <v>120.59165396715794</v>
      </c>
      <c r="M74">
        <v>27.198080239469746</v>
      </c>
      <c r="N74">
        <v>17.149451588568486</v>
      </c>
      <c r="O74">
        <v>0</v>
      </c>
      <c r="P74">
        <v>41.338855714285714</v>
      </c>
      <c r="Q74">
        <v>6.4608746031746032</v>
      </c>
      <c r="R74">
        <v>12.548576115073704</v>
      </c>
      <c r="S74">
        <v>7.8085396739631339</v>
      </c>
      <c r="T74">
        <v>0</v>
      </c>
      <c r="U74">
        <v>59.099549325685224</v>
      </c>
      <c r="V74">
        <v>6.1586986347782764</v>
      </c>
      <c r="W74">
        <v>13.114865089398549</v>
      </c>
      <c r="X74">
        <v>43.898468854406936</v>
      </c>
      <c r="Y74">
        <v>0</v>
      </c>
      <c r="Z74">
        <v>1.9300753636363637</v>
      </c>
      <c r="AA74">
        <v>12.472575498312235</v>
      </c>
      <c r="AB74">
        <v>11.694826491409106</v>
      </c>
      <c r="AC74">
        <v>8.6021779664737394</v>
      </c>
      <c r="AD74">
        <v>10.816427766534266</v>
      </c>
      <c r="AE74">
        <v>14.630828339303287</v>
      </c>
      <c r="AF74">
        <v>0</v>
      </c>
      <c r="AG74">
        <v>11.474281673734302</v>
      </c>
      <c r="AH74">
        <v>45.265855914690832</v>
      </c>
      <c r="AI74">
        <v>1.5072474019611375</v>
      </c>
      <c r="AJ74">
        <v>0</v>
      </c>
      <c r="AK74">
        <v>15.134975648730226</v>
      </c>
      <c r="AL74">
        <v>0</v>
      </c>
      <c r="AM74">
        <v>2.7919229776250565</v>
      </c>
      <c r="AN74">
        <v>0.95939504360389283</v>
      </c>
      <c r="AO74">
        <v>0.87015168240000018</v>
      </c>
      <c r="AP74">
        <v>2.8434729548467272</v>
      </c>
      <c r="AQ74">
        <v>0</v>
      </c>
      <c r="AR74">
        <v>10.782548247282609</v>
      </c>
      <c r="AS74">
        <v>9.4404986503307065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525.62488203464375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9.039998863344584</v>
      </c>
      <c r="L75">
        <v>96.471977807380924</v>
      </c>
      <c r="M75">
        <v>27.198080239469746</v>
      </c>
      <c r="N75">
        <v>17.149451588568486</v>
      </c>
      <c r="O75">
        <v>0</v>
      </c>
      <c r="P75">
        <v>41.338855714285714</v>
      </c>
      <c r="Q75">
        <v>6.4608746031746032</v>
      </c>
      <c r="R75">
        <v>12.548576115073704</v>
      </c>
      <c r="S75">
        <v>7.8085396739631339</v>
      </c>
      <c r="T75">
        <v>0</v>
      </c>
      <c r="U75">
        <v>59.099549325685224</v>
      </c>
      <c r="V75">
        <v>6.1586986347782764</v>
      </c>
      <c r="W75">
        <v>13.114865089398549</v>
      </c>
      <c r="X75">
        <v>43.898468854406936</v>
      </c>
      <c r="Y75">
        <v>0</v>
      </c>
      <c r="Z75">
        <v>1.9300753636363637</v>
      </c>
      <c r="AA75">
        <v>12.472575498312235</v>
      </c>
      <c r="AB75">
        <v>11.694826491409106</v>
      </c>
      <c r="AC75">
        <v>8.6021779664737394</v>
      </c>
      <c r="AD75">
        <v>10.816427766534266</v>
      </c>
      <c r="AE75">
        <v>14.630828339303287</v>
      </c>
      <c r="AF75">
        <v>0</v>
      </c>
      <c r="AG75">
        <v>11.474281673734302</v>
      </c>
      <c r="AH75">
        <v>45.265855914690832</v>
      </c>
      <c r="AI75">
        <v>3.0144945479165286</v>
      </c>
      <c r="AJ75">
        <v>0</v>
      </c>
      <c r="AK75">
        <v>15.134975648730226</v>
      </c>
      <c r="AL75">
        <v>0</v>
      </c>
      <c r="AM75">
        <v>4.6874000839982672</v>
      </c>
      <c r="AN75">
        <v>0.95939504360389283</v>
      </c>
      <c r="AO75">
        <v>1.0441821416000003</v>
      </c>
      <c r="AP75">
        <v>2.8434729548467272</v>
      </c>
      <c r="AQ75">
        <v>0</v>
      </c>
      <c r="AR75">
        <v>10.782548247282609</v>
      </c>
      <c r="AS75">
        <v>9.4404986503307065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505.08195284193289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9.3699922261519468</v>
      </c>
      <c r="L76">
        <v>154.3538082868352</v>
      </c>
      <c r="M76">
        <v>27.198080239469746</v>
      </c>
      <c r="N76">
        <v>17.149451588568486</v>
      </c>
      <c r="O76">
        <v>0</v>
      </c>
      <c r="P76">
        <v>41.338855714285714</v>
      </c>
      <c r="Q76">
        <v>6.4608746031746032</v>
      </c>
      <c r="R76">
        <v>12.548576115073704</v>
      </c>
      <c r="S76">
        <v>7.8085396739631339</v>
      </c>
      <c r="T76">
        <v>0</v>
      </c>
      <c r="U76">
        <v>59.099549325685224</v>
      </c>
      <c r="V76">
        <v>6.1586986347782764</v>
      </c>
      <c r="W76">
        <v>8.3412539117971338</v>
      </c>
      <c r="X76">
        <v>43.898468854406936</v>
      </c>
      <c r="Y76">
        <v>0</v>
      </c>
      <c r="Z76">
        <v>1.9300753636363637</v>
      </c>
      <c r="AA76">
        <v>12.472575498312235</v>
      </c>
      <c r="AB76">
        <v>11.694826491409106</v>
      </c>
      <c r="AC76">
        <v>8.6021779664737394</v>
      </c>
      <c r="AD76">
        <v>10.816427766534266</v>
      </c>
      <c r="AE76">
        <v>14.630828339303287</v>
      </c>
      <c r="AF76">
        <v>0</v>
      </c>
      <c r="AG76">
        <v>11.474281673734302</v>
      </c>
      <c r="AH76">
        <v>45.265855914690832</v>
      </c>
      <c r="AI76">
        <v>19.594214689460308</v>
      </c>
      <c r="AJ76">
        <v>0</v>
      </c>
      <c r="AK76">
        <v>15.134975648730226</v>
      </c>
      <c r="AL76">
        <v>0</v>
      </c>
      <c r="AM76">
        <v>4.6874000839982672</v>
      </c>
      <c r="AN76">
        <v>0.95939504360389283</v>
      </c>
      <c r="AO76">
        <v>1.0441821416000003</v>
      </c>
      <c r="AP76">
        <v>2.8434729548467272</v>
      </c>
      <c r="AQ76">
        <v>0</v>
      </c>
      <c r="AR76">
        <v>10.782548247282609</v>
      </c>
      <c r="AS76">
        <v>9.4404986503307065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575.09988564813693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9.039993347920845</v>
      </c>
      <c r="L77">
        <v>250.82009583827883</v>
      </c>
      <c r="M77">
        <v>27.198080239469746</v>
      </c>
      <c r="N77">
        <v>17.149451588568486</v>
      </c>
      <c r="O77">
        <v>0</v>
      </c>
      <c r="P77">
        <v>40.895878651760761</v>
      </c>
      <c r="Q77">
        <v>6.4608746031746032</v>
      </c>
      <c r="R77">
        <v>12.548576115073704</v>
      </c>
      <c r="S77">
        <v>7.8085396739631339</v>
      </c>
      <c r="T77">
        <v>0</v>
      </c>
      <c r="U77">
        <v>59.099549325685224</v>
      </c>
      <c r="V77">
        <v>6.1586986347782764</v>
      </c>
      <c r="W77">
        <v>8.3412539117971338</v>
      </c>
      <c r="X77">
        <v>43.898468854406936</v>
      </c>
      <c r="Y77">
        <v>0</v>
      </c>
      <c r="Z77">
        <v>1.9300753636363637</v>
      </c>
      <c r="AA77">
        <v>12.472575498312235</v>
      </c>
      <c r="AB77">
        <v>11.694826491409106</v>
      </c>
      <c r="AC77">
        <v>8.6021779664737394</v>
      </c>
      <c r="AD77">
        <v>10.816427766534266</v>
      </c>
      <c r="AE77">
        <v>14.630828339303287</v>
      </c>
      <c r="AF77">
        <v>0</v>
      </c>
      <c r="AG77">
        <v>11.474281673734302</v>
      </c>
      <c r="AH77">
        <v>45.265855914690832</v>
      </c>
      <c r="AI77">
        <v>19.594214689460308</v>
      </c>
      <c r="AJ77">
        <v>0</v>
      </c>
      <c r="AK77">
        <v>15.134975648730226</v>
      </c>
      <c r="AL77">
        <v>0</v>
      </c>
      <c r="AM77">
        <v>4.6874000839982672</v>
      </c>
      <c r="AN77">
        <v>0.95939504360389283</v>
      </c>
      <c r="AO77">
        <v>0.95716691200000015</v>
      </c>
      <c r="AP77">
        <v>3.2226027844241925</v>
      </c>
      <c r="AQ77">
        <v>0</v>
      </c>
      <c r="AR77">
        <v>10.782548247282609</v>
      </c>
      <c r="AS77">
        <v>9.4404986503307065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671.08531185880202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8.2900573816504828</v>
      </c>
      <c r="L78">
        <v>221.87924586588161</v>
      </c>
      <c r="M78">
        <v>27.198080239469746</v>
      </c>
      <c r="N78">
        <v>17.149451588568486</v>
      </c>
      <c r="O78">
        <v>0</v>
      </c>
      <c r="P78">
        <v>40.895878651760761</v>
      </c>
      <c r="Q78">
        <v>6.4608746031746032</v>
      </c>
      <c r="R78">
        <v>12.548576115073704</v>
      </c>
      <c r="S78">
        <v>7.8085396739631339</v>
      </c>
      <c r="T78">
        <v>0</v>
      </c>
      <c r="U78">
        <v>59.099549325685224</v>
      </c>
      <c r="V78">
        <v>6.1586986347782764</v>
      </c>
      <c r="W78">
        <v>8.3412539117971338</v>
      </c>
      <c r="X78">
        <v>43.898468854406936</v>
      </c>
      <c r="Y78">
        <v>0</v>
      </c>
      <c r="Z78">
        <v>5.8195287613636371</v>
      </c>
      <c r="AA78">
        <v>12.472575498312235</v>
      </c>
      <c r="AB78">
        <v>12.034150244164183</v>
      </c>
      <c r="AC78">
        <v>8.6021779664737394</v>
      </c>
      <c r="AD78">
        <v>10.816427766534266</v>
      </c>
      <c r="AE78">
        <v>14.630828339303287</v>
      </c>
      <c r="AF78">
        <v>0</v>
      </c>
      <c r="AG78">
        <v>11.474281673734302</v>
      </c>
      <c r="AH78">
        <v>45.784381504050998</v>
      </c>
      <c r="AI78">
        <v>19.594214689460308</v>
      </c>
      <c r="AJ78">
        <v>0</v>
      </c>
      <c r="AK78">
        <v>15.134975648730226</v>
      </c>
      <c r="AL78">
        <v>0</v>
      </c>
      <c r="AM78">
        <v>4.6874000839982672</v>
      </c>
      <c r="AN78">
        <v>0.95939504360389283</v>
      </c>
      <c r="AO78">
        <v>0.95716691200000015</v>
      </c>
      <c r="AP78">
        <v>3.2226027844241925</v>
      </c>
      <c r="AQ78">
        <v>0</v>
      </c>
      <c r="AR78">
        <v>10.782548247282609</v>
      </c>
      <c r="AS78">
        <v>9.8338527607611521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646.53518277040746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9.0299397523851912</v>
      </c>
      <c r="L79">
        <v>289.38705615081142</v>
      </c>
      <c r="M79">
        <v>27.198080239469746</v>
      </c>
      <c r="N79">
        <v>17.149451588568486</v>
      </c>
      <c r="O79">
        <v>0</v>
      </c>
      <c r="P79">
        <v>40.895878651760761</v>
      </c>
      <c r="Q79">
        <v>6.4594300522217143</v>
      </c>
      <c r="R79">
        <v>12.547628138173302</v>
      </c>
      <c r="S79">
        <v>7.8080453037120359</v>
      </c>
      <c r="T79">
        <v>0</v>
      </c>
      <c r="U79">
        <v>59.099549325685224</v>
      </c>
      <c r="V79">
        <v>6.1586986347782764</v>
      </c>
      <c r="W79">
        <v>8.3412539117971338</v>
      </c>
      <c r="X79">
        <v>43.898468854406936</v>
      </c>
      <c r="Y79">
        <v>0</v>
      </c>
      <c r="Z79">
        <v>5.8195287613636371</v>
      </c>
      <c r="AA79">
        <v>12.472575498312235</v>
      </c>
      <c r="AB79">
        <v>12.034150244164183</v>
      </c>
      <c r="AC79">
        <v>8.6021779664737394</v>
      </c>
      <c r="AD79">
        <v>10.816427766534266</v>
      </c>
      <c r="AE79">
        <v>14.630828339303287</v>
      </c>
      <c r="AF79">
        <v>0</v>
      </c>
      <c r="AG79">
        <v>11.474281673734302</v>
      </c>
      <c r="AH79">
        <v>45.784381504050998</v>
      </c>
      <c r="AI79">
        <v>19.594214689460308</v>
      </c>
      <c r="AJ79">
        <v>0</v>
      </c>
      <c r="AK79">
        <v>15.134975648730226</v>
      </c>
      <c r="AL79">
        <v>0</v>
      </c>
      <c r="AM79">
        <v>4.6874000839982672</v>
      </c>
      <c r="AN79">
        <v>0</v>
      </c>
      <c r="AO79">
        <v>0.95716691200000015</v>
      </c>
      <c r="AP79">
        <v>3.2226027844241925</v>
      </c>
      <c r="AQ79">
        <v>0</v>
      </c>
      <c r="AR79">
        <v>10.782548247282609</v>
      </c>
      <c r="AS79">
        <v>9.8338527607611521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713.8205934843636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9.0299918954535787</v>
      </c>
      <c r="L80">
        <v>317.87335502747447</v>
      </c>
      <c r="M80">
        <v>27.198080239469746</v>
      </c>
      <c r="N80">
        <v>17.149451588568486</v>
      </c>
      <c r="O80">
        <v>0</v>
      </c>
      <c r="P80">
        <v>40.895878651760761</v>
      </c>
      <c r="Q80">
        <v>6.4594300522217143</v>
      </c>
      <c r="R80">
        <v>12.547628138173302</v>
      </c>
      <c r="S80">
        <v>7.8080453037120359</v>
      </c>
      <c r="T80">
        <v>0</v>
      </c>
      <c r="U80">
        <v>59.099549325685224</v>
      </c>
      <c r="V80">
        <v>6.1586986347782764</v>
      </c>
      <c r="W80">
        <v>8.3412539117971338</v>
      </c>
      <c r="X80">
        <v>43.898468854406936</v>
      </c>
      <c r="Y80">
        <v>0</v>
      </c>
      <c r="Z80">
        <v>5.8195287613636371</v>
      </c>
      <c r="AA80">
        <v>12.472575498312235</v>
      </c>
      <c r="AB80">
        <v>12.034150244164183</v>
      </c>
      <c r="AC80">
        <v>8.6021779664737394</v>
      </c>
      <c r="AD80">
        <v>10.816427766534266</v>
      </c>
      <c r="AE80">
        <v>14.630828339303287</v>
      </c>
      <c r="AF80">
        <v>0</v>
      </c>
      <c r="AG80">
        <v>11.474281673734302</v>
      </c>
      <c r="AH80">
        <v>45.784381504050998</v>
      </c>
      <c r="AI80">
        <v>19.594214689460308</v>
      </c>
      <c r="AJ80">
        <v>0</v>
      </c>
      <c r="AK80">
        <v>15.134975648730226</v>
      </c>
      <c r="AL80">
        <v>0</v>
      </c>
      <c r="AM80">
        <v>4.6874000839982672</v>
      </c>
      <c r="AN80">
        <v>0</v>
      </c>
      <c r="AO80">
        <v>0.95716691200000015</v>
      </c>
      <c r="AP80">
        <v>3.2226027844241925</v>
      </c>
      <c r="AQ80">
        <v>0</v>
      </c>
      <c r="AR80">
        <v>10.782548247282609</v>
      </c>
      <c r="AS80">
        <v>9.8338527607611521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742.30694450409499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9.0299918954535787</v>
      </c>
      <c r="L81">
        <v>317.87335502747447</v>
      </c>
      <c r="M81">
        <v>27.198080239469746</v>
      </c>
      <c r="N81">
        <v>17.149451588568486</v>
      </c>
      <c r="O81">
        <v>0</v>
      </c>
      <c r="P81">
        <v>40.895878651760761</v>
      </c>
      <c r="Q81">
        <v>6.4594300522217143</v>
      </c>
      <c r="R81">
        <v>12.547628138173302</v>
      </c>
      <c r="S81">
        <v>7.8080453037120359</v>
      </c>
      <c r="T81">
        <v>0</v>
      </c>
      <c r="U81">
        <v>59.099549325685224</v>
      </c>
      <c r="V81">
        <v>6.1586986347782764</v>
      </c>
      <c r="W81">
        <v>8.3412539117971338</v>
      </c>
      <c r="X81">
        <v>43.898468854406936</v>
      </c>
      <c r="Y81">
        <v>0</v>
      </c>
      <c r="Z81">
        <v>5.8195287613636371</v>
      </c>
      <c r="AA81">
        <v>12.472575498312235</v>
      </c>
      <c r="AB81">
        <v>12.034150244164183</v>
      </c>
      <c r="AC81">
        <v>8.6021779664737394</v>
      </c>
      <c r="AD81">
        <v>10.816427766534266</v>
      </c>
      <c r="AE81">
        <v>14.630828339303287</v>
      </c>
      <c r="AF81">
        <v>0</v>
      </c>
      <c r="AG81">
        <v>11.474281673734302</v>
      </c>
      <c r="AH81">
        <v>45.784381504050998</v>
      </c>
      <c r="AI81">
        <v>19.594214689460308</v>
      </c>
      <c r="AJ81">
        <v>0</v>
      </c>
      <c r="AK81">
        <v>15.134975648730226</v>
      </c>
      <c r="AL81">
        <v>0</v>
      </c>
      <c r="AM81">
        <v>4.6874000839982672</v>
      </c>
      <c r="AN81">
        <v>0</v>
      </c>
      <c r="AO81">
        <v>0.95716691200000015</v>
      </c>
      <c r="AP81">
        <v>3.2226027844241925</v>
      </c>
      <c r="AQ81">
        <v>0</v>
      </c>
      <c r="AR81">
        <v>10.782548247282609</v>
      </c>
      <c r="AS81">
        <v>9.8338527607611521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742.30694450409499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9.0299918954535787</v>
      </c>
      <c r="L82">
        <v>317.87335502747447</v>
      </c>
      <c r="M82">
        <v>27.198080239469746</v>
      </c>
      <c r="N82">
        <v>17.149451588568486</v>
      </c>
      <c r="O82">
        <v>0</v>
      </c>
      <c r="P82">
        <v>40.895878651760761</v>
      </c>
      <c r="Q82">
        <v>6.4594300522217143</v>
      </c>
      <c r="R82">
        <v>12.547628138173302</v>
      </c>
      <c r="S82">
        <v>7.8080453037120359</v>
      </c>
      <c r="T82">
        <v>0</v>
      </c>
      <c r="U82">
        <v>59.099549325685224</v>
      </c>
      <c r="V82">
        <v>6.1586986347782764</v>
      </c>
      <c r="W82">
        <v>13.114865089398549</v>
      </c>
      <c r="X82">
        <v>43.898468854406936</v>
      </c>
      <c r="Y82">
        <v>0</v>
      </c>
      <c r="Z82">
        <v>5.8195287613636371</v>
      </c>
      <c r="AA82">
        <v>12.472575498312235</v>
      </c>
      <c r="AB82">
        <v>12.034150244164183</v>
      </c>
      <c r="AC82">
        <v>8.6021779664737394</v>
      </c>
      <c r="AD82">
        <v>10.816427766534266</v>
      </c>
      <c r="AE82">
        <v>14.630828339303287</v>
      </c>
      <c r="AF82">
        <v>0</v>
      </c>
      <c r="AG82">
        <v>11.474281673734302</v>
      </c>
      <c r="AH82">
        <v>45.784381504050998</v>
      </c>
      <c r="AI82">
        <v>1.8840591884499855</v>
      </c>
      <c r="AJ82">
        <v>0</v>
      </c>
      <c r="AK82">
        <v>15.134975648730226</v>
      </c>
      <c r="AL82">
        <v>0</v>
      </c>
      <c r="AM82">
        <v>4.6874000839982672</v>
      </c>
      <c r="AN82">
        <v>0</v>
      </c>
      <c r="AO82">
        <v>0.95716691200000015</v>
      </c>
      <c r="AP82">
        <v>3.2226027844241925</v>
      </c>
      <c r="AQ82">
        <v>0</v>
      </c>
      <c r="AR82">
        <v>10.782548247282609</v>
      </c>
      <c r="AS82">
        <v>9.8338527607611521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729.37040018068615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8.8999940812707337</v>
      </c>
      <c r="L83">
        <v>317.87833700547202</v>
      </c>
      <c r="M83">
        <v>27.198080239469746</v>
      </c>
      <c r="N83">
        <v>17.149451588568486</v>
      </c>
      <c r="O83">
        <v>0</v>
      </c>
      <c r="P83">
        <v>40.895878651760761</v>
      </c>
      <c r="Q83">
        <v>6.4594300522217143</v>
      </c>
      <c r="R83">
        <v>12.547628138173302</v>
      </c>
      <c r="S83">
        <v>7.8080453037120359</v>
      </c>
      <c r="T83">
        <v>0</v>
      </c>
      <c r="U83">
        <v>59.099549325685224</v>
      </c>
      <c r="V83">
        <v>6.1586986347782764</v>
      </c>
      <c r="W83">
        <v>13.114865089398549</v>
      </c>
      <c r="X83">
        <v>43.898468854406936</v>
      </c>
      <c r="Y83">
        <v>0</v>
      </c>
      <c r="Z83">
        <v>5.8195287613636371</v>
      </c>
      <c r="AA83">
        <v>12.472575498312235</v>
      </c>
      <c r="AB83">
        <v>12.034150244164183</v>
      </c>
      <c r="AC83">
        <v>8.6021779664737394</v>
      </c>
      <c r="AD83">
        <v>10.816427766534266</v>
      </c>
      <c r="AE83">
        <v>14.630828339303287</v>
      </c>
      <c r="AF83">
        <v>0</v>
      </c>
      <c r="AG83">
        <v>11.474281673734302</v>
      </c>
      <c r="AH83">
        <v>45.784381504050998</v>
      </c>
      <c r="AI83">
        <v>1.0550728997664749</v>
      </c>
      <c r="AJ83">
        <v>0</v>
      </c>
      <c r="AK83">
        <v>15.134975648730226</v>
      </c>
      <c r="AL83">
        <v>0</v>
      </c>
      <c r="AM83">
        <v>4.6874000839982672</v>
      </c>
      <c r="AN83">
        <v>0</v>
      </c>
      <c r="AO83">
        <v>0.95716691200000015</v>
      </c>
      <c r="AP83">
        <v>3.2226027844241925</v>
      </c>
      <c r="AQ83">
        <v>0</v>
      </c>
      <c r="AR83">
        <v>10.782548247282609</v>
      </c>
      <c r="AS83">
        <v>9.8338527607611521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728.41639805581735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9.0299381613063598</v>
      </c>
      <c r="L84">
        <v>317.87833700547202</v>
      </c>
      <c r="M84">
        <v>27.198080239469746</v>
      </c>
      <c r="N84">
        <v>17.149451588568486</v>
      </c>
      <c r="O84">
        <v>0</v>
      </c>
      <c r="P84">
        <v>40.895878651760761</v>
      </c>
      <c r="Q84">
        <v>6.4594300522217143</v>
      </c>
      <c r="R84">
        <v>12.547628138173302</v>
      </c>
      <c r="S84">
        <v>7.8080453037120359</v>
      </c>
      <c r="T84">
        <v>0</v>
      </c>
      <c r="U84">
        <v>59.099549325685224</v>
      </c>
      <c r="V84">
        <v>6.1586986347782764</v>
      </c>
      <c r="W84">
        <v>13.114865089398549</v>
      </c>
      <c r="X84">
        <v>43.898468854406936</v>
      </c>
      <c r="Y84">
        <v>0</v>
      </c>
      <c r="Z84">
        <v>5.8195287613636371</v>
      </c>
      <c r="AA84">
        <v>12.472575498312235</v>
      </c>
      <c r="AB84">
        <v>12.034150244164183</v>
      </c>
      <c r="AC84">
        <v>8.6021779664737394</v>
      </c>
      <c r="AD84">
        <v>10.816427766534266</v>
      </c>
      <c r="AE84">
        <v>14.630828339303287</v>
      </c>
      <c r="AF84">
        <v>0</v>
      </c>
      <c r="AG84">
        <v>11.474281673734302</v>
      </c>
      <c r="AH84">
        <v>45.784381504050998</v>
      </c>
      <c r="AI84">
        <v>4.8231910206606994</v>
      </c>
      <c r="AJ84">
        <v>0</v>
      </c>
      <c r="AK84">
        <v>15.134975648730226</v>
      </c>
      <c r="AL84">
        <v>0</v>
      </c>
      <c r="AM84">
        <v>4.6874000839982672</v>
      </c>
      <c r="AN84">
        <v>0</v>
      </c>
      <c r="AO84">
        <v>0.95716691200000015</v>
      </c>
      <c r="AP84">
        <v>3.2226027844241925</v>
      </c>
      <c r="AQ84">
        <v>0</v>
      </c>
      <c r="AR84">
        <v>10.782548247282609</v>
      </c>
      <c r="AS84">
        <v>9.8338527607611521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732.31446025674722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9.0299381613063598</v>
      </c>
      <c r="L85">
        <v>317.87833700547202</v>
      </c>
      <c r="M85">
        <v>27.198080239469746</v>
      </c>
      <c r="N85">
        <v>17.149451588568486</v>
      </c>
      <c r="O85">
        <v>0</v>
      </c>
      <c r="P85">
        <v>40.895878651760761</v>
      </c>
      <c r="Q85">
        <v>6.4594300522217143</v>
      </c>
      <c r="R85">
        <v>12.547628138173302</v>
      </c>
      <c r="S85">
        <v>7.8080453037120359</v>
      </c>
      <c r="T85">
        <v>0</v>
      </c>
      <c r="U85">
        <v>59.099549325685224</v>
      </c>
      <c r="V85">
        <v>6.1586986347782764</v>
      </c>
      <c r="W85">
        <v>13.114865089398549</v>
      </c>
      <c r="X85">
        <v>43.898468854406936</v>
      </c>
      <c r="Y85">
        <v>0</v>
      </c>
      <c r="Z85">
        <v>5.8195287613636371</v>
      </c>
      <c r="AA85">
        <v>12.472575498312235</v>
      </c>
      <c r="AB85">
        <v>12.034150244164183</v>
      </c>
      <c r="AC85">
        <v>8.6021779664737394</v>
      </c>
      <c r="AD85">
        <v>10.816427766534266</v>
      </c>
      <c r="AE85">
        <v>14.630828339303287</v>
      </c>
      <c r="AF85">
        <v>0</v>
      </c>
      <c r="AG85">
        <v>11.474281673734302</v>
      </c>
      <c r="AH85">
        <v>45.784381504050998</v>
      </c>
      <c r="AI85">
        <v>4.8231910206606994</v>
      </c>
      <c r="AJ85">
        <v>0</v>
      </c>
      <c r="AK85">
        <v>15.134975648730226</v>
      </c>
      <c r="AL85">
        <v>0</v>
      </c>
      <c r="AM85">
        <v>4.6874000839982672</v>
      </c>
      <c r="AN85">
        <v>0</v>
      </c>
      <c r="AO85">
        <v>0.78313645280000022</v>
      </c>
      <c r="AP85">
        <v>3.2226027844241925</v>
      </c>
      <c r="AQ85">
        <v>0</v>
      </c>
      <c r="AR85">
        <v>10.782548247282609</v>
      </c>
      <c r="AS85">
        <v>9.8338527607611521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732.1404297975472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9.0299381613063598</v>
      </c>
      <c r="L86">
        <v>317.87833700547202</v>
      </c>
      <c r="M86">
        <v>27.198080239469746</v>
      </c>
      <c r="N86">
        <v>17.149451588568486</v>
      </c>
      <c r="O86">
        <v>0</v>
      </c>
      <c r="P86">
        <v>40.895878651760761</v>
      </c>
      <c r="Q86">
        <v>6.4594300522217143</v>
      </c>
      <c r="R86">
        <v>12.547628138173302</v>
      </c>
      <c r="S86">
        <v>7.8080453037120359</v>
      </c>
      <c r="T86">
        <v>0</v>
      </c>
      <c r="U86">
        <v>59.099549325685224</v>
      </c>
      <c r="V86">
        <v>6.1586986347782764</v>
      </c>
      <c r="W86">
        <v>13.114865089398549</v>
      </c>
      <c r="X86">
        <v>43.898468854406936</v>
      </c>
      <c r="Y86">
        <v>0</v>
      </c>
      <c r="Z86">
        <v>0.97675875000000001</v>
      </c>
      <c r="AA86">
        <v>12.472575498312235</v>
      </c>
      <c r="AB86">
        <v>11.694826491409106</v>
      </c>
      <c r="AC86">
        <v>8.6021779664737394</v>
      </c>
      <c r="AD86">
        <v>10.816427766534266</v>
      </c>
      <c r="AE86">
        <v>14.630828339303287</v>
      </c>
      <c r="AF86">
        <v>0</v>
      </c>
      <c r="AG86">
        <v>11.474281673734302</v>
      </c>
      <c r="AH86">
        <v>45.265855914690832</v>
      </c>
      <c r="AI86">
        <v>4.8231910206606994</v>
      </c>
      <c r="AJ86">
        <v>0</v>
      </c>
      <c r="AK86">
        <v>15.134975648730226</v>
      </c>
      <c r="AL86">
        <v>0</v>
      </c>
      <c r="AM86">
        <v>4.6779307134114081</v>
      </c>
      <c r="AN86">
        <v>0</v>
      </c>
      <c r="AO86">
        <v>0.78313645280000022</v>
      </c>
      <c r="AP86">
        <v>3.2226027844241925</v>
      </c>
      <c r="AQ86">
        <v>0</v>
      </c>
      <c r="AR86">
        <v>10.782548247282609</v>
      </c>
      <c r="AS86">
        <v>9.4404986503307065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726.03698696305128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9.0299381613063598</v>
      </c>
      <c r="L87">
        <v>317.87833700547202</v>
      </c>
      <c r="M87">
        <v>27.198080239469746</v>
      </c>
      <c r="N87">
        <v>17.149451588568486</v>
      </c>
      <c r="O87">
        <v>0</v>
      </c>
      <c r="P87">
        <v>40.895878651760761</v>
      </c>
      <c r="Q87">
        <v>6.4594300522217143</v>
      </c>
      <c r="R87">
        <v>12.547628138173302</v>
      </c>
      <c r="S87">
        <v>7.8080453037120359</v>
      </c>
      <c r="T87">
        <v>0</v>
      </c>
      <c r="U87">
        <v>59.099549325685224</v>
      </c>
      <c r="V87">
        <v>6.1586986347782764</v>
      </c>
      <c r="W87">
        <v>13.114865089398549</v>
      </c>
      <c r="X87">
        <v>43.898468854406936</v>
      </c>
      <c r="Y87">
        <v>0</v>
      </c>
      <c r="Z87">
        <v>0.97675875000000001</v>
      </c>
      <c r="AA87">
        <v>12.472575498312235</v>
      </c>
      <c r="AB87">
        <v>11.694826491409106</v>
      </c>
      <c r="AC87">
        <v>8.6021779664737394</v>
      </c>
      <c r="AD87">
        <v>10.816427766534266</v>
      </c>
      <c r="AE87">
        <v>14.630828339303287</v>
      </c>
      <c r="AF87">
        <v>0</v>
      </c>
      <c r="AG87">
        <v>11.474281673734302</v>
      </c>
      <c r="AH87">
        <v>45.265855914690832</v>
      </c>
      <c r="AI87">
        <v>4.8231910206606994</v>
      </c>
      <c r="AJ87">
        <v>0</v>
      </c>
      <c r="AK87">
        <v>15.134975648730226</v>
      </c>
      <c r="AL87">
        <v>0</v>
      </c>
      <c r="AM87">
        <v>4.6779307134114081</v>
      </c>
      <c r="AN87">
        <v>0</v>
      </c>
      <c r="AO87">
        <v>0.78313645280000022</v>
      </c>
      <c r="AP87">
        <v>3.2226027844241925</v>
      </c>
      <c r="AQ87">
        <v>0</v>
      </c>
      <c r="AR87">
        <v>10.782548247282609</v>
      </c>
      <c r="AS87">
        <v>9.4404986503307065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726.03698696305128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9.0299381613063598</v>
      </c>
      <c r="L88">
        <v>317.87833700547202</v>
      </c>
      <c r="M88">
        <v>27.198080239469746</v>
      </c>
      <c r="N88">
        <v>17.149451588568486</v>
      </c>
      <c r="O88">
        <v>0</v>
      </c>
      <c r="P88">
        <v>40.895878651760761</v>
      </c>
      <c r="Q88">
        <v>6.4594300522217143</v>
      </c>
      <c r="R88">
        <v>12.547628138173302</v>
      </c>
      <c r="S88">
        <v>7.8080453037120359</v>
      </c>
      <c r="T88">
        <v>0</v>
      </c>
      <c r="U88">
        <v>59.099549325685224</v>
      </c>
      <c r="V88">
        <v>6.1586986347782764</v>
      </c>
      <c r="W88">
        <v>13.114865089398549</v>
      </c>
      <c r="X88">
        <v>43.898468854406936</v>
      </c>
      <c r="Y88">
        <v>0</v>
      </c>
      <c r="Z88">
        <v>0.97675875000000001</v>
      </c>
      <c r="AA88">
        <v>12.472575498312235</v>
      </c>
      <c r="AB88">
        <v>11.694826491409106</v>
      </c>
      <c r="AC88">
        <v>8.6021779664737394</v>
      </c>
      <c r="AD88">
        <v>10.816427766534266</v>
      </c>
      <c r="AE88">
        <v>14.630828339303287</v>
      </c>
      <c r="AF88">
        <v>0</v>
      </c>
      <c r="AG88">
        <v>11.474281673734302</v>
      </c>
      <c r="AH88">
        <v>45.265855914690832</v>
      </c>
      <c r="AI88">
        <v>4.8231910206606994</v>
      </c>
      <c r="AJ88">
        <v>0</v>
      </c>
      <c r="AK88">
        <v>15.134975648730226</v>
      </c>
      <c r="AL88">
        <v>0</v>
      </c>
      <c r="AM88">
        <v>4.6779307134114081</v>
      </c>
      <c r="AN88">
        <v>0</v>
      </c>
      <c r="AO88">
        <v>0.78313645280000022</v>
      </c>
      <c r="AP88">
        <v>3.2226027844241925</v>
      </c>
      <c r="AQ88">
        <v>0</v>
      </c>
      <c r="AR88">
        <v>10.782548247282609</v>
      </c>
      <c r="AS88">
        <v>9.4404986503307065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726.03698696305128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9.0299381613063598</v>
      </c>
      <c r="L89">
        <v>317.87833700547202</v>
      </c>
      <c r="M89">
        <v>27.198080239469746</v>
      </c>
      <c r="N89">
        <v>17.149451588568486</v>
      </c>
      <c r="O89">
        <v>0</v>
      </c>
      <c r="P89">
        <v>40.895878651760761</v>
      </c>
      <c r="Q89">
        <v>6.4594300522217143</v>
      </c>
      <c r="R89">
        <v>12.547628138173302</v>
      </c>
      <c r="S89">
        <v>7.8080453037120359</v>
      </c>
      <c r="T89">
        <v>0</v>
      </c>
      <c r="U89">
        <v>59.099549325685224</v>
      </c>
      <c r="V89">
        <v>6.1586986347782764</v>
      </c>
      <c r="W89">
        <v>13.114865089398549</v>
      </c>
      <c r="X89">
        <v>43.898468854406936</v>
      </c>
      <c r="Y89">
        <v>0</v>
      </c>
      <c r="Z89">
        <v>0.97675875000000001</v>
      </c>
      <c r="AA89">
        <v>12.472575498312235</v>
      </c>
      <c r="AB89">
        <v>11.694826491409106</v>
      </c>
      <c r="AC89">
        <v>8.6021779664737394</v>
      </c>
      <c r="AD89">
        <v>10.816427766534266</v>
      </c>
      <c r="AE89">
        <v>14.630828339303287</v>
      </c>
      <c r="AF89">
        <v>0</v>
      </c>
      <c r="AG89">
        <v>11.474281673734302</v>
      </c>
      <c r="AH89">
        <v>45.265855914690832</v>
      </c>
      <c r="AI89">
        <v>4.8231910206606994</v>
      </c>
      <c r="AJ89">
        <v>0</v>
      </c>
      <c r="AK89">
        <v>15.134975648730226</v>
      </c>
      <c r="AL89">
        <v>0</v>
      </c>
      <c r="AM89">
        <v>4.6779307134114081</v>
      </c>
      <c r="AN89">
        <v>0</v>
      </c>
      <c r="AO89">
        <v>0.78313645280000022</v>
      </c>
      <c r="AP89">
        <v>2.8434729548467272</v>
      </c>
      <c r="AQ89">
        <v>0</v>
      </c>
      <c r="AR89">
        <v>10.782548247282609</v>
      </c>
      <c r="AS89">
        <v>9.4404986503307065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725.65785713347373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9.0299381613063598</v>
      </c>
      <c r="L90">
        <v>317.87833700547202</v>
      </c>
      <c r="M90">
        <v>27.198080239469746</v>
      </c>
      <c r="N90">
        <v>17.149451588568486</v>
      </c>
      <c r="O90">
        <v>0</v>
      </c>
      <c r="P90">
        <v>40.895878651760761</v>
      </c>
      <c r="Q90">
        <v>6.4594300522217143</v>
      </c>
      <c r="R90">
        <v>12.547628138173302</v>
      </c>
      <c r="S90">
        <v>7.8080453037120359</v>
      </c>
      <c r="T90">
        <v>0</v>
      </c>
      <c r="U90">
        <v>59.099549325685224</v>
      </c>
      <c r="V90">
        <v>6.1586986347782764</v>
      </c>
      <c r="W90">
        <v>13.114865089398549</v>
      </c>
      <c r="X90">
        <v>43.898468854406936</v>
      </c>
      <c r="Y90">
        <v>0</v>
      </c>
      <c r="Z90">
        <v>5.8195287613636371</v>
      </c>
      <c r="AA90">
        <v>12.472575498312235</v>
      </c>
      <c r="AB90">
        <v>12.034150244164183</v>
      </c>
      <c r="AC90">
        <v>8.6021779664737394</v>
      </c>
      <c r="AD90">
        <v>10.816427766534266</v>
      </c>
      <c r="AE90">
        <v>14.630828339303287</v>
      </c>
      <c r="AF90">
        <v>0</v>
      </c>
      <c r="AG90">
        <v>11.474281673734302</v>
      </c>
      <c r="AH90">
        <v>45.784381504050998</v>
      </c>
      <c r="AI90">
        <v>4.8231910206606994</v>
      </c>
      <c r="AJ90">
        <v>0</v>
      </c>
      <c r="AK90">
        <v>15.134975648730226</v>
      </c>
      <c r="AL90">
        <v>0</v>
      </c>
      <c r="AM90">
        <v>4.6874000839982672</v>
      </c>
      <c r="AN90">
        <v>0</v>
      </c>
      <c r="AO90">
        <v>0.78313645280000022</v>
      </c>
      <c r="AP90">
        <v>2.8434729548467272</v>
      </c>
      <c r="AQ90">
        <v>0</v>
      </c>
      <c r="AR90">
        <v>10.782548247282609</v>
      </c>
      <c r="AS90">
        <v>9.8338527607611521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731.76129996796965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9.0299381613063598</v>
      </c>
      <c r="L91">
        <v>317.87833700547202</v>
      </c>
      <c r="M91">
        <v>27.198080239469746</v>
      </c>
      <c r="N91">
        <v>17.241416353142075</v>
      </c>
      <c r="O91">
        <v>0</v>
      </c>
      <c r="P91">
        <v>40.895878651760761</v>
      </c>
      <c r="Q91">
        <v>6.4594300522217143</v>
      </c>
      <c r="R91">
        <v>12.547628138173302</v>
      </c>
      <c r="S91">
        <v>7.8080453037120359</v>
      </c>
      <c r="T91">
        <v>0</v>
      </c>
      <c r="U91">
        <v>59.099549325685224</v>
      </c>
      <c r="V91">
        <v>6.1586986347782764</v>
      </c>
      <c r="W91">
        <v>13.114865089398549</v>
      </c>
      <c r="X91">
        <v>43.898468854406936</v>
      </c>
      <c r="Y91">
        <v>0</v>
      </c>
      <c r="Z91">
        <v>5.8195287613636371</v>
      </c>
      <c r="AA91">
        <v>12.472575498312235</v>
      </c>
      <c r="AB91">
        <v>12.034150244164183</v>
      </c>
      <c r="AC91">
        <v>8.6021779664737394</v>
      </c>
      <c r="AD91">
        <v>10.816427766534266</v>
      </c>
      <c r="AE91">
        <v>14.630828339303287</v>
      </c>
      <c r="AF91">
        <v>0</v>
      </c>
      <c r="AG91">
        <v>11.474281673734302</v>
      </c>
      <c r="AH91">
        <v>45.784381504050998</v>
      </c>
      <c r="AI91">
        <v>4.8231910206606994</v>
      </c>
      <c r="AJ91">
        <v>0</v>
      </c>
      <c r="AK91">
        <v>15.134975648730226</v>
      </c>
      <c r="AL91">
        <v>0</v>
      </c>
      <c r="AM91">
        <v>4.6874000839982672</v>
      </c>
      <c r="AN91">
        <v>0.64574637526913337</v>
      </c>
      <c r="AO91">
        <v>0.78313645280000022</v>
      </c>
      <c r="AP91">
        <v>2.8434729548467272</v>
      </c>
      <c r="AQ91">
        <v>0</v>
      </c>
      <c r="AR91">
        <v>10.782548247282609</v>
      </c>
      <c r="AS91">
        <v>9.8338527607611521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732.49901110781241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9.0299381613063598</v>
      </c>
      <c r="L92">
        <v>317.87833700547202</v>
      </c>
      <c r="M92">
        <v>27.198080239469746</v>
      </c>
      <c r="N92">
        <v>17.241416353142075</v>
      </c>
      <c r="O92">
        <v>0</v>
      </c>
      <c r="P92">
        <v>40.895878651760761</v>
      </c>
      <c r="Q92">
        <v>6.4594300522217143</v>
      </c>
      <c r="R92">
        <v>12.547628138173302</v>
      </c>
      <c r="S92">
        <v>7.8080453037120359</v>
      </c>
      <c r="T92">
        <v>0</v>
      </c>
      <c r="U92">
        <v>59.099549325685224</v>
      </c>
      <c r="V92">
        <v>6.1586986347782764</v>
      </c>
      <c r="W92">
        <v>13.114865089398549</v>
      </c>
      <c r="X92">
        <v>43.898468854406936</v>
      </c>
      <c r="Y92">
        <v>0</v>
      </c>
      <c r="Z92">
        <v>5.8195287613636371</v>
      </c>
      <c r="AA92">
        <v>12.472575498312235</v>
      </c>
      <c r="AB92">
        <v>12.034150244164183</v>
      </c>
      <c r="AC92">
        <v>8.6021779664737394</v>
      </c>
      <c r="AD92">
        <v>10.816427766534266</v>
      </c>
      <c r="AE92">
        <v>14.630828339303287</v>
      </c>
      <c r="AF92">
        <v>0</v>
      </c>
      <c r="AG92">
        <v>11.474281673734302</v>
      </c>
      <c r="AH92">
        <v>45.784381504050998</v>
      </c>
      <c r="AI92">
        <v>4.8231910206606994</v>
      </c>
      <c r="AJ92">
        <v>0</v>
      </c>
      <c r="AK92">
        <v>15.134975648730226</v>
      </c>
      <c r="AL92">
        <v>0</v>
      </c>
      <c r="AM92">
        <v>4.6874000839982672</v>
      </c>
      <c r="AN92">
        <v>0.64574637526913337</v>
      </c>
      <c r="AO92">
        <v>0.78313645280000022</v>
      </c>
      <c r="AP92">
        <v>2.8434729548467272</v>
      </c>
      <c r="AQ92">
        <v>0</v>
      </c>
      <c r="AR92">
        <v>10.782548247282609</v>
      </c>
      <c r="AS92">
        <v>9.8338527607611521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732.49901110781241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9.0299381613063598</v>
      </c>
      <c r="L93">
        <v>317.87833700547202</v>
      </c>
      <c r="M93">
        <v>27.198080239469746</v>
      </c>
      <c r="N93">
        <v>17.241416353142075</v>
      </c>
      <c r="O93">
        <v>0</v>
      </c>
      <c r="P93">
        <v>40.895878651760761</v>
      </c>
      <c r="Q93">
        <v>6.4594300522217143</v>
      </c>
      <c r="R93">
        <v>12.547628138173302</v>
      </c>
      <c r="S93">
        <v>7.8080453037120359</v>
      </c>
      <c r="T93">
        <v>0</v>
      </c>
      <c r="U93">
        <v>59.099549325685224</v>
      </c>
      <c r="V93">
        <v>6.1586986347782764</v>
      </c>
      <c r="W93">
        <v>13.114865089398549</v>
      </c>
      <c r="X93">
        <v>43.898468854406936</v>
      </c>
      <c r="Y93">
        <v>0</v>
      </c>
      <c r="Z93">
        <v>5.8195287613636371</v>
      </c>
      <c r="AA93">
        <v>12.472575498312235</v>
      </c>
      <c r="AB93">
        <v>12.034150244164183</v>
      </c>
      <c r="AC93">
        <v>8.6021779664737394</v>
      </c>
      <c r="AD93">
        <v>10.816427766534266</v>
      </c>
      <c r="AE93">
        <v>14.630828339303287</v>
      </c>
      <c r="AF93">
        <v>0</v>
      </c>
      <c r="AG93">
        <v>11.474281673734302</v>
      </c>
      <c r="AH93">
        <v>45.784381504050998</v>
      </c>
      <c r="AI93">
        <v>4.8231910206606994</v>
      </c>
      <c r="AJ93">
        <v>0</v>
      </c>
      <c r="AK93">
        <v>15.134975648730226</v>
      </c>
      <c r="AL93">
        <v>0</v>
      </c>
      <c r="AM93">
        <v>4.6874000839982672</v>
      </c>
      <c r="AN93">
        <v>0.64574637526913337</v>
      </c>
      <c r="AO93">
        <v>1.1311970644000002</v>
      </c>
      <c r="AP93">
        <v>2.8434729548467272</v>
      </c>
      <c r="AQ93">
        <v>0</v>
      </c>
      <c r="AR93">
        <v>10.782548247282609</v>
      </c>
      <c r="AS93">
        <v>9.8338527607611521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732.84707171941238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9.0299381613063598</v>
      </c>
      <c r="L94">
        <v>317.87833700547202</v>
      </c>
      <c r="M94">
        <v>27.198080239469746</v>
      </c>
      <c r="N94">
        <v>17.241416353142075</v>
      </c>
      <c r="O94">
        <v>0</v>
      </c>
      <c r="P94">
        <v>40.895878651760761</v>
      </c>
      <c r="Q94">
        <v>6.4594300522217143</v>
      </c>
      <c r="R94">
        <v>12.547628138173302</v>
      </c>
      <c r="S94">
        <v>7.8080453037120359</v>
      </c>
      <c r="T94">
        <v>0</v>
      </c>
      <c r="U94">
        <v>59.099549325685224</v>
      </c>
      <c r="V94">
        <v>6.1586986347782764</v>
      </c>
      <c r="W94">
        <v>13.114865089398549</v>
      </c>
      <c r="X94">
        <v>43.898468854406936</v>
      </c>
      <c r="Y94">
        <v>0</v>
      </c>
      <c r="Z94">
        <v>1.9300753636363637</v>
      </c>
      <c r="AA94">
        <v>12.472575498312235</v>
      </c>
      <c r="AB94">
        <v>11.694826491409106</v>
      </c>
      <c r="AC94">
        <v>8.6021779664737394</v>
      </c>
      <c r="AD94">
        <v>10.816427766534266</v>
      </c>
      <c r="AE94">
        <v>14.630828339303287</v>
      </c>
      <c r="AF94">
        <v>0</v>
      </c>
      <c r="AG94">
        <v>11.474281673734302</v>
      </c>
      <c r="AH94">
        <v>45.265855914690832</v>
      </c>
      <c r="AI94">
        <v>4.8231910206606994</v>
      </c>
      <c r="AJ94">
        <v>0</v>
      </c>
      <c r="AK94">
        <v>15.134975648730226</v>
      </c>
      <c r="AL94">
        <v>0</v>
      </c>
      <c r="AM94">
        <v>3.117042419124866</v>
      </c>
      <c r="AN94">
        <v>0.64574637526913337</v>
      </c>
      <c r="AO94">
        <v>1.1311970644000002</v>
      </c>
      <c r="AP94">
        <v>2.8434729548467272</v>
      </c>
      <c r="AQ94">
        <v>0</v>
      </c>
      <c r="AR94">
        <v>10.782548247282609</v>
      </c>
      <c r="AS94">
        <v>9.4404986503307065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726.13605720426619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9.0299381613063598</v>
      </c>
      <c r="L95">
        <v>317.87833700547202</v>
      </c>
      <c r="M95">
        <v>27.198080239469746</v>
      </c>
      <c r="N95">
        <v>17.241416353142075</v>
      </c>
      <c r="O95">
        <v>0</v>
      </c>
      <c r="P95">
        <v>40.895878651760761</v>
      </c>
      <c r="Q95">
        <v>6.4594300522217143</v>
      </c>
      <c r="R95">
        <v>12.547628138173302</v>
      </c>
      <c r="S95">
        <v>7.8080453037120359</v>
      </c>
      <c r="T95">
        <v>0</v>
      </c>
      <c r="U95">
        <v>59.099549325685224</v>
      </c>
      <c r="V95">
        <v>6.1586986347782764</v>
      </c>
      <c r="W95">
        <v>13.114865089398549</v>
      </c>
      <c r="X95">
        <v>43.898468854406936</v>
      </c>
      <c r="Y95">
        <v>0</v>
      </c>
      <c r="Z95">
        <v>1.9300753636363637</v>
      </c>
      <c r="AA95">
        <v>12.472575498312235</v>
      </c>
      <c r="AB95">
        <v>11.694826491409106</v>
      </c>
      <c r="AC95">
        <v>8.6021779664737394</v>
      </c>
      <c r="AD95">
        <v>10.816427766534266</v>
      </c>
      <c r="AE95">
        <v>14.630828339303287</v>
      </c>
      <c r="AF95">
        <v>0</v>
      </c>
      <c r="AG95">
        <v>11.474281673734302</v>
      </c>
      <c r="AH95">
        <v>45.265855914690832</v>
      </c>
      <c r="AI95">
        <v>4.8231910206606994</v>
      </c>
      <c r="AJ95">
        <v>0</v>
      </c>
      <c r="AK95">
        <v>15.134975648730226</v>
      </c>
      <c r="AL95">
        <v>0</v>
      </c>
      <c r="AM95">
        <v>3.117042419124866</v>
      </c>
      <c r="AN95">
        <v>0.64574637526913337</v>
      </c>
      <c r="AO95">
        <v>1.2617199088000004</v>
      </c>
      <c r="AP95">
        <v>2.8434729548467272</v>
      </c>
      <c r="AQ95">
        <v>0</v>
      </c>
      <c r="AR95">
        <v>10.782548247282609</v>
      </c>
      <c r="AS95">
        <v>9.4404986503307065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726.26658004866624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9.0299381613063598</v>
      </c>
      <c r="L96">
        <v>317.87833700547202</v>
      </c>
      <c r="M96">
        <v>27.198080239469746</v>
      </c>
      <c r="N96">
        <v>17.241416353142075</v>
      </c>
      <c r="O96">
        <v>0</v>
      </c>
      <c r="P96">
        <v>40.895878651760761</v>
      </c>
      <c r="Q96">
        <v>6.4594300522217143</v>
      </c>
      <c r="R96">
        <v>12.547628138173302</v>
      </c>
      <c r="S96">
        <v>7.8080453037120359</v>
      </c>
      <c r="T96">
        <v>0</v>
      </c>
      <c r="U96">
        <v>59.099549325685224</v>
      </c>
      <c r="V96">
        <v>6.1586986347782764</v>
      </c>
      <c r="W96">
        <v>13.114865089398549</v>
      </c>
      <c r="X96">
        <v>43.898468854406936</v>
      </c>
      <c r="Y96">
        <v>0</v>
      </c>
      <c r="Z96">
        <v>1.9300753636363637</v>
      </c>
      <c r="AA96">
        <v>12.472575498312235</v>
      </c>
      <c r="AB96">
        <v>11.694826491409106</v>
      </c>
      <c r="AC96">
        <v>8.6021779664737394</v>
      </c>
      <c r="AD96">
        <v>10.816427766534266</v>
      </c>
      <c r="AE96">
        <v>14.630828339303287</v>
      </c>
      <c r="AF96">
        <v>0</v>
      </c>
      <c r="AG96">
        <v>11.474281673734302</v>
      </c>
      <c r="AH96">
        <v>45.265855914690832</v>
      </c>
      <c r="AI96">
        <v>4.8231910206606994</v>
      </c>
      <c r="AJ96">
        <v>0</v>
      </c>
      <c r="AK96">
        <v>15.134975648730226</v>
      </c>
      <c r="AL96">
        <v>0</v>
      </c>
      <c r="AM96">
        <v>3.117042419124866</v>
      </c>
      <c r="AN96">
        <v>0.64574637526913337</v>
      </c>
      <c r="AO96">
        <v>1.2617199088000004</v>
      </c>
      <c r="AP96">
        <v>2.8434729548467272</v>
      </c>
      <c r="AQ96">
        <v>0</v>
      </c>
      <c r="AR96">
        <v>10.782548247282609</v>
      </c>
      <c r="AS96">
        <v>9.4404986503307065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726.26658004866624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9.0299381613063598</v>
      </c>
      <c r="L97">
        <v>317.87833700547202</v>
      </c>
      <c r="M97">
        <v>27.198080239469746</v>
      </c>
      <c r="N97">
        <v>17.241416353142075</v>
      </c>
      <c r="O97">
        <v>0</v>
      </c>
      <c r="P97">
        <v>40.895878651760761</v>
      </c>
      <c r="Q97">
        <v>6.4594300522217143</v>
      </c>
      <c r="R97">
        <v>12.547628138173302</v>
      </c>
      <c r="S97">
        <v>7.8080453037120359</v>
      </c>
      <c r="T97">
        <v>0</v>
      </c>
      <c r="U97">
        <v>59.099549325685224</v>
      </c>
      <c r="V97">
        <v>6.1586986347782764</v>
      </c>
      <c r="W97">
        <v>13.114865089398549</v>
      </c>
      <c r="X97">
        <v>43.898468854406936</v>
      </c>
      <c r="Y97">
        <v>0</v>
      </c>
      <c r="Z97">
        <v>1.9300753636363637</v>
      </c>
      <c r="AA97">
        <v>12.472575498312235</v>
      </c>
      <c r="AB97">
        <v>11.694826491409106</v>
      </c>
      <c r="AC97">
        <v>8.6021779664737394</v>
      </c>
      <c r="AD97">
        <v>10.816427766534266</v>
      </c>
      <c r="AE97">
        <v>14.630828339303287</v>
      </c>
      <c r="AF97">
        <v>0</v>
      </c>
      <c r="AG97">
        <v>11.474281673734302</v>
      </c>
      <c r="AH97">
        <v>45.265855914690832</v>
      </c>
      <c r="AI97">
        <v>4.8231910206606994</v>
      </c>
      <c r="AJ97">
        <v>0</v>
      </c>
      <c r="AK97">
        <v>15.134975648730226</v>
      </c>
      <c r="AL97">
        <v>0</v>
      </c>
      <c r="AM97">
        <v>3.117042419124866</v>
      </c>
      <c r="AN97">
        <v>0.95939504360389283</v>
      </c>
      <c r="AO97">
        <v>1.2617199088000004</v>
      </c>
      <c r="AP97">
        <v>1.7060837729080365</v>
      </c>
      <c r="AQ97">
        <v>0</v>
      </c>
      <c r="AR97">
        <v>10.782548247282609</v>
      </c>
      <c r="AS97">
        <v>9.4404986503307065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725.44283953506238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9.0299381613063598</v>
      </c>
      <c r="L98">
        <v>317.87833700547202</v>
      </c>
      <c r="M98">
        <v>27.198080239469746</v>
      </c>
      <c r="N98">
        <v>17.241416353142075</v>
      </c>
      <c r="O98">
        <v>0</v>
      </c>
      <c r="P98">
        <v>40.895878651760761</v>
      </c>
      <c r="Q98">
        <v>6.4594300522217143</v>
      </c>
      <c r="R98">
        <v>12.547628138173302</v>
      </c>
      <c r="S98">
        <v>7.8080453037120359</v>
      </c>
      <c r="T98">
        <v>0</v>
      </c>
      <c r="U98">
        <v>59.099549325685224</v>
      </c>
      <c r="V98">
        <v>6.1586986347782764</v>
      </c>
      <c r="W98">
        <v>13.114865089398549</v>
      </c>
      <c r="X98">
        <v>43.898468854406936</v>
      </c>
      <c r="Y98">
        <v>0</v>
      </c>
      <c r="Z98">
        <v>1.9300753636363637</v>
      </c>
      <c r="AA98">
        <v>12.472575498312235</v>
      </c>
      <c r="AB98">
        <v>11.694826491409106</v>
      </c>
      <c r="AC98">
        <v>8.6021779664737394</v>
      </c>
      <c r="AD98">
        <v>10.816427766534266</v>
      </c>
      <c r="AE98">
        <v>14.630828339303287</v>
      </c>
      <c r="AF98">
        <v>0</v>
      </c>
      <c r="AG98">
        <v>11.474281673734302</v>
      </c>
      <c r="AH98">
        <v>45.265855914690832</v>
      </c>
      <c r="AI98">
        <v>4.8231910206606994</v>
      </c>
      <c r="AJ98">
        <v>0</v>
      </c>
      <c r="AK98">
        <v>15.134975648730226</v>
      </c>
      <c r="AL98">
        <v>0</v>
      </c>
      <c r="AM98">
        <v>3.117042419124866</v>
      </c>
      <c r="AN98">
        <v>0.95939504360389283</v>
      </c>
      <c r="AO98">
        <v>1.2617199088000004</v>
      </c>
      <c r="AP98">
        <v>1.7060837729080365</v>
      </c>
      <c r="AQ98">
        <v>0</v>
      </c>
      <c r="AR98">
        <v>10.782548247282609</v>
      </c>
      <c r="AS98">
        <v>9.4404986503307065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725.44283953506238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3.9402562654576702E-3</v>
      </c>
      <c r="H99">
        <f t="shared" si="2"/>
        <v>0</v>
      </c>
      <c r="I99">
        <f t="shared" si="2"/>
        <v>0</v>
      </c>
      <c r="J99">
        <f t="shared" si="2"/>
        <v>7.3314111299353796E-3</v>
      </c>
      <c r="K99">
        <f t="shared" si="2"/>
        <v>0.19049122472762853</v>
      </c>
      <c r="L99">
        <f t="shared" si="2"/>
        <v>5.1849396919228523</v>
      </c>
      <c r="M99">
        <f t="shared" si="2"/>
        <v>0.65275426194212205</v>
      </c>
      <c r="N99">
        <f t="shared" si="2"/>
        <v>0.4076704189886754</v>
      </c>
      <c r="O99">
        <f t="shared" si="2"/>
        <v>0</v>
      </c>
      <c r="P99">
        <f t="shared" si="2"/>
        <v>0.9897047453676675</v>
      </c>
      <c r="Q99">
        <f t="shared" si="2"/>
        <v>0.14709133912605721</v>
      </c>
      <c r="R99">
        <f t="shared" si="2"/>
        <v>0.28410926400057501</v>
      </c>
      <c r="S99">
        <f t="shared" si="2"/>
        <v>0.18307132488906908</v>
      </c>
      <c r="T99">
        <f t="shared" si="2"/>
        <v>0</v>
      </c>
      <c r="U99">
        <f t="shared" si="2"/>
        <v>1.4100686799239333</v>
      </c>
      <c r="V99">
        <f t="shared" si="2"/>
        <v>0.13828898688691946</v>
      </c>
      <c r="W99">
        <f t="shared" si="2"/>
        <v>0.29645564559445864</v>
      </c>
      <c r="X99">
        <f t="shared" si="2"/>
        <v>1.0172543504452189</v>
      </c>
      <c r="Y99">
        <f t="shared" si="2"/>
        <v>0</v>
      </c>
      <c r="Z99">
        <f t="shared" si="2"/>
        <v>7.8267681306818257E-2</v>
      </c>
      <c r="AA99">
        <f t="shared" si="2"/>
        <v>0.29934181195949355</v>
      </c>
      <c r="AB99">
        <f t="shared" si="2"/>
        <v>0.2816938070520838</v>
      </c>
      <c r="AC99">
        <f t="shared" si="2"/>
        <v>0.2064522711953696</v>
      </c>
      <c r="AD99">
        <f t="shared" si="2"/>
        <v>0.23252191896375363</v>
      </c>
      <c r="AE99">
        <f t="shared" si="2"/>
        <v>0.35113988014327857</v>
      </c>
      <c r="AF99">
        <f t="shared" si="2"/>
        <v>0</v>
      </c>
      <c r="AG99">
        <f t="shared" si="2"/>
        <v>0.27538276016962288</v>
      </c>
      <c r="AH99">
        <f t="shared" si="2"/>
        <v>1.0879361187206598</v>
      </c>
      <c r="AI99">
        <f t="shared" si="2"/>
        <v>0.1079189018713457</v>
      </c>
      <c r="AJ99">
        <f t="shared" si="2"/>
        <v>0</v>
      </c>
      <c r="AK99">
        <f t="shared" si="2"/>
        <v>0.36323941556952555</v>
      </c>
      <c r="AL99">
        <f t="shared" si="2"/>
        <v>0</v>
      </c>
      <c r="AM99">
        <f t="shared" si="2"/>
        <v>2.7619361215881238E-2</v>
      </c>
      <c r="AN99">
        <f t="shared" si="2"/>
        <v>1.9676822913179588E-2</v>
      </c>
      <c r="AO99">
        <f t="shared" si="2"/>
        <v>3.2593706571400018E-2</v>
      </c>
      <c r="AP99">
        <f t="shared" si="2"/>
        <v>5.696424293490062E-2</v>
      </c>
      <c r="AQ99">
        <f t="shared" si="2"/>
        <v>0</v>
      </c>
      <c r="AR99">
        <f t="shared" si="2"/>
        <v>0.26564277999293523</v>
      </c>
      <c r="AS99">
        <f t="shared" si="2"/>
        <v>0.22775202993922833</v>
      </c>
      <c r="AT99">
        <f t="shared" si="2"/>
        <v>0</v>
      </c>
      <c r="AU99">
        <f t="shared" si="2"/>
        <v>0</v>
      </c>
      <c r="AV99">
        <f t="shared" si="2"/>
        <v>6.3990225413152336E-4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14.82795501398418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1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3.4154181745753584E-5</v>
      </c>
      <c r="H3">
        <v>0</v>
      </c>
      <c r="I3">
        <v>0</v>
      </c>
      <c r="J3">
        <v>0</v>
      </c>
      <c r="K3">
        <v>2.7899808936926629</v>
      </c>
      <c r="L3">
        <v>9.1499521316222125</v>
      </c>
      <c r="M3">
        <v>2.5598193166559762</v>
      </c>
      <c r="N3">
        <v>1.360039477744807</v>
      </c>
      <c r="O3">
        <v>3.1602664776119407</v>
      </c>
      <c r="P3">
        <v>5.2101562747943877</v>
      </c>
      <c r="Q3">
        <v>0.4100218053137884</v>
      </c>
      <c r="R3">
        <v>1.2697485499653818</v>
      </c>
      <c r="S3">
        <v>0.6298423228346457</v>
      </c>
      <c r="T3">
        <v>1.179001214285714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4.5426707850120245</v>
      </c>
      <c r="AC3">
        <v>2.914905044598306</v>
      </c>
      <c r="AD3">
        <v>3.5331872164993121</v>
      </c>
      <c r="AE3">
        <v>4.9212250378693323</v>
      </c>
      <c r="AF3">
        <v>0</v>
      </c>
      <c r="AG3">
        <v>4.4970760070967124</v>
      </c>
      <c r="AH3">
        <v>13.654707987741325</v>
      </c>
      <c r="AI3">
        <v>0.35760997880794498</v>
      </c>
      <c r="AJ3">
        <v>0</v>
      </c>
      <c r="AK3">
        <v>8.3450530530714211</v>
      </c>
      <c r="AL3">
        <v>0</v>
      </c>
      <c r="AM3">
        <v>0</v>
      </c>
      <c r="AN3">
        <v>6.6413355989873232E-2</v>
      </c>
      <c r="AO3">
        <v>0</v>
      </c>
      <c r="AP3">
        <v>0</v>
      </c>
      <c r="AQ3">
        <v>0</v>
      </c>
      <c r="AR3">
        <v>0</v>
      </c>
      <c r="AS3">
        <v>3.0284462178368341</v>
      </c>
      <c r="AT3">
        <v>0</v>
      </c>
      <c r="AU3">
        <v>0</v>
      </c>
      <c r="AV3">
        <v>0</v>
      </c>
      <c r="AW3">
        <v>0</v>
      </c>
      <c r="AX3">
        <v>0</v>
      </c>
      <c r="AY3">
        <v>4.2180215801242236</v>
      </c>
      <c r="AZ3">
        <v>4.713363553571428</v>
      </c>
      <c r="BA3">
        <v>3.3086775253456224</v>
      </c>
      <c r="BB3">
        <v>2.7094485647969053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88.52966852706453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3.4154181745753584E-5</v>
      </c>
      <c r="H4">
        <v>0</v>
      </c>
      <c r="I4">
        <v>0</v>
      </c>
      <c r="J4">
        <v>0</v>
      </c>
      <c r="K4">
        <v>2.7899808936926629</v>
      </c>
      <c r="L4">
        <v>9.1499521316222125</v>
      </c>
      <c r="M4">
        <v>2.5598193166559762</v>
      </c>
      <c r="N4">
        <v>1.360039477744807</v>
      </c>
      <c r="O4">
        <v>3.1602664776119407</v>
      </c>
      <c r="P4">
        <v>5.2101562747943877</v>
      </c>
      <c r="Q4">
        <v>0.4100218053137884</v>
      </c>
      <c r="R4">
        <v>1.2697485499653818</v>
      </c>
      <c r="S4">
        <v>0.6298423228346457</v>
      </c>
      <c r="T4">
        <v>1.179001214285714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4.5426707850120245</v>
      </c>
      <c r="AC4">
        <v>2.914905044598306</v>
      </c>
      <c r="AD4">
        <v>3.5331872164993121</v>
      </c>
      <c r="AE4">
        <v>4.9212250378693323</v>
      </c>
      <c r="AF4">
        <v>0</v>
      </c>
      <c r="AG4">
        <v>4.4970760070967124</v>
      </c>
      <c r="AH4">
        <v>13.654707987741325</v>
      </c>
      <c r="AI4">
        <v>0.35760997880794498</v>
      </c>
      <c r="AJ4">
        <v>0</v>
      </c>
      <c r="AK4">
        <v>8.3450530530714211</v>
      </c>
      <c r="AL4">
        <v>0</v>
      </c>
      <c r="AM4">
        <v>0</v>
      </c>
      <c r="AN4">
        <v>6.6413355989873232E-2</v>
      </c>
      <c r="AO4">
        <v>0</v>
      </c>
      <c r="AP4">
        <v>0</v>
      </c>
      <c r="AQ4">
        <v>0</v>
      </c>
      <c r="AR4">
        <v>0</v>
      </c>
      <c r="AS4">
        <v>3.0284462178368341</v>
      </c>
      <c r="AT4">
        <v>0</v>
      </c>
      <c r="AU4">
        <v>0</v>
      </c>
      <c r="AV4">
        <v>5.9662290051103325E-4</v>
      </c>
      <c r="AW4">
        <v>0</v>
      </c>
      <c r="AX4">
        <v>0</v>
      </c>
      <c r="AY4">
        <v>4.2180215801242236</v>
      </c>
      <c r="AZ4">
        <v>4.8086037564245814</v>
      </c>
      <c r="BA4">
        <v>3.3086775253456224</v>
      </c>
      <c r="BB4">
        <v>2.7094485647969053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88.625505352818209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3.4154181745753584E-5</v>
      </c>
      <c r="H5">
        <v>0</v>
      </c>
      <c r="I5">
        <v>0</v>
      </c>
      <c r="J5">
        <v>0</v>
      </c>
      <c r="K5">
        <v>2.7899808936926629</v>
      </c>
      <c r="L5">
        <v>9.1499521316222125</v>
      </c>
      <c r="M5">
        <v>2.5598193166559762</v>
      </c>
      <c r="N5">
        <v>1.360039477744807</v>
      </c>
      <c r="O5">
        <v>3.1602664776119407</v>
      </c>
      <c r="P5">
        <v>5.2101562747943877</v>
      </c>
      <c r="Q5">
        <v>0.4100218053137884</v>
      </c>
      <c r="R5">
        <v>1.2697485499653818</v>
      </c>
      <c r="S5">
        <v>0.6298423228346457</v>
      </c>
      <c r="T5">
        <v>1.179001214285714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4.5426707850120245</v>
      </c>
      <c r="AC5">
        <v>2.914905044598306</v>
      </c>
      <c r="AD5">
        <v>3.5331872164993121</v>
      </c>
      <c r="AE5">
        <v>4.9212250378693323</v>
      </c>
      <c r="AF5">
        <v>0</v>
      </c>
      <c r="AG5">
        <v>4.4970760070967124</v>
      </c>
      <c r="AH5">
        <v>13.654707987741325</v>
      </c>
      <c r="AI5">
        <v>0.35760997880794498</v>
      </c>
      <c r="AJ5">
        <v>0</v>
      </c>
      <c r="AK5">
        <v>8.3450530530714211</v>
      </c>
      <c r="AL5">
        <v>0</v>
      </c>
      <c r="AM5">
        <v>0</v>
      </c>
      <c r="AN5">
        <v>6.6413355989873232E-2</v>
      </c>
      <c r="AO5">
        <v>0</v>
      </c>
      <c r="AP5">
        <v>0</v>
      </c>
      <c r="AQ5">
        <v>0</v>
      </c>
      <c r="AR5">
        <v>0</v>
      </c>
      <c r="AS5">
        <v>3.0284462178368341</v>
      </c>
      <c r="AT5">
        <v>0</v>
      </c>
      <c r="AU5">
        <v>0</v>
      </c>
      <c r="AV5">
        <v>5.9662290051103325E-4</v>
      </c>
      <c r="AW5">
        <v>0</v>
      </c>
      <c r="AX5">
        <v>0</v>
      </c>
      <c r="AY5">
        <v>4.2180215801242236</v>
      </c>
      <c r="AZ5">
        <v>4.8086037564245814</v>
      </c>
      <c r="BA5">
        <v>3.3086775253456224</v>
      </c>
      <c r="BB5">
        <v>2.7094485647969053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88.625505352818209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3.4154181745753584E-5</v>
      </c>
      <c r="H6">
        <v>0</v>
      </c>
      <c r="I6">
        <v>0</v>
      </c>
      <c r="J6">
        <v>0</v>
      </c>
      <c r="K6">
        <v>2.7899808936926629</v>
      </c>
      <c r="L6">
        <v>9.1499521316222125</v>
      </c>
      <c r="M6">
        <v>2.5598193166559762</v>
      </c>
      <c r="N6">
        <v>1.360039477744807</v>
      </c>
      <c r="O6">
        <v>3.1602664776119407</v>
      </c>
      <c r="P6">
        <v>5.2101562747943877</v>
      </c>
      <c r="Q6">
        <v>0.4100218053137884</v>
      </c>
      <c r="R6">
        <v>1.2697485499653818</v>
      </c>
      <c r="S6">
        <v>0.6298423228346457</v>
      </c>
      <c r="T6">
        <v>1.179001214285714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4.5426707850120245</v>
      </c>
      <c r="AC6">
        <v>2.914905044598306</v>
      </c>
      <c r="AD6">
        <v>3.5331872164993121</v>
      </c>
      <c r="AE6">
        <v>4.9212250378693323</v>
      </c>
      <c r="AF6">
        <v>0</v>
      </c>
      <c r="AG6">
        <v>4.4970760070967124</v>
      </c>
      <c r="AH6">
        <v>13.654707987741325</v>
      </c>
      <c r="AI6">
        <v>0.35760997880794498</v>
      </c>
      <c r="AJ6">
        <v>0</v>
      </c>
      <c r="AK6">
        <v>8.3450530530714211</v>
      </c>
      <c r="AL6">
        <v>0</v>
      </c>
      <c r="AM6">
        <v>0</v>
      </c>
      <c r="AN6">
        <v>6.6413355989873232E-2</v>
      </c>
      <c r="AO6">
        <v>0</v>
      </c>
      <c r="AP6">
        <v>0</v>
      </c>
      <c r="AQ6">
        <v>0</v>
      </c>
      <c r="AR6">
        <v>0</v>
      </c>
      <c r="AS6">
        <v>3.0284462178368341</v>
      </c>
      <c r="AT6">
        <v>0</v>
      </c>
      <c r="AU6">
        <v>0</v>
      </c>
      <c r="AV6">
        <v>5.9662290051103325E-4</v>
      </c>
      <c r="AW6">
        <v>0</v>
      </c>
      <c r="AX6">
        <v>0</v>
      </c>
      <c r="AY6">
        <v>4.2180215801242236</v>
      </c>
      <c r="AZ6">
        <v>4.8086037564245814</v>
      </c>
      <c r="BA6">
        <v>3.3086775253456224</v>
      </c>
      <c r="BB6">
        <v>2.7094485647969053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88.625505352818209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3.4154181745753584E-5</v>
      </c>
      <c r="H7">
        <v>0</v>
      </c>
      <c r="I7">
        <v>0</v>
      </c>
      <c r="J7">
        <v>0</v>
      </c>
      <c r="K7">
        <v>2.7899808936926629</v>
      </c>
      <c r="L7">
        <v>9.1499521316222125</v>
      </c>
      <c r="M7">
        <v>2.5598193166559762</v>
      </c>
      <c r="N7">
        <v>1.360039477744807</v>
      </c>
      <c r="O7">
        <v>3.1602664776119407</v>
      </c>
      <c r="P7">
        <v>5.2101562747943877</v>
      </c>
      <c r="Q7">
        <v>0.4100218053137884</v>
      </c>
      <c r="R7">
        <v>1.2697485499653818</v>
      </c>
      <c r="S7">
        <v>0.6298423228346457</v>
      </c>
      <c r="T7">
        <v>1.179001214285714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4.5426707850120245</v>
      </c>
      <c r="AC7">
        <v>2.914905044598306</v>
      </c>
      <c r="AD7">
        <v>3.5331872164993121</v>
      </c>
      <c r="AE7">
        <v>4.9212250378693323</v>
      </c>
      <c r="AF7">
        <v>0</v>
      </c>
      <c r="AG7">
        <v>4.4970760070967124</v>
      </c>
      <c r="AH7">
        <v>13.654707987741325</v>
      </c>
      <c r="AI7">
        <v>0.35760997880794498</v>
      </c>
      <c r="AJ7">
        <v>0</v>
      </c>
      <c r="AK7">
        <v>8.3450530530714211</v>
      </c>
      <c r="AL7">
        <v>0</v>
      </c>
      <c r="AM7">
        <v>0</v>
      </c>
      <c r="AN7">
        <v>6.6413355989873232E-2</v>
      </c>
      <c r="AO7">
        <v>0</v>
      </c>
      <c r="AP7">
        <v>0</v>
      </c>
      <c r="AQ7">
        <v>0</v>
      </c>
      <c r="AR7">
        <v>0</v>
      </c>
      <c r="AS7">
        <v>3.0284462178368341</v>
      </c>
      <c r="AT7">
        <v>0</v>
      </c>
      <c r="AU7">
        <v>0</v>
      </c>
      <c r="AV7">
        <v>3.5837847986217231E-4</v>
      </c>
      <c r="AW7">
        <v>0</v>
      </c>
      <c r="AX7">
        <v>0</v>
      </c>
      <c r="AY7">
        <v>4.2180215801242236</v>
      </c>
      <c r="AZ7">
        <v>4.8086037564245814</v>
      </c>
      <c r="BA7">
        <v>3.3086775253456224</v>
      </c>
      <c r="BB7">
        <v>2.7094485647969053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88.625267108397537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3.4154181745753584E-5</v>
      </c>
      <c r="H8">
        <v>0</v>
      </c>
      <c r="I8">
        <v>0</v>
      </c>
      <c r="J8">
        <v>0</v>
      </c>
      <c r="K8">
        <v>2.7899808936926629</v>
      </c>
      <c r="L8">
        <v>9.1499521316222125</v>
      </c>
      <c r="M8">
        <v>2.5598193166559762</v>
      </c>
      <c r="N8">
        <v>1.360039477744807</v>
      </c>
      <c r="O8">
        <v>3.1602664776119407</v>
      </c>
      <c r="P8">
        <v>5.2101562747943877</v>
      </c>
      <c r="Q8">
        <v>0.4100218053137884</v>
      </c>
      <c r="R8">
        <v>1.2697485499653818</v>
      </c>
      <c r="S8">
        <v>0.6298423228346457</v>
      </c>
      <c r="T8">
        <v>1.179001214285714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4.5426707850120245</v>
      </c>
      <c r="AC8">
        <v>2.914905044598306</v>
      </c>
      <c r="AD8">
        <v>3.5331872164993121</v>
      </c>
      <c r="AE8">
        <v>4.9212250378693323</v>
      </c>
      <c r="AF8">
        <v>0</v>
      </c>
      <c r="AG8">
        <v>4.4970760070967124</v>
      </c>
      <c r="AH8">
        <v>13.654707987741325</v>
      </c>
      <c r="AI8">
        <v>0.35760997880794498</v>
      </c>
      <c r="AJ8">
        <v>0</v>
      </c>
      <c r="AK8">
        <v>8.3450530530714211</v>
      </c>
      <c r="AL8">
        <v>0</v>
      </c>
      <c r="AM8">
        <v>0</v>
      </c>
      <c r="AN8">
        <v>6.6413355989873232E-2</v>
      </c>
      <c r="AO8">
        <v>0</v>
      </c>
      <c r="AP8">
        <v>0</v>
      </c>
      <c r="AQ8">
        <v>0</v>
      </c>
      <c r="AR8">
        <v>0</v>
      </c>
      <c r="AS8">
        <v>3.0284462178368341</v>
      </c>
      <c r="AT8">
        <v>0</v>
      </c>
      <c r="AU8">
        <v>0</v>
      </c>
      <c r="AV8">
        <v>3.5837847986217231E-4</v>
      </c>
      <c r="AW8">
        <v>0</v>
      </c>
      <c r="AX8">
        <v>0</v>
      </c>
      <c r="AY8">
        <v>4.2180215801242236</v>
      </c>
      <c r="AZ8">
        <v>4.8086037564245814</v>
      </c>
      <c r="BA8">
        <v>3.3086775253456224</v>
      </c>
      <c r="BB8">
        <v>2.7094485647969053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88.625267108397537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2.7899808936926629</v>
      </c>
      <c r="L9">
        <v>9.1499521316222125</v>
      </c>
      <c r="M9">
        <v>2.5598193166559762</v>
      </c>
      <c r="N9">
        <v>1.360039477744807</v>
      </c>
      <c r="O9">
        <v>3.1602664776119407</v>
      </c>
      <c r="P9">
        <v>5.2101562747943877</v>
      </c>
      <c r="Q9">
        <v>0.4100218053137884</v>
      </c>
      <c r="R9">
        <v>1.2697485499653818</v>
      </c>
      <c r="S9">
        <v>0.6298423228346457</v>
      </c>
      <c r="T9">
        <v>1.179001214285714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4.5426707850120245</v>
      </c>
      <c r="AC9">
        <v>2.914905044598306</v>
      </c>
      <c r="AD9">
        <v>3.5331872164993121</v>
      </c>
      <c r="AE9">
        <v>4.9212250378693323</v>
      </c>
      <c r="AF9">
        <v>0</v>
      </c>
      <c r="AG9">
        <v>4.4970760070967124</v>
      </c>
      <c r="AH9">
        <v>13.654707987741325</v>
      </c>
      <c r="AI9">
        <v>0.35760997880794498</v>
      </c>
      <c r="AJ9">
        <v>0</v>
      </c>
      <c r="AK9">
        <v>8.3450530530714211</v>
      </c>
      <c r="AL9">
        <v>0</v>
      </c>
      <c r="AM9">
        <v>0</v>
      </c>
      <c r="AN9">
        <v>6.6413355989873232E-2</v>
      </c>
      <c r="AO9">
        <v>0</v>
      </c>
      <c r="AP9">
        <v>0</v>
      </c>
      <c r="AQ9">
        <v>0</v>
      </c>
      <c r="AR9">
        <v>0</v>
      </c>
      <c r="AS9">
        <v>3.0284462178368341</v>
      </c>
      <c r="AT9">
        <v>0</v>
      </c>
      <c r="AU9">
        <v>0</v>
      </c>
      <c r="AV9">
        <v>3.5837847986217231E-4</v>
      </c>
      <c r="AW9">
        <v>0</v>
      </c>
      <c r="AX9">
        <v>0</v>
      </c>
      <c r="AY9">
        <v>4.2180215801242236</v>
      </c>
      <c r="AZ9">
        <v>4.8086037564245814</v>
      </c>
      <c r="BA9">
        <v>3.3086775253456224</v>
      </c>
      <c r="BB9">
        <v>2.7094485647969053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88.62523295421579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2.7899808936926629</v>
      </c>
      <c r="L10">
        <v>9.1499521316222125</v>
      </c>
      <c r="M10">
        <v>2.5598193166559762</v>
      </c>
      <c r="N10">
        <v>1.360039477744807</v>
      </c>
      <c r="O10">
        <v>3.1602664776119407</v>
      </c>
      <c r="P10">
        <v>5.2101562747943877</v>
      </c>
      <c r="Q10">
        <v>0.4100218053137884</v>
      </c>
      <c r="R10">
        <v>1.2697485499653818</v>
      </c>
      <c r="S10">
        <v>0.6298423228346457</v>
      </c>
      <c r="T10">
        <v>1.179001214285714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4.5426707850120245</v>
      </c>
      <c r="AC10">
        <v>2.914905044598306</v>
      </c>
      <c r="AD10">
        <v>3.5331872164993121</v>
      </c>
      <c r="AE10">
        <v>4.9212250378693323</v>
      </c>
      <c r="AF10">
        <v>0</v>
      </c>
      <c r="AG10">
        <v>4.4970760070967124</v>
      </c>
      <c r="AH10">
        <v>13.654707987741325</v>
      </c>
      <c r="AI10">
        <v>0.35760997880794498</v>
      </c>
      <c r="AJ10">
        <v>0</v>
      </c>
      <c r="AK10">
        <v>8.3450530530714211</v>
      </c>
      <c r="AL10">
        <v>0</v>
      </c>
      <c r="AM10">
        <v>0</v>
      </c>
      <c r="AN10">
        <v>6.6413355989873232E-2</v>
      </c>
      <c r="AO10">
        <v>0</v>
      </c>
      <c r="AP10">
        <v>0</v>
      </c>
      <c r="AQ10">
        <v>0</v>
      </c>
      <c r="AR10">
        <v>0</v>
      </c>
      <c r="AS10">
        <v>3.0284462178368341</v>
      </c>
      <c r="AT10">
        <v>0</v>
      </c>
      <c r="AU10">
        <v>0</v>
      </c>
      <c r="AV10">
        <v>3.5837847986217231E-4</v>
      </c>
      <c r="AW10">
        <v>0</v>
      </c>
      <c r="AX10">
        <v>0</v>
      </c>
      <c r="AY10">
        <v>4.2180215801242236</v>
      </c>
      <c r="AZ10">
        <v>4.8086037564245814</v>
      </c>
      <c r="BA10">
        <v>3.3086775253456224</v>
      </c>
      <c r="BB10">
        <v>2.7094485647969053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88.62523295421579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2.7899808936926629</v>
      </c>
      <c r="L11">
        <v>9.1499521316222125</v>
      </c>
      <c r="M11">
        <v>2.5598193166559762</v>
      </c>
      <c r="N11">
        <v>1.360039477744807</v>
      </c>
      <c r="O11">
        <v>3.1602664776119407</v>
      </c>
      <c r="P11">
        <v>5.2101562747943877</v>
      </c>
      <c r="Q11">
        <v>0.4100218053137884</v>
      </c>
      <c r="R11">
        <v>1.2697485499653818</v>
      </c>
      <c r="S11">
        <v>0.6298423228346457</v>
      </c>
      <c r="T11">
        <v>1.179001214285714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4.5426707850120245</v>
      </c>
      <c r="AC11">
        <v>2.914905044598306</v>
      </c>
      <c r="AD11">
        <v>3.5331872164993121</v>
      </c>
      <c r="AE11">
        <v>4.9212250378693323</v>
      </c>
      <c r="AF11">
        <v>0</v>
      </c>
      <c r="AG11">
        <v>4.4970760070967124</v>
      </c>
      <c r="AH11">
        <v>13.654707987741325</v>
      </c>
      <c r="AI11">
        <v>0.35760997880794498</v>
      </c>
      <c r="AJ11">
        <v>0</v>
      </c>
      <c r="AK11">
        <v>8.3450530530714211</v>
      </c>
      <c r="AL11">
        <v>0</v>
      </c>
      <c r="AM11">
        <v>0</v>
      </c>
      <c r="AN11">
        <v>6.6413355989873232E-2</v>
      </c>
      <c r="AO11">
        <v>0</v>
      </c>
      <c r="AP11">
        <v>0</v>
      </c>
      <c r="AQ11">
        <v>0</v>
      </c>
      <c r="AR11">
        <v>0</v>
      </c>
      <c r="AS11">
        <v>3.0284462178368341</v>
      </c>
      <c r="AT11">
        <v>0</v>
      </c>
      <c r="AU11">
        <v>0</v>
      </c>
      <c r="AV11">
        <v>3.5837847986217231E-4</v>
      </c>
      <c r="AW11">
        <v>0</v>
      </c>
      <c r="AX11">
        <v>0</v>
      </c>
      <c r="AY11">
        <v>4.2180215801242236</v>
      </c>
      <c r="AZ11">
        <v>4.8086037564245814</v>
      </c>
      <c r="BA11">
        <v>3.3086775253456224</v>
      </c>
      <c r="BB11">
        <v>2.7094485647969053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88.62523295421579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5.3399466245592517</v>
      </c>
      <c r="H12">
        <v>0</v>
      </c>
      <c r="I12">
        <v>0</v>
      </c>
      <c r="J12">
        <v>0</v>
      </c>
      <c r="K12">
        <v>2.7899808936926629</v>
      </c>
      <c r="L12">
        <v>9.1499521316222125</v>
      </c>
      <c r="M12">
        <v>2.5598193166559762</v>
      </c>
      <c r="N12">
        <v>1.360039477744807</v>
      </c>
      <c r="O12">
        <v>3.1602664776119407</v>
      </c>
      <c r="P12">
        <v>5.2101562747943877</v>
      </c>
      <c r="Q12">
        <v>0.4100218053137884</v>
      </c>
      <c r="R12">
        <v>1.2697485499653818</v>
      </c>
      <c r="S12">
        <v>0.6298423228346457</v>
      </c>
      <c r="T12">
        <v>1.179001214285714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4.5426707850120245</v>
      </c>
      <c r="AC12">
        <v>2.914905044598306</v>
      </c>
      <c r="AD12">
        <v>3.5331872164993121</v>
      </c>
      <c r="AE12">
        <v>4.9212250378693323</v>
      </c>
      <c r="AF12">
        <v>0</v>
      </c>
      <c r="AG12">
        <v>4.4970760070967124</v>
      </c>
      <c r="AH12">
        <v>13.654707987741325</v>
      </c>
      <c r="AI12">
        <v>0.35760997880794498</v>
      </c>
      <c r="AJ12">
        <v>0</v>
      </c>
      <c r="AK12">
        <v>8.3450530530714211</v>
      </c>
      <c r="AL12">
        <v>0</v>
      </c>
      <c r="AM12">
        <v>0</v>
      </c>
      <c r="AN12">
        <v>6.6413355989873232E-2</v>
      </c>
      <c r="AO12">
        <v>0</v>
      </c>
      <c r="AP12">
        <v>0</v>
      </c>
      <c r="AQ12">
        <v>0</v>
      </c>
      <c r="AR12">
        <v>0</v>
      </c>
      <c r="AS12">
        <v>3.0284462178368341</v>
      </c>
      <c r="AT12">
        <v>0</v>
      </c>
      <c r="AU12">
        <v>0</v>
      </c>
      <c r="AV12">
        <v>3.5837847986217231E-4</v>
      </c>
      <c r="AW12">
        <v>0</v>
      </c>
      <c r="AX12">
        <v>0</v>
      </c>
      <c r="AY12">
        <v>4.2180215801242236</v>
      </c>
      <c r="AZ12">
        <v>4.8086037564245814</v>
      </c>
      <c r="BA12">
        <v>3.3086775253456224</v>
      </c>
      <c r="BB12">
        <v>2.7094485647969053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93.965179578775036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7.188548280496116</v>
      </c>
      <c r="K13">
        <v>2.7899808936926629</v>
      </c>
      <c r="L13">
        <v>9.1499521316222125</v>
      </c>
      <c r="M13">
        <v>2.5598193166559762</v>
      </c>
      <c r="N13">
        <v>1.360039477744807</v>
      </c>
      <c r="O13">
        <v>3.1602664776119407</v>
      </c>
      <c r="P13">
        <v>5.2101562747943877</v>
      </c>
      <c r="Q13">
        <v>0.4100218053137884</v>
      </c>
      <c r="R13">
        <v>1.2697485499653818</v>
      </c>
      <c r="S13">
        <v>0.6298423228346457</v>
      </c>
      <c r="T13">
        <v>1.179001214285714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4.5426707850120245</v>
      </c>
      <c r="AC13">
        <v>2.914905044598306</v>
      </c>
      <c r="AD13">
        <v>3.5331872164993121</v>
      </c>
      <c r="AE13">
        <v>4.9212250378693323</v>
      </c>
      <c r="AF13">
        <v>0</v>
      </c>
      <c r="AG13">
        <v>4.4970760070967124</v>
      </c>
      <c r="AH13">
        <v>13.654707987741325</v>
      </c>
      <c r="AI13">
        <v>1.6347886852812801</v>
      </c>
      <c r="AJ13">
        <v>0</v>
      </c>
      <c r="AK13">
        <v>8.3450530530714211</v>
      </c>
      <c r="AL13">
        <v>0</v>
      </c>
      <c r="AM13">
        <v>0</v>
      </c>
      <c r="AN13">
        <v>6.6413355989873232E-2</v>
      </c>
      <c r="AO13">
        <v>0</v>
      </c>
      <c r="AP13">
        <v>0</v>
      </c>
      <c r="AQ13">
        <v>0</v>
      </c>
      <c r="AR13">
        <v>0</v>
      </c>
      <c r="AS13">
        <v>3.0284462178368341</v>
      </c>
      <c r="AT13">
        <v>0</v>
      </c>
      <c r="AU13">
        <v>0</v>
      </c>
      <c r="AV13">
        <v>0.67994052173913044</v>
      </c>
      <c r="AW13">
        <v>0</v>
      </c>
      <c r="AX13">
        <v>0</v>
      </c>
      <c r="AY13">
        <v>4.2180215801242236</v>
      </c>
      <c r="AZ13">
        <v>4.8086037564245814</v>
      </c>
      <c r="BA13">
        <v>3.3086775253456224</v>
      </c>
      <c r="BB13">
        <v>2.7094485647969053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97.770542084444514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3.4997683804143125</v>
      </c>
      <c r="K14">
        <v>2.7899808936926629</v>
      </c>
      <c r="L14">
        <v>9.1499521316222125</v>
      </c>
      <c r="M14">
        <v>2.5598193166559762</v>
      </c>
      <c r="N14">
        <v>1.360039477744807</v>
      </c>
      <c r="O14">
        <v>3.1602664776119407</v>
      </c>
      <c r="P14">
        <v>5.2101562747943877</v>
      </c>
      <c r="Q14">
        <v>0.4100218053137884</v>
      </c>
      <c r="R14">
        <v>1.2697485499653818</v>
      </c>
      <c r="S14">
        <v>0.6298423228346457</v>
      </c>
      <c r="T14">
        <v>1.179001214285714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4.5426707850120245</v>
      </c>
      <c r="AC14">
        <v>2.914905044598306</v>
      </c>
      <c r="AD14">
        <v>3.5331872164993121</v>
      </c>
      <c r="AE14">
        <v>4.9212250378693323</v>
      </c>
      <c r="AF14">
        <v>0</v>
      </c>
      <c r="AG14">
        <v>4.4970760070967124</v>
      </c>
      <c r="AH14">
        <v>13.654707987741325</v>
      </c>
      <c r="AI14">
        <v>1.6347886852812801</v>
      </c>
      <c r="AJ14">
        <v>0</v>
      </c>
      <c r="AK14">
        <v>8.3450530530714211</v>
      </c>
      <c r="AL14">
        <v>0</v>
      </c>
      <c r="AM14">
        <v>0</v>
      </c>
      <c r="AN14">
        <v>6.6413355989873232E-2</v>
      </c>
      <c r="AO14">
        <v>0</v>
      </c>
      <c r="AP14">
        <v>0</v>
      </c>
      <c r="AQ14">
        <v>0</v>
      </c>
      <c r="AR14">
        <v>0</v>
      </c>
      <c r="AS14">
        <v>3.0284462178368341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4.2180215801242236</v>
      </c>
      <c r="AZ14">
        <v>4.8086037564245814</v>
      </c>
      <c r="BA14">
        <v>3.3086775253456224</v>
      </c>
      <c r="BB14">
        <v>2.7094485647969053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93.401821662623576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0.89025275607064014</v>
      </c>
      <c r="H15">
        <v>0</v>
      </c>
      <c r="I15">
        <v>0</v>
      </c>
      <c r="J15">
        <v>1.2699077281399045</v>
      </c>
      <c r="K15">
        <v>2.7899808936926629</v>
      </c>
      <c r="L15">
        <v>9.1499521316222125</v>
      </c>
      <c r="M15">
        <v>2.5598193166559762</v>
      </c>
      <c r="N15">
        <v>1.360039477744807</v>
      </c>
      <c r="O15">
        <v>3.1602664776119407</v>
      </c>
      <c r="P15">
        <v>5.2001559748427679</v>
      </c>
      <c r="Q15">
        <v>0.4100218053137884</v>
      </c>
      <c r="R15">
        <v>0.64987130510039237</v>
      </c>
      <c r="S15">
        <v>0.6298423228346457</v>
      </c>
      <c r="T15">
        <v>1.179001214285714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4.5426707850120245</v>
      </c>
      <c r="AC15">
        <v>2.914905044598306</v>
      </c>
      <c r="AD15">
        <v>3.5331872164993121</v>
      </c>
      <c r="AE15">
        <v>4.9212250378693323</v>
      </c>
      <c r="AF15">
        <v>0</v>
      </c>
      <c r="AG15">
        <v>4.4970760070967124</v>
      </c>
      <c r="AH15">
        <v>13.654707987741325</v>
      </c>
      <c r="AI15">
        <v>1.6347886852812801</v>
      </c>
      <c r="AJ15">
        <v>0</v>
      </c>
      <c r="AK15">
        <v>8.3450530530714211</v>
      </c>
      <c r="AL15">
        <v>0</v>
      </c>
      <c r="AM15">
        <v>0</v>
      </c>
      <c r="AN15">
        <v>6.6413355989873232E-2</v>
      </c>
      <c r="AO15">
        <v>0</v>
      </c>
      <c r="AP15">
        <v>0</v>
      </c>
      <c r="AQ15">
        <v>0</v>
      </c>
      <c r="AR15">
        <v>0</v>
      </c>
      <c r="AS15">
        <v>3.0284462178368341</v>
      </c>
      <c r="AT15">
        <v>0</v>
      </c>
      <c r="AU15">
        <v>0</v>
      </c>
      <c r="AV15">
        <v>0.38008010810810811</v>
      </c>
      <c r="AW15">
        <v>0</v>
      </c>
      <c r="AX15">
        <v>0</v>
      </c>
      <c r="AY15">
        <v>4.2180215801242236</v>
      </c>
      <c r="AZ15">
        <v>4.8086037564245814</v>
      </c>
      <c r="BA15">
        <v>3.3086775253456224</v>
      </c>
      <c r="BB15">
        <v>2.7094485647969053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91.81241632971134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2.7899808936926629</v>
      </c>
      <c r="L16">
        <v>9.1499521316222125</v>
      </c>
      <c r="M16">
        <v>2.5598193166559762</v>
      </c>
      <c r="N16">
        <v>1.360039477744807</v>
      </c>
      <c r="O16">
        <v>3.1602664776119407</v>
      </c>
      <c r="P16">
        <v>5.2001559748427679</v>
      </c>
      <c r="Q16">
        <v>0.4100218053137884</v>
      </c>
      <c r="R16">
        <v>0.64987130510039237</v>
      </c>
      <c r="S16">
        <v>0.6298423228346457</v>
      </c>
      <c r="T16">
        <v>1.179001214285714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4.5426707850120245</v>
      </c>
      <c r="AC16">
        <v>2.914905044598306</v>
      </c>
      <c r="AD16">
        <v>3.5331872164993121</v>
      </c>
      <c r="AE16">
        <v>4.9212250378693323</v>
      </c>
      <c r="AF16">
        <v>0</v>
      </c>
      <c r="AG16">
        <v>4.4970760070967124</v>
      </c>
      <c r="AH16">
        <v>13.654707987741325</v>
      </c>
      <c r="AI16">
        <v>1.6347886852812801</v>
      </c>
      <c r="AJ16">
        <v>0</v>
      </c>
      <c r="AK16">
        <v>8.3450530530714211</v>
      </c>
      <c r="AL16">
        <v>0</v>
      </c>
      <c r="AM16">
        <v>0</v>
      </c>
      <c r="AN16">
        <v>6.6413355989873232E-2</v>
      </c>
      <c r="AO16">
        <v>0</v>
      </c>
      <c r="AP16">
        <v>0</v>
      </c>
      <c r="AQ16">
        <v>0</v>
      </c>
      <c r="AR16">
        <v>0</v>
      </c>
      <c r="AS16">
        <v>3.0284462178368341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4.2180215801242236</v>
      </c>
      <c r="AZ16">
        <v>4.8086037564245814</v>
      </c>
      <c r="BA16">
        <v>3.3086775253456224</v>
      </c>
      <c r="BB16">
        <v>2.7094485647969053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89.272175737392644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2.7900015523520492</v>
      </c>
      <c r="L17">
        <v>9.1499102656438946</v>
      </c>
      <c r="M17">
        <v>2.5598193166559762</v>
      </c>
      <c r="N17">
        <v>1.360039477744807</v>
      </c>
      <c r="O17">
        <v>3.1602664776119407</v>
      </c>
      <c r="P17">
        <v>5.1998560646900271</v>
      </c>
      <c r="Q17">
        <v>0.40996382684379296</v>
      </c>
      <c r="R17">
        <v>0.63987904449648703</v>
      </c>
      <c r="S17">
        <v>0.6298423228346457</v>
      </c>
      <c r="T17">
        <v>1.179001214285714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4.5426707850120245</v>
      </c>
      <c r="AC17">
        <v>2.914905044598306</v>
      </c>
      <c r="AD17">
        <v>3.5331872164993121</v>
      </c>
      <c r="AE17">
        <v>4.9212250378693323</v>
      </c>
      <c r="AF17">
        <v>0</v>
      </c>
      <c r="AG17">
        <v>4.4970760070967124</v>
      </c>
      <c r="AH17">
        <v>13.654707987741325</v>
      </c>
      <c r="AI17">
        <v>1.6347886852812801</v>
      </c>
      <c r="AJ17">
        <v>0</v>
      </c>
      <c r="AK17">
        <v>8.3450530530714211</v>
      </c>
      <c r="AL17">
        <v>0</v>
      </c>
      <c r="AM17">
        <v>0</v>
      </c>
      <c r="AN17">
        <v>6.6413355989873232E-2</v>
      </c>
      <c r="AO17">
        <v>0</v>
      </c>
      <c r="AP17">
        <v>0</v>
      </c>
      <c r="AQ17">
        <v>0</v>
      </c>
      <c r="AR17">
        <v>0</v>
      </c>
      <c r="AS17">
        <v>3.0284462178368341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4.2180215801242236</v>
      </c>
      <c r="AZ17">
        <v>4.8086037564245814</v>
      </c>
      <c r="BA17">
        <v>3.3086775253456224</v>
      </c>
      <c r="BB17">
        <v>2.7094485647969053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89.261804380847082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2.789968816164818</v>
      </c>
      <c r="L18">
        <v>9.1499102656438946</v>
      </c>
      <c r="M18">
        <v>2.5598193166559762</v>
      </c>
      <c r="N18">
        <v>1.360039477744807</v>
      </c>
      <c r="O18">
        <v>3.1602664776119407</v>
      </c>
      <c r="P18">
        <v>5.1998560646900271</v>
      </c>
      <c r="Q18">
        <v>0.40996382684379296</v>
      </c>
      <c r="R18">
        <v>0.63987904449648703</v>
      </c>
      <c r="S18">
        <v>0.6298423228346457</v>
      </c>
      <c r="T18">
        <v>1.179001214285714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4.5426707850120245</v>
      </c>
      <c r="AC18">
        <v>2.914905044598306</v>
      </c>
      <c r="AD18">
        <v>3.5331872164993121</v>
      </c>
      <c r="AE18">
        <v>4.9212250378693323</v>
      </c>
      <c r="AF18">
        <v>0</v>
      </c>
      <c r="AG18">
        <v>4.4970760070967124</v>
      </c>
      <c r="AH18">
        <v>13.654707987741325</v>
      </c>
      <c r="AI18">
        <v>1.6347886852812801</v>
      </c>
      <c r="AJ18">
        <v>0</v>
      </c>
      <c r="AK18">
        <v>8.3450530530714211</v>
      </c>
      <c r="AL18">
        <v>0</v>
      </c>
      <c r="AM18">
        <v>0</v>
      </c>
      <c r="AN18">
        <v>6.6413355989873232E-2</v>
      </c>
      <c r="AO18">
        <v>0</v>
      </c>
      <c r="AP18">
        <v>0</v>
      </c>
      <c r="AQ18">
        <v>0</v>
      </c>
      <c r="AR18">
        <v>0</v>
      </c>
      <c r="AS18">
        <v>3.0284462178368341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4.2180215801242236</v>
      </c>
      <c r="AZ18">
        <v>4.8086037564245814</v>
      </c>
      <c r="BA18">
        <v>3.3086775253456224</v>
      </c>
      <c r="BB18">
        <v>2.7094485647969053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89.261771644659859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2.7899679771673016</v>
      </c>
      <c r="L19">
        <v>9.1499102656438946</v>
      </c>
      <c r="M19">
        <v>2.5598193166559762</v>
      </c>
      <c r="N19">
        <v>1.360039477744807</v>
      </c>
      <c r="O19">
        <v>3.1602664776119407</v>
      </c>
      <c r="P19">
        <v>5.1998560646900271</v>
      </c>
      <c r="Q19">
        <v>0.40996382684379296</v>
      </c>
      <c r="R19">
        <v>0.63987904449648703</v>
      </c>
      <c r="S19">
        <v>0.6298423228346457</v>
      </c>
      <c r="T19">
        <v>1.179001214285714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4.5426707850120245</v>
      </c>
      <c r="AC19">
        <v>2.914905044598306</v>
      </c>
      <c r="AD19">
        <v>3.5331872164993121</v>
      </c>
      <c r="AE19">
        <v>4.9212250378693323</v>
      </c>
      <c r="AF19">
        <v>0</v>
      </c>
      <c r="AG19">
        <v>4.4970760070967124</v>
      </c>
      <c r="AH19">
        <v>13.654707987741325</v>
      </c>
      <c r="AI19">
        <v>1.6347886852812801</v>
      </c>
      <c r="AJ19">
        <v>0</v>
      </c>
      <c r="AK19">
        <v>8.3450530530714211</v>
      </c>
      <c r="AL19">
        <v>0</v>
      </c>
      <c r="AM19">
        <v>0</v>
      </c>
      <c r="AN19">
        <v>6.6413355989873232E-2</v>
      </c>
      <c r="AO19">
        <v>0</v>
      </c>
      <c r="AP19">
        <v>0</v>
      </c>
      <c r="AQ19">
        <v>0</v>
      </c>
      <c r="AR19">
        <v>0</v>
      </c>
      <c r="AS19">
        <v>3.0284462178368341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4.2180215801242236</v>
      </c>
      <c r="AZ19">
        <v>4.8086037564245814</v>
      </c>
      <c r="BA19">
        <v>3.3086775253456224</v>
      </c>
      <c r="BB19">
        <v>2.5483048770491803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89.100627117914613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2.7899890395138525</v>
      </c>
      <c r="L20">
        <v>9.1499102656438946</v>
      </c>
      <c r="M20">
        <v>2.5598193166559762</v>
      </c>
      <c r="N20">
        <v>1.360039477744807</v>
      </c>
      <c r="O20">
        <v>3.1602664776119407</v>
      </c>
      <c r="P20">
        <v>5.1998560646900271</v>
      </c>
      <c r="Q20">
        <v>0.40996382684379296</v>
      </c>
      <c r="R20">
        <v>0.63987904449648703</v>
      </c>
      <c r="S20">
        <v>0.6298423228346457</v>
      </c>
      <c r="T20">
        <v>1.179001214285714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4.5426707850120245</v>
      </c>
      <c r="AC20">
        <v>2.914905044598306</v>
      </c>
      <c r="AD20">
        <v>3.5331872164993121</v>
      </c>
      <c r="AE20">
        <v>4.9212250378693323</v>
      </c>
      <c r="AF20">
        <v>0</v>
      </c>
      <c r="AG20">
        <v>4.4970760070967124</v>
      </c>
      <c r="AH20">
        <v>13.654707987741325</v>
      </c>
      <c r="AI20">
        <v>1.6347886852812801</v>
      </c>
      <c r="AJ20">
        <v>0</v>
      </c>
      <c r="AK20">
        <v>8.3450530530714211</v>
      </c>
      <c r="AL20">
        <v>0</v>
      </c>
      <c r="AM20">
        <v>0</v>
      </c>
      <c r="AN20">
        <v>6.6413355989873232E-2</v>
      </c>
      <c r="AO20">
        <v>0</v>
      </c>
      <c r="AP20">
        <v>0</v>
      </c>
      <c r="AQ20">
        <v>0</v>
      </c>
      <c r="AR20">
        <v>0</v>
      </c>
      <c r="AS20">
        <v>3.0284462178368341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4.2180215801242236</v>
      </c>
      <c r="AZ20">
        <v>4.8086037564245814</v>
      </c>
      <c r="BA20">
        <v>3.3086775253456224</v>
      </c>
      <c r="BB20">
        <v>2.5483048770491803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89.10064818026116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2.7899894435194987</v>
      </c>
      <c r="L21">
        <v>9.1499102656438946</v>
      </c>
      <c r="M21">
        <v>2.5598193166559762</v>
      </c>
      <c r="N21">
        <v>1.360039477744807</v>
      </c>
      <c r="O21">
        <v>3.1602664776119407</v>
      </c>
      <c r="P21">
        <v>5.1998560646900271</v>
      </c>
      <c r="Q21">
        <v>0.41003579153094466</v>
      </c>
      <c r="R21">
        <v>0.63996646168491189</v>
      </c>
      <c r="S21">
        <v>0.62983110434120348</v>
      </c>
      <c r="T21">
        <v>1.172609794520548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4.5426707850120245</v>
      </c>
      <c r="AC21">
        <v>2.914905044598306</v>
      </c>
      <c r="AD21">
        <v>3.5331872164993121</v>
      </c>
      <c r="AE21">
        <v>4.9212250378693323</v>
      </c>
      <c r="AF21">
        <v>0</v>
      </c>
      <c r="AG21">
        <v>4.4970760070967124</v>
      </c>
      <c r="AH21">
        <v>13.654707987741325</v>
      </c>
      <c r="AI21">
        <v>1.6347886852812801</v>
      </c>
      <c r="AJ21">
        <v>0</v>
      </c>
      <c r="AK21">
        <v>8.3450530530714211</v>
      </c>
      <c r="AL21">
        <v>0</v>
      </c>
      <c r="AM21">
        <v>0</v>
      </c>
      <c r="AN21">
        <v>6.6413355989873232E-2</v>
      </c>
      <c r="AO21">
        <v>0</v>
      </c>
      <c r="AP21">
        <v>0</v>
      </c>
      <c r="AQ21">
        <v>0</v>
      </c>
      <c r="AR21">
        <v>0</v>
      </c>
      <c r="AS21">
        <v>3.0284462178368341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4.2180215801242236</v>
      </c>
      <c r="AZ21">
        <v>4.8086037564245814</v>
      </c>
      <c r="BA21">
        <v>3.3086775253456224</v>
      </c>
      <c r="BB21">
        <v>2.568291581967213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89.114392032801831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2.789957745304577</v>
      </c>
      <c r="L22">
        <v>9.1499102656438946</v>
      </c>
      <c r="M22">
        <v>2.5598193166559762</v>
      </c>
      <c r="N22">
        <v>1.360039477744807</v>
      </c>
      <c r="O22">
        <v>3.1602664776119407</v>
      </c>
      <c r="P22">
        <v>5.1998560646900271</v>
      </c>
      <c r="Q22">
        <v>0.41003579153094466</v>
      </c>
      <c r="R22">
        <v>0.63996646168491189</v>
      </c>
      <c r="S22">
        <v>0.62983110434120348</v>
      </c>
      <c r="T22">
        <v>1.172609794520548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4.5426707850120245</v>
      </c>
      <c r="AC22">
        <v>2.914905044598306</v>
      </c>
      <c r="AD22">
        <v>3.5331872164993121</v>
      </c>
      <c r="AE22">
        <v>4.9212250378693323</v>
      </c>
      <c r="AF22">
        <v>0</v>
      </c>
      <c r="AG22">
        <v>4.4970760070967124</v>
      </c>
      <c r="AH22">
        <v>13.654707987741325</v>
      </c>
      <c r="AI22">
        <v>1.6347886852812801</v>
      </c>
      <c r="AJ22">
        <v>0</v>
      </c>
      <c r="AK22">
        <v>8.3450530530714211</v>
      </c>
      <c r="AL22">
        <v>0</v>
      </c>
      <c r="AM22">
        <v>0</v>
      </c>
      <c r="AN22">
        <v>6.6413355989873232E-2</v>
      </c>
      <c r="AO22">
        <v>0</v>
      </c>
      <c r="AP22">
        <v>0</v>
      </c>
      <c r="AQ22">
        <v>0</v>
      </c>
      <c r="AR22">
        <v>0</v>
      </c>
      <c r="AS22">
        <v>3.0284462178368341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4.2180215801242236</v>
      </c>
      <c r="AZ22">
        <v>4.8086037564245814</v>
      </c>
      <c r="BA22">
        <v>3.3086775253456224</v>
      </c>
      <c r="BB22">
        <v>2.568291581967213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89.114360334586891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2.7899479626432901</v>
      </c>
      <c r="L23">
        <v>9.1499972576754409</v>
      </c>
      <c r="M23">
        <v>2.5598193166559762</v>
      </c>
      <c r="N23">
        <v>1.360039477744807</v>
      </c>
      <c r="O23">
        <v>3.1602664776119407</v>
      </c>
      <c r="P23">
        <v>5.1998560646900271</v>
      </c>
      <c r="Q23">
        <v>0.40996382684379296</v>
      </c>
      <c r="R23">
        <v>0.63987904449648703</v>
      </c>
      <c r="S23">
        <v>0.6298423228346457</v>
      </c>
      <c r="T23">
        <v>1.179001214285714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4.5426707850120245</v>
      </c>
      <c r="AC23">
        <v>2.914905044598306</v>
      </c>
      <c r="AD23">
        <v>3.5331872164993121</v>
      </c>
      <c r="AE23">
        <v>4.9212250378693323</v>
      </c>
      <c r="AF23">
        <v>0</v>
      </c>
      <c r="AG23">
        <v>4.4970760070967124</v>
      </c>
      <c r="AH23">
        <v>13.654707987741325</v>
      </c>
      <c r="AI23">
        <v>0.35760997880794498</v>
      </c>
      <c r="AJ23">
        <v>0</v>
      </c>
      <c r="AK23">
        <v>8.3450530530714211</v>
      </c>
      <c r="AL23">
        <v>0</v>
      </c>
      <c r="AM23">
        <v>0</v>
      </c>
      <c r="AN23">
        <v>6.6413355989873232E-2</v>
      </c>
      <c r="AO23">
        <v>0</v>
      </c>
      <c r="AP23">
        <v>0</v>
      </c>
      <c r="AQ23">
        <v>0</v>
      </c>
      <c r="AR23">
        <v>0</v>
      </c>
      <c r="AS23">
        <v>3.0284462178368341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4.2180215801242236</v>
      </c>
      <c r="AZ23">
        <v>4.8086037564245814</v>
      </c>
      <c r="BA23">
        <v>3.3086775253456224</v>
      </c>
      <c r="BB23">
        <v>2.5483048770491803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87.82351538894882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2.7899479626432901</v>
      </c>
      <c r="L24">
        <v>9.1499957641280414</v>
      </c>
      <c r="M24">
        <v>2.5598193166559762</v>
      </c>
      <c r="N24">
        <v>1.360039477744807</v>
      </c>
      <c r="O24">
        <v>3.1602664776119407</v>
      </c>
      <c r="P24">
        <v>5.1998560646900271</v>
      </c>
      <c r="Q24">
        <v>0.40996382684379296</v>
      </c>
      <c r="R24">
        <v>0.63987904449648703</v>
      </c>
      <c r="S24">
        <v>0.6298423228346457</v>
      </c>
      <c r="T24">
        <v>1.179001214285714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4.5426707850120245</v>
      </c>
      <c r="AC24">
        <v>2.914905044598306</v>
      </c>
      <c r="AD24">
        <v>3.5331872164993121</v>
      </c>
      <c r="AE24">
        <v>4.9212250378693323</v>
      </c>
      <c r="AF24">
        <v>0</v>
      </c>
      <c r="AG24">
        <v>4.4970760070967124</v>
      </c>
      <c r="AH24">
        <v>13.654707987741325</v>
      </c>
      <c r="AI24">
        <v>0.63858939662239456</v>
      </c>
      <c r="AJ24">
        <v>0</v>
      </c>
      <c r="AK24">
        <v>8.3450530530714211</v>
      </c>
      <c r="AL24">
        <v>0</v>
      </c>
      <c r="AM24">
        <v>0</v>
      </c>
      <c r="AN24">
        <v>6.6413355989873232E-2</v>
      </c>
      <c r="AO24">
        <v>0</v>
      </c>
      <c r="AP24">
        <v>0</v>
      </c>
      <c r="AQ24">
        <v>0</v>
      </c>
      <c r="AR24">
        <v>0</v>
      </c>
      <c r="AS24">
        <v>3.0284462178368341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4.2180215801242236</v>
      </c>
      <c r="AZ24">
        <v>4.8086037564245814</v>
      </c>
      <c r="BA24">
        <v>3.3086775253456224</v>
      </c>
      <c r="BB24">
        <v>2.5483048770491803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88.104493313215855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2.7900025116915308</v>
      </c>
      <c r="L25">
        <v>6.3199555037792701</v>
      </c>
      <c r="M25">
        <v>2.5598193166559762</v>
      </c>
      <c r="N25">
        <v>1.360039477744807</v>
      </c>
      <c r="O25">
        <v>3.1602664776119407</v>
      </c>
      <c r="P25">
        <v>5.1998560646900271</v>
      </c>
      <c r="Q25">
        <v>0.40996382684379296</v>
      </c>
      <c r="R25">
        <v>0.63987904449648703</v>
      </c>
      <c r="S25">
        <v>0.6298423228346457</v>
      </c>
      <c r="T25">
        <v>1.179001214285714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4.5426707850120245</v>
      </c>
      <c r="AC25">
        <v>2.914905044598306</v>
      </c>
      <c r="AD25">
        <v>3.5331872164993121</v>
      </c>
      <c r="AE25">
        <v>4.9212250378693323</v>
      </c>
      <c r="AF25">
        <v>0</v>
      </c>
      <c r="AG25">
        <v>4.4970760070967124</v>
      </c>
      <c r="AH25">
        <v>13.654707987741325</v>
      </c>
      <c r="AI25">
        <v>1.0217429825329587</v>
      </c>
      <c r="AJ25">
        <v>0</v>
      </c>
      <c r="AK25">
        <v>8.3450530530714211</v>
      </c>
      <c r="AL25">
        <v>0</v>
      </c>
      <c r="AM25">
        <v>0</v>
      </c>
      <c r="AN25">
        <v>6.6413355989873232E-2</v>
      </c>
      <c r="AO25">
        <v>0</v>
      </c>
      <c r="AP25">
        <v>0</v>
      </c>
      <c r="AQ25">
        <v>0</v>
      </c>
      <c r="AR25">
        <v>0</v>
      </c>
      <c r="AS25">
        <v>3.0284462178368341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4.2180215801242236</v>
      </c>
      <c r="AZ25">
        <v>4.8086037564245814</v>
      </c>
      <c r="BA25">
        <v>3.3086775253456224</v>
      </c>
      <c r="BB25">
        <v>2.5483048770491803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85.657661187825894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2.7899558493612746</v>
      </c>
      <c r="L26">
        <v>9.1499957641280414</v>
      </c>
      <c r="M26">
        <v>2.5598193166559762</v>
      </c>
      <c r="N26">
        <v>1.360039477744807</v>
      </c>
      <c r="O26">
        <v>3.1602664776119407</v>
      </c>
      <c r="P26">
        <v>5.1998560646900271</v>
      </c>
      <c r="Q26">
        <v>0.40996382684379296</v>
      </c>
      <c r="R26">
        <v>0.63987904449648703</v>
      </c>
      <c r="S26">
        <v>0.6298423228346457</v>
      </c>
      <c r="T26">
        <v>1.179001214285714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4.5426707850120245</v>
      </c>
      <c r="AC26">
        <v>2.914905044598306</v>
      </c>
      <c r="AD26">
        <v>3.5331872164993121</v>
      </c>
      <c r="AE26">
        <v>4.9212250378693323</v>
      </c>
      <c r="AF26">
        <v>0</v>
      </c>
      <c r="AG26">
        <v>4.4970760070967124</v>
      </c>
      <c r="AH26">
        <v>13.654707987741325</v>
      </c>
      <c r="AI26">
        <v>4.9809970506946062</v>
      </c>
      <c r="AJ26">
        <v>0</v>
      </c>
      <c r="AK26">
        <v>8.3450530530714211</v>
      </c>
      <c r="AL26">
        <v>0</v>
      </c>
      <c r="AM26">
        <v>0</v>
      </c>
      <c r="AN26">
        <v>6.6413355989873232E-2</v>
      </c>
      <c r="AO26">
        <v>0</v>
      </c>
      <c r="AP26">
        <v>0</v>
      </c>
      <c r="AQ26">
        <v>0</v>
      </c>
      <c r="AR26">
        <v>0</v>
      </c>
      <c r="AS26">
        <v>3.0284462178368341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4.2180215801242236</v>
      </c>
      <c r="AZ26">
        <v>4.8086037564245814</v>
      </c>
      <c r="BA26">
        <v>3.3086775253456224</v>
      </c>
      <c r="BB26">
        <v>2.5483048770491803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92.446908854006054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2.7899492600802343</v>
      </c>
      <c r="L27">
        <v>7.2497470983846339</v>
      </c>
      <c r="M27">
        <v>2.5598193166559762</v>
      </c>
      <c r="N27">
        <v>1.360039477744807</v>
      </c>
      <c r="O27">
        <v>3.1602664776119407</v>
      </c>
      <c r="P27">
        <v>5.1998560646900271</v>
      </c>
      <c r="Q27">
        <v>0.40996382684379296</v>
      </c>
      <c r="R27">
        <v>0.63987904449648703</v>
      </c>
      <c r="S27">
        <v>0.6298423228346457</v>
      </c>
      <c r="T27">
        <v>1.179001214285714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4.5426707850120245</v>
      </c>
      <c r="AC27">
        <v>2.914905044598306</v>
      </c>
      <c r="AD27">
        <v>3.5331872164993121</v>
      </c>
      <c r="AE27">
        <v>4.9212250378693323</v>
      </c>
      <c r="AF27">
        <v>0</v>
      </c>
      <c r="AG27">
        <v>4.4970760070967124</v>
      </c>
      <c r="AH27">
        <v>13.654707987741325</v>
      </c>
      <c r="AI27">
        <v>4.9809970506946062</v>
      </c>
      <c r="AJ27">
        <v>0</v>
      </c>
      <c r="AK27">
        <v>8.3450530530714211</v>
      </c>
      <c r="AL27">
        <v>0</v>
      </c>
      <c r="AM27">
        <v>0</v>
      </c>
      <c r="AN27">
        <v>6.6413355989873232E-2</v>
      </c>
      <c r="AO27">
        <v>0</v>
      </c>
      <c r="AP27">
        <v>0</v>
      </c>
      <c r="AQ27">
        <v>0</v>
      </c>
      <c r="AR27">
        <v>0</v>
      </c>
      <c r="AS27">
        <v>3.0284462178368341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4.2180215801242236</v>
      </c>
      <c r="AZ27">
        <v>4.8086037564245814</v>
      </c>
      <c r="BA27">
        <v>3.3086775253456224</v>
      </c>
      <c r="BB27">
        <v>2.5483048770491803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90.546653598981621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2.6599568985460422</v>
      </c>
      <c r="L28">
        <v>9.1499102656438946</v>
      </c>
      <c r="M28">
        <v>2.5598193166559762</v>
      </c>
      <c r="N28">
        <v>1.360039477744807</v>
      </c>
      <c r="O28">
        <v>3.1602664776119407</v>
      </c>
      <c r="P28">
        <v>5.1998560646900271</v>
      </c>
      <c r="Q28">
        <v>0.40995356457142851</v>
      </c>
      <c r="R28">
        <v>0.63996177647403929</v>
      </c>
      <c r="S28">
        <v>0.63004652035563879</v>
      </c>
      <c r="T28">
        <v>1.179001214285714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4.5426707850120245</v>
      </c>
      <c r="AC28">
        <v>2.914905044598306</v>
      </c>
      <c r="AD28">
        <v>3.5331872164993121</v>
      </c>
      <c r="AE28">
        <v>4.9212250378693323</v>
      </c>
      <c r="AF28">
        <v>0</v>
      </c>
      <c r="AG28">
        <v>4.4970760070967124</v>
      </c>
      <c r="AH28">
        <v>13.654707987741325</v>
      </c>
      <c r="AI28">
        <v>4.9809970506946062</v>
      </c>
      <c r="AJ28">
        <v>0</v>
      </c>
      <c r="AK28">
        <v>8.3450530530714211</v>
      </c>
      <c r="AL28">
        <v>0</v>
      </c>
      <c r="AM28">
        <v>0</v>
      </c>
      <c r="AN28">
        <v>6.6413355989873232E-2</v>
      </c>
      <c r="AO28">
        <v>0</v>
      </c>
      <c r="AP28">
        <v>0</v>
      </c>
      <c r="AQ28">
        <v>0</v>
      </c>
      <c r="AR28">
        <v>0</v>
      </c>
      <c r="AS28">
        <v>3.0284462178368341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4.2180215801242236</v>
      </c>
      <c r="AZ28">
        <v>4.8086037564245814</v>
      </c>
      <c r="BA28">
        <v>3.3086775253456224</v>
      </c>
      <c r="BB28">
        <v>2.5483048770491803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92.317101071932868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0.92025299999999999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4.5426707850120245</v>
      </c>
      <c r="AC29">
        <v>2.914905044598306</v>
      </c>
      <c r="AD29">
        <v>3.5331872164993121</v>
      </c>
      <c r="AE29">
        <v>4.9212250378693323</v>
      </c>
      <c r="AF29">
        <v>0</v>
      </c>
      <c r="AG29">
        <v>4.4970760070967124</v>
      </c>
      <c r="AH29">
        <v>13.654707987741325</v>
      </c>
      <c r="AI29">
        <v>4.9809970506946062</v>
      </c>
      <c r="AJ29">
        <v>0</v>
      </c>
      <c r="AK29">
        <v>8.3450530530714211</v>
      </c>
      <c r="AL29">
        <v>0</v>
      </c>
      <c r="AM29">
        <v>0</v>
      </c>
      <c r="AN29">
        <v>6.6413355989873232E-2</v>
      </c>
      <c r="AO29">
        <v>0</v>
      </c>
      <c r="AP29">
        <v>0</v>
      </c>
      <c r="AQ29">
        <v>0</v>
      </c>
      <c r="AR29">
        <v>0</v>
      </c>
      <c r="AS29">
        <v>3.0284462178368341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4.2180215801242236</v>
      </c>
      <c r="AZ29">
        <v>4.8086037564245814</v>
      </c>
      <c r="BA29">
        <v>3.3086775253456224</v>
      </c>
      <c r="BB29">
        <v>2.5582982295081971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66.298535847812374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1.0500082322853306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0.83981519999999998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4.5426707850120245</v>
      </c>
      <c r="AC30">
        <v>2.914905044598306</v>
      </c>
      <c r="AD30">
        <v>3.5331872164993121</v>
      </c>
      <c r="AE30">
        <v>4.9212250378693323</v>
      </c>
      <c r="AF30">
        <v>0</v>
      </c>
      <c r="AG30">
        <v>4.4970760070967124</v>
      </c>
      <c r="AH30">
        <v>13.654707987741325</v>
      </c>
      <c r="AI30">
        <v>4.9809970506946062</v>
      </c>
      <c r="AJ30">
        <v>0</v>
      </c>
      <c r="AK30">
        <v>8.3450530530714211</v>
      </c>
      <c r="AL30">
        <v>0</v>
      </c>
      <c r="AM30">
        <v>0</v>
      </c>
      <c r="AN30">
        <v>6.6413355989873232E-2</v>
      </c>
      <c r="AO30">
        <v>0</v>
      </c>
      <c r="AP30">
        <v>0</v>
      </c>
      <c r="AQ30">
        <v>0</v>
      </c>
      <c r="AR30">
        <v>0</v>
      </c>
      <c r="AS30">
        <v>3.0284462178368341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4.2180215801242236</v>
      </c>
      <c r="AZ30">
        <v>4.8086037564245814</v>
      </c>
      <c r="BA30">
        <v>3.3086775253456224</v>
      </c>
      <c r="BB30">
        <v>2.5582982295081971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67.268106280097712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0.82974196891191698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4.5426707850120245</v>
      </c>
      <c r="AC31">
        <v>2.914905044598306</v>
      </c>
      <c r="AD31">
        <v>3.5331872164993121</v>
      </c>
      <c r="AE31">
        <v>4.9212250378693323</v>
      </c>
      <c r="AF31">
        <v>0</v>
      </c>
      <c r="AG31">
        <v>4.4970760070967124</v>
      </c>
      <c r="AH31">
        <v>13.654707987741325</v>
      </c>
      <c r="AI31">
        <v>4.9809970506946062</v>
      </c>
      <c r="AJ31">
        <v>0</v>
      </c>
      <c r="AK31">
        <v>8.3450530530714211</v>
      </c>
      <c r="AL31">
        <v>0</v>
      </c>
      <c r="AM31">
        <v>0</v>
      </c>
      <c r="AN31">
        <v>6.6413355989873232E-2</v>
      </c>
      <c r="AO31">
        <v>0</v>
      </c>
      <c r="AP31">
        <v>0</v>
      </c>
      <c r="AQ31">
        <v>0</v>
      </c>
      <c r="AR31">
        <v>0</v>
      </c>
      <c r="AS31">
        <v>3.0284462178368341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4.2180215801242236</v>
      </c>
      <c r="AZ31">
        <v>4.8086037564245814</v>
      </c>
      <c r="BA31">
        <v>3.3086775253456224</v>
      </c>
      <c r="BB31">
        <v>2.5582982295081971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66.20802481672429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2.0600711817553559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0.82974196891191698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4.5426707850120245</v>
      </c>
      <c r="AC32">
        <v>2.914905044598306</v>
      </c>
      <c r="AD32">
        <v>3.5331872164993121</v>
      </c>
      <c r="AE32">
        <v>4.9212250378693323</v>
      </c>
      <c r="AF32">
        <v>0</v>
      </c>
      <c r="AG32">
        <v>4.4970760070967124</v>
      </c>
      <c r="AH32">
        <v>13.654707987741325</v>
      </c>
      <c r="AI32">
        <v>0.63858939662239456</v>
      </c>
      <c r="AJ32">
        <v>0</v>
      </c>
      <c r="AK32">
        <v>8.3450530530714211</v>
      </c>
      <c r="AL32">
        <v>0</v>
      </c>
      <c r="AM32">
        <v>0</v>
      </c>
      <c r="AN32">
        <v>6.6413355989873232E-2</v>
      </c>
      <c r="AO32">
        <v>0</v>
      </c>
      <c r="AP32">
        <v>0</v>
      </c>
      <c r="AQ32">
        <v>0</v>
      </c>
      <c r="AR32">
        <v>0</v>
      </c>
      <c r="AS32">
        <v>3.0284462178368341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4.2180215801242236</v>
      </c>
      <c r="AZ32">
        <v>4.8086037564245814</v>
      </c>
      <c r="BA32">
        <v>3.3086775253456224</v>
      </c>
      <c r="BB32">
        <v>2.5582982295081971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63.92568834440744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2.0600711817553559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0.82974196891191698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4.5426707850120245</v>
      </c>
      <c r="AC33">
        <v>2.914905044598306</v>
      </c>
      <c r="AD33">
        <v>3.5331872164993121</v>
      </c>
      <c r="AE33">
        <v>4.9212250378693323</v>
      </c>
      <c r="AF33">
        <v>0</v>
      </c>
      <c r="AG33">
        <v>4.4970760070967124</v>
      </c>
      <c r="AH33">
        <v>13.654707987741325</v>
      </c>
      <c r="AI33">
        <v>0.35760997880794498</v>
      </c>
      <c r="AJ33">
        <v>0</v>
      </c>
      <c r="AK33">
        <v>8.3450530530714211</v>
      </c>
      <c r="AL33">
        <v>0</v>
      </c>
      <c r="AM33">
        <v>0</v>
      </c>
      <c r="AN33">
        <v>6.6413355989873232E-2</v>
      </c>
      <c r="AO33">
        <v>0</v>
      </c>
      <c r="AP33">
        <v>0</v>
      </c>
      <c r="AQ33">
        <v>0</v>
      </c>
      <c r="AR33">
        <v>0</v>
      </c>
      <c r="AS33">
        <v>3.0284462178368341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4.2180215801242236</v>
      </c>
      <c r="AZ33">
        <v>4.8086037564245814</v>
      </c>
      <c r="BA33">
        <v>3.3086775253456224</v>
      </c>
      <c r="BB33">
        <v>2.5582982295081971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63.64470892659299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2.0600711817553559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0.82974196891191698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4.5426707850120245</v>
      </c>
      <c r="AC34">
        <v>2.914905044598306</v>
      </c>
      <c r="AD34">
        <v>3.5331872164993121</v>
      </c>
      <c r="AE34">
        <v>4.9212250378693323</v>
      </c>
      <c r="AF34">
        <v>0</v>
      </c>
      <c r="AG34">
        <v>4.4970760070967124</v>
      </c>
      <c r="AH34">
        <v>13.654707987741325</v>
      </c>
      <c r="AI34">
        <v>0.35760997880794498</v>
      </c>
      <c r="AJ34">
        <v>0</v>
      </c>
      <c r="AK34">
        <v>8.3450530530714211</v>
      </c>
      <c r="AL34">
        <v>0</v>
      </c>
      <c r="AM34">
        <v>0</v>
      </c>
      <c r="AN34">
        <v>6.6413355989873232E-2</v>
      </c>
      <c r="AO34">
        <v>0</v>
      </c>
      <c r="AP34">
        <v>0</v>
      </c>
      <c r="AQ34">
        <v>0</v>
      </c>
      <c r="AR34">
        <v>0</v>
      </c>
      <c r="AS34">
        <v>3.0284462178368341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4.2180215801242236</v>
      </c>
      <c r="AZ34">
        <v>4.8086037564245814</v>
      </c>
      <c r="BA34">
        <v>3.3086775253456224</v>
      </c>
      <c r="BB34">
        <v>2.5582982295081971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63.64470892659299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2.0600711817553559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0.82974196891191698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4.5426707850120245</v>
      </c>
      <c r="AC35">
        <v>2.914905044598306</v>
      </c>
      <c r="AD35">
        <v>3.5331872164993121</v>
      </c>
      <c r="AE35">
        <v>4.9212250378693323</v>
      </c>
      <c r="AF35">
        <v>0</v>
      </c>
      <c r="AG35">
        <v>4.4970760070967124</v>
      </c>
      <c r="AH35">
        <v>13.654707987741325</v>
      </c>
      <c r="AI35">
        <v>0.35760997880794498</v>
      </c>
      <c r="AJ35">
        <v>0</v>
      </c>
      <c r="AK35">
        <v>8.3450530530714211</v>
      </c>
      <c r="AL35">
        <v>0</v>
      </c>
      <c r="AM35">
        <v>0</v>
      </c>
      <c r="AN35">
        <v>6.6413355989873232E-2</v>
      </c>
      <c r="AO35">
        <v>0</v>
      </c>
      <c r="AP35">
        <v>0</v>
      </c>
      <c r="AQ35">
        <v>0</v>
      </c>
      <c r="AR35">
        <v>0</v>
      </c>
      <c r="AS35">
        <v>3.0284462178368341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4.2180215801242236</v>
      </c>
      <c r="AZ35">
        <v>4.8585892424581019</v>
      </c>
      <c r="BA35">
        <v>3.3086775253456224</v>
      </c>
      <c r="BB35">
        <v>2.5582982295081971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63.694694412626511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2.0600711817553559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0.82974196891191698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4.5426707850120245</v>
      </c>
      <c r="AC36">
        <v>2.914905044598306</v>
      </c>
      <c r="AD36">
        <v>3.5331872164993121</v>
      </c>
      <c r="AE36">
        <v>4.9212250378693323</v>
      </c>
      <c r="AF36">
        <v>0</v>
      </c>
      <c r="AG36">
        <v>4.4970760070967124</v>
      </c>
      <c r="AH36">
        <v>13.654707987741325</v>
      </c>
      <c r="AI36">
        <v>1.6347886852812801</v>
      </c>
      <c r="AJ36">
        <v>0</v>
      </c>
      <c r="AK36">
        <v>8.3450530530714211</v>
      </c>
      <c r="AL36">
        <v>0</v>
      </c>
      <c r="AM36">
        <v>0</v>
      </c>
      <c r="AN36">
        <v>6.6413355989873232E-2</v>
      </c>
      <c r="AO36">
        <v>0</v>
      </c>
      <c r="AP36">
        <v>0</v>
      </c>
      <c r="AQ36">
        <v>0</v>
      </c>
      <c r="AR36">
        <v>0</v>
      </c>
      <c r="AS36">
        <v>3.0284462178368341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4.2180215801242236</v>
      </c>
      <c r="AZ36">
        <v>4.6886385899441354</v>
      </c>
      <c r="BA36">
        <v>3.3086775253456224</v>
      </c>
      <c r="BB36">
        <v>2.5582982295081971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64.801922466585879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2.0600711817553559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0.82974196891191698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4.5426707850120245</v>
      </c>
      <c r="AC37">
        <v>2.914905044598306</v>
      </c>
      <c r="AD37">
        <v>3.5331872164993121</v>
      </c>
      <c r="AE37">
        <v>4.9212250378693323</v>
      </c>
      <c r="AF37">
        <v>0</v>
      </c>
      <c r="AG37">
        <v>4.4970760070967124</v>
      </c>
      <c r="AH37">
        <v>13.654707987741325</v>
      </c>
      <c r="AI37">
        <v>1.6347886852812801</v>
      </c>
      <c r="AJ37">
        <v>0</v>
      </c>
      <c r="AK37">
        <v>8.3450530530714211</v>
      </c>
      <c r="AL37">
        <v>0</v>
      </c>
      <c r="AM37">
        <v>0</v>
      </c>
      <c r="AN37">
        <v>6.6413355989873232E-2</v>
      </c>
      <c r="AO37">
        <v>0</v>
      </c>
      <c r="AP37">
        <v>0</v>
      </c>
      <c r="AQ37">
        <v>0</v>
      </c>
      <c r="AR37">
        <v>0</v>
      </c>
      <c r="AS37">
        <v>3.0284462178368341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4.2180215801242236</v>
      </c>
      <c r="AZ37">
        <v>4.6886385899441354</v>
      </c>
      <c r="BA37">
        <v>3.3086775253456224</v>
      </c>
      <c r="BB37">
        <v>2.5582982295081971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64.801922466585879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2.0600711817553559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0.82974196891191698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4.5426707850120245</v>
      </c>
      <c r="AC38">
        <v>2.914905044598306</v>
      </c>
      <c r="AD38">
        <v>3.5331872164993121</v>
      </c>
      <c r="AE38">
        <v>4.9212250378693323</v>
      </c>
      <c r="AF38">
        <v>0</v>
      </c>
      <c r="AG38">
        <v>4.4970760070967124</v>
      </c>
      <c r="AH38">
        <v>13.654707987741325</v>
      </c>
      <c r="AI38">
        <v>1.6347886852812801</v>
      </c>
      <c r="AJ38">
        <v>0</v>
      </c>
      <c r="AK38">
        <v>8.3450530530714211</v>
      </c>
      <c r="AL38">
        <v>0</v>
      </c>
      <c r="AM38">
        <v>0</v>
      </c>
      <c r="AN38">
        <v>6.6413355989873232E-2</v>
      </c>
      <c r="AO38">
        <v>0</v>
      </c>
      <c r="AP38">
        <v>0</v>
      </c>
      <c r="AQ38">
        <v>0</v>
      </c>
      <c r="AR38">
        <v>0</v>
      </c>
      <c r="AS38">
        <v>3.0284462178368341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4.2180215801242236</v>
      </c>
      <c r="AZ38">
        <v>4.6886385899441354</v>
      </c>
      <c r="BA38">
        <v>3.3086775253456224</v>
      </c>
      <c r="BB38">
        <v>2.5582982295081971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64.801922466585879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2.0600711817553559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0.82974196891191698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4.5426707850120245</v>
      </c>
      <c r="AC39">
        <v>2.914905044598306</v>
      </c>
      <c r="AD39">
        <v>3.5331872164993121</v>
      </c>
      <c r="AE39">
        <v>4.9212250378693323</v>
      </c>
      <c r="AF39">
        <v>0</v>
      </c>
      <c r="AG39">
        <v>4.4970760070967124</v>
      </c>
      <c r="AH39">
        <v>13.654707987741325</v>
      </c>
      <c r="AI39">
        <v>1.6347886852812801</v>
      </c>
      <c r="AJ39">
        <v>0</v>
      </c>
      <c r="AK39">
        <v>8.3450530530714211</v>
      </c>
      <c r="AL39">
        <v>0</v>
      </c>
      <c r="AM39">
        <v>0</v>
      </c>
      <c r="AN39">
        <v>6.6413355989873232E-2</v>
      </c>
      <c r="AO39">
        <v>0</v>
      </c>
      <c r="AP39">
        <v>0</v>
      </c>
      <c r="AQ39">
        <v>0</v>
      </c>
      <c r="AR39">
        <v>0</v>
      </c>
      <c r="AS39">
        <v>3.0284462178368341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4.2180215801242236</v>
      </c>
      <c r="AZ39">
        <v>4.6886385899441354</v>
      </c>
      <c r="BA39">
        <v>3.3086775253456224</v>
      </c>
      <c r="BB39">
        <v>2.5582982295081971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64.801922466585879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2.0600711817553559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0.82974196891191698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4.5426707850120245</v>
      </c>
      <c r="AC40">
        <v>2.914905044598306</v>
      </c>
      <c r="AD40">
        <v>3.5331872164993121</v>
      </c>
      <c r="AE40">
        <v>4.9212250378693323</v>
      </c>
      <c r="AF40">
        <v>0</v>
      </c>
      <c r="AG40">
        <v>4.4970760070967124</v>
      </c>
      <c r="AH40">
        <v>13.654707987741325</v>
      </c>
      <c r="AI40">
        <v>1.6347886852812801</v>
      </c>
      <c r="AJ40">
        <v>0</v>
      </c>
      <c r="AK40">
        <v>8.3450530530714211</v>
      </c>
      <c r="AL40">
        <v>0</v>
      </c>
      <c r="AM40">
        <v>0</v>
      </c>
      <c r="AN40">
        <v>6.6413355989873232E-2</v>
      </c>
      <c r="AO40">
        <v>0</v>
      </c>
      <c r="AP40">
        <v>0</v>
      </c>
      <c r="AQ40">
        <v>0</v>
      </c>
      <c r="AR40">
        <v>0</v>
      </c>
      <c r="AS40">
        <v>3.0284462178368341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4.2180215801242236</v>
      </c>
      <c r="AZ40">
        <v>4.6886385899441354</v>
      </c>
      <c r="BA40">
        <v>3.3086775253456224</v>
      </c>
      <c r="BB40">
        <v>2.5582982295081971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64.801922466585879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2.0600711817553559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0.82974196891191698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4.5426707850120245</v>
      </c>
      <c r="AC41">
        <v>2.914905044598306</v>
      </c>
      <c r="AD41">
        <v>2.649890475468148</v>
      </c>
      <c r="AE41">
        <v>4.9212250378693323</v>
      </c>
      <c r="AF41">
        <v>0</v>
      </c>
      <c r="AG41">
        <v>4.4970760070967124</v>
      </c>
      <c r="AH41">
        <v>13.654707987741325</v>
      </c>
      <c r="AI41">
        <v>1.6347886852812801</v>
      </c>
      <c r="AJ41">
        <v>0</v>
      </c>
      <c r="AK41">
        <v>8.3450530530714211</v>
      </c>
      <c r="AL41">
        <v>0</v>
      </c>
      <c r="AM41">
        <v>0</v>
      </c>
      <c r="AN41">
        <v>6.6413355989873232E-2</v>
      </c>
      <c r="AO41">
        <v>0</v>
      </c>
      <c r="AP41">
        <v>0</v>
      </c>
      <c r="AQ41">
        <v>0</v>
      </c>
      <c r="AR41">
        <v>0</v>
      </c>
      <c r="AS41">
        <v>3.0284462178368341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4.2180215801242236</v>
      </c>
      <c r="AZ41">
        <v>4.6886385899441354</v>
      </c>
      <c r="BA41">
        <v>3.3086775253456224</v>
      </c>
      <c r="BB41">
        <v>2.5582982295081971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63.918625725554705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2.0600711817553559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0.82974196891191698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4.5426707850120245</v>
      </c>
      <c r="AC42">
        <v>2.914905044598306</v>
      </c>
      <c r="AD42">
        <v>2.649890475468148</v>
      </c>
      <c r="AE42">
        <v>4.9212250378693323</v>
      </c>
      <c r="AF42">
        <v>0</v>
      </c>
      <c r="AG42">
        <v>4.4970760070967124</v>
      </c>
      <c r="AH42">
        <v>13.654707987741325</v>
      </c>
      <c r="AI42">
        <v>1.6347886852812801</v>
      </c>
      <c r="AJ42">
        <v>0</v>
      </c>
      <c r="AK42">
        <v>8.3450530530714211</v>
      </c>
      <c r="AL42">
        <v>0</v>
      </c>
      <c r="AM42">
        <v>0</v>
      </c>
      <c r="AN42">
        <v>6.6413355989873232E-2</v>
      </c>
      <c r="AO42">
        <v>0</v>
      </c>
      <c r="AP42">
        <v>0</v>
      </c>
      <c r="AQ42">
        <v>0</v>
      </c>
      <c r="AR42">
        <v>0</v>
      </c>
      <c r="AS42">
        <v>3.0284462178368341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4.2180215801242236</v>
      </c>
      <c r="AZ42">
        <v>4.6886385899441354</v>
      </c>
      <c r="BA42">
        <v>3.3086775253456224</v>
      </c>
      <c r="BB42">
        <v>2.5582982295081971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63.918625725554705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2.0600711817553559</v>
      </c>
      <c r="M43">
        <v>0</v>
      </c>
      <c r="N43">
        <v>0</v>
      </c>
      <c r="O43">
        <v>0</v>
      </c>
      <c r="P43">
        <v>0</v>
      </c>
      <c r="Q43">
        <v>0</v>
      </c>
      <c r="R43">
        <v>0.74001706346078033</v>
      </c>
      <c r="S43">
        <v>0.39008969160387508</v>
      </c>
      <c r="T43">
        <v>0.92971088082901554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4.5426707850120245</v>
      </c>
      <c r="AC43">
        <v>2.914905044598306</v>
      </c>
      <c r="AD43">
        <v>2.649890475468148</v>
      </c>
      <c r="AE43">
        <v>4.9212250378693323</v>
      </c>
      <c r="AF43">
        <v>0</v>
      </c>
      <c r="AG43">
        <v>4.4970760070967124</v>
      </c>
      <c r="AH43">
        <v>13.654707987741325</v>
      </c>
      <c r="AI43">
        <v>1.6347886852812801</v>
      </c>
      <c r="AJ43">
        <v>0</v>
      </c>
      <c r="AK43">
        <v>8.3450530530714211</v>
      </c>
      <c r="AL43">
        <v>0</v>
      </c>
      <c r="AM43">
        <v>0</v>
      </c>
      <c r="AN43">
        <v>6.6413355989873232E-2</v>
      </c>
      <c r="AO43">
        <v>0</v>
      </c>
      <c r="AP43">
        <v>0</v>
      </c>
      <c r="AQ43">
        <v>0</v>
      </c>
      <c r="AR43">
        <v>0</v>
      </c>
      <c r="AS43">
        <v>3.0284462178368341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4.2180215801242236</v>
      </c>
      <c r="AZ43">
        <v>3.4989311659192825</v>
      </c>
      <c r="BA43">
        <v>3.3086775253456224</v>
      </c>
      <c r="BB43">
        <v>2.5582982295081971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63.958993968511614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2.0600711817553559</v>
      </c>
      <c r="M44">
        <v>0</v>
      </c>
      <c r="N44">
        <v>0</v>
      </c>
      <c r="O44">
        <v>0</v>
      </c>
      <c r="P44">
        <v>0</v>
      </c>
      <c r="Q44">
        <v>0</v>
      </c>
      <c r="R44">
        <v>0.11998756218905472</v>
      </c>
      <c r="S44">
        <v>0</v>
      </c>
      <c r="T44">
        <v>0.92971088082901554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4.5426707850120245</v>
      </c>
      <c r="AC44">
        <v>2.914905044598306</v>
      </c>
      <c r="AD44">
        <v>2.649890475468148</v>
      </c>
      <c r="AE44">
        <v>4.9212250378693323</v>
      </c>
      <c r="AF44">
        <v>0</v>
      </c>
      <c r="AG44">
        <v>4.4970760070967124</v>
      </c>
      <c r="AH44">
        <v>13.654707987741325</v>
      </c>
      <c r="AI44">
        <v>1.6347886852812801</v>
      </c>
      <c r="AJ44">
        <v>0</v>
      </c>
      <c r="AK44">
        <v>8.3450530530714211</v>
      </c>
      <c r="AL44">
        <v>0</v>
      </c>
      <c r="AM44">
        <v>0</v>
      </c>
      <c r="AN44">
        <v>6.6413355989873232E-2</v>
      </c>
      <c r="AO44">
        <v>0</v>
      </c>
      <c r="AP44">
        <v>0</v>
      </c>
      <c r="AQ44">
        <v>0</v>
      </c>
      <c r="AR44">
        <v>0</v>
      </c>
      <c r="AS44">
        <v>3.0284462178368341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4.2180215801242236</v>
      </c>
      <c r="AZ44">
        <v>1.8974344751381214</v>
      </c>
      <c r="BA44">
        <v>3.3086775253456224</v>
      </c>
      <c r="BB44">
        <v>2.5582982295081971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61.347378084854846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2.0600711817553559</v>
      </c>
      <c r="M45">
        <v>0</v>
      </c>
      <c r="N45">
        <v>0</v>
      </c>
      <c r="O45">
        <v>0</v>
      </c>
      <c r="P45">
        <v>0</v>
      </c>
      <c r="Q45">
        <v>0</v>
      </c>
      <c r="R45">
        <v>0.11998756218905472</v>
      </c>
      <c r="S45">
        <v>0</v>
      </c>
      <c r="T45">
        <v>0.92971088082901554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4.5426707850120245</v>
      </c>
      <c r="AC45">
        <v>2.914905044598306</v>
      </c>
      <c r="AD45">
        <v>2.649890475468148</v>
      </c>
      <c r="AE45">
        <v>4.9212250378693323</v>
      </c>
      <c r="AF45">
        <v>0</v>
      </c>
      <c r="AG45">
        <v>4.4970760070967124</v>
      </c>
      <c r="AH45">
        <v>13.654707987741325</v>
      </c>
      <c r="AI45">
        <v>1.6347886852812801</v>
      </c>
      <c r="AJ45">
        <v>0</v>
      </c>
      <c r="AK45">
        <v>8.3450530530714211</v>
      </c>
      <c r="AL45">
        <v>0</v>
      </c>
      <c r="AM45">
        <v>0</v>
      </c>
      <c r="AN45">
        <v>6.6413355989873232E-2</v>
      </c>
      <c r="AO45">
        <v>0</v>
      </c>
      <c r="AP45">
        <v>0</v>
      </c>
      <c r="AQ45">
        <v>0</v>
      </c>
      <c r="AR45">
        <v>0</v>
      </c>
      <c r="AS45">
        <v>3.0284462178368341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4.2180215801242236</v>
      </c>
      <c r="AZ45">
        <v>1.8974344751381214</v>
      </c>
      <c r="BA45">
        <v>3.3086775253456224</v>
      </c>
      <c r="BB45">
        <v>2.5582982295081971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61.347378084854846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2.0600711817553559</v>
      </c>
      <c r="M46">
        <v>0</v>
      </c>
      <c r="N46">
        <v>0</v>
      </c>
      <c r="O46">
        <v>0</v>
      </c>
      <c r="P46">
        <v>0</v>
      </c>
      <c r="Q46">
        <v>0</v>
      </c>
      <c r="R46">
        <v>0.11998756218905472</v>
      </c>
      <c r="S46">
        <v>0</v>
      </c>
      <c r="T46">
        <v>0.92971088082901554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4.5426707850120245</v>
      </c>
      <c r="AC46">
        <v>2.914905044598306</v>
      </c>
      <c r="AD46">
        <v>2.649890475468148</v>
      </c>
      <c r="AE46">
        <v>4.9212250378693323</v>
      </c>
      <c r="AF46">
        <v>0</v>
      </c>
      <c r="AG46">
        <v>4.4970760070967124</v>
      </c>
      <c r="AH46">
        <v>13.654707987741325</v>
      </c>
      <c r="AI46">
        <v>1.6347886852812801</v>
      </c>
      <c r="AJ46">
        <v>0</v>
      </c>
      <c r="AK46">
        <v>8.3450530530714211</v>
      </c>
      <c r="AL46">
        <v>0</v>
      </c>
      <c r="AM46">
        <v>0</v>
      </c>
      <c r="AN46">
        <v>6.6413355989873232E-2</v>
      </c>
      <c r="AO46">
        <v>0</v>
      </c>
      <c r="AP46">
        <v>0</v>
      </c>
      <c r="AQ46">
        <v>0</v>
      </c>
      <c r="AR46">
        <v>0</v>
      </c>
      <c r="AS46">
        <v>3.0284462178368341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4.2180215801242236</v>
      </c>
      <c r="AZ46">
        <v>1.8974344751381214</v>
      </c>
      <c r="BA46">
        <v>3.3086775253456224</v>
      </c>
      <c r="BB46">
        <v>2.5582982295081971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61.347378084854846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2.0600711817553559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0.64985700000000002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4.5426707850120245</v>
      </c>
      <c r="AC47">
        <v>2.914905044598306</v>
      </c>
      <c r="AD47">
        <v>2.649890475468148</v>
      </c>
      <c r="AE47">
        <v>4.9212250378693323</v>
      </c>
      <c r="AF47">
        <v>0</v>
      </c>
      <c r="AG47">
        <v>4.4970760070967124</v>
      </c>
      <c r="AH47">
        <v>13.654707987741325</v>
      </c>
      <c r="AI47">
        <v>1.6347886852812801</v>
      </c>
      <c r="AJ47">
        <v>0</v>
      </c>
      <c r="AK47">
        <v>8.3450530530714211</v>
      </c>
      <c r="AL47">
        <v>0</v>
      </c>
      <c r="AM47">
        <v>0</v>
      </c>
      <c r="AN47">
        <v>6.6413355989873232E-2</v>
      </c>
      <c r="AO47">
        <v>0</v>
      </c>
      <c r="AP47">
        <v>0</v>
      </c>
      <c r="AQ47">
        <v>0</v>
      </c>
      <c r="AR47">
        <v>0</v>
      </c>
      <c r="AS47">
        <v>3.0284462178368341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4.2180215801242236</v>
      </c>
      <c r="AZ47">
        <v>1.8974344751381214</v>
      </c>
      <c r="BA47">
        <v>3.3086775253456224</v>
      </c>
      <c r="BB47">
        <v>2.5582982295081971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60.947536641836784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2.0600711817553559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0.64985700000000002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4.5426707850120245</v>
      </c>
      <c r="AC48">
        <v>2.914905044598306</v>
      </c>
      <c r="AD48">
        <v>2.649890475468148</v>
      </c>
      <c r="AE48">
        <v>4.9212250378693323</v>
      </c>
      <c r="AF48">
        <v>0</v>
      </c>
      <c r="AG48">
        <v>4.4970760070967124</v>
      </c>
      <c r="AH48">
        <v>13.654707987741325</v>
      </c>
      <c r="AI48">
        <v>1.6347886852812801</v>
      </c>
      <c r="AJ48">
        <v>0</v>
      </c>
      <c r="AK48">
        <v>8.3450530530714211</v>
      </c>
      <c r="AL48">
        <v>0</v>
      </c>
      <c r="AM48">
        <v>0</v>
      </c>
      <c r="AN48">
        <v>6.6413355989873232E-2</v>
      </c>
      <c r="AO48">
        <v>0</v>
      </c>
      <c r="AP48">
        <v>0</v>
      </c>
      <c r="AQ48">
        <v>0</v>
      </c>
      <c r="AR48">
        <v>0</v>
      </c>
      <c r="AS48">
        <v>3.0284462178368341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4.2180215801242236</v>
      </c>
      <c r="AZ48">
        <v>1.8974344751381214</v>
      </c>
      <c r="BA48">
        <v>3.3086775253456224</v>
      </c>
      <c r="BB48">
        <v>2.5582982295081971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60.947536641836784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2.0600711817553559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0.64985700000000002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4.5426707850120245</v>
      </c>
      <c r="AC49">
        <v>2.914905044598306</v>
      </c>
      <c r="AD49">
        <v>2.649890475468148</v>
      </c>
      <c r="AE49">
        <v>4.9212250378693323</v>
      </c>
      <c r="AF49">
        <v>0</v>
      </c>
      <c r="AG49">
        <v>4.4970760070967124</v>
      </c>
      <c r="AH49">
        <v>13.654707987741325</v>
      </c>
      <c r="AI49">
        <v>1.6347886852812801</v>
      </c>
      <c r="AJ49">
        <v>0</v>
      </c>
      <c r="AK49">
        <v>8.3450530530714211</v>
      </c>
      <c r="AL49">
        <v>0</v>
      </c>
      <c r="AM49">
        <v>0</v>
      </c>
      <c r="AN49">
        <v>6.6413355989873232E-2</v>
      </c>
      <c r="AO49">
        <v>0</v>
      </c>
      <c r="AP49">
        <v>0</v>
      </c>
      <c r="AQ49">
        <v>0</v>
      </c>
      <c r="AR49">
        <v>0</v>
      </c>
      <c r="AS49">
        <v>3.0284462178368341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4.2180215801242236</v>
      </c>
      <c r="AZ49">
        <v>1.8974344751381214</v>
      </c>
      <c r="BA49">
        <v>3.3086775253456224</v>
      </c>
      <c r="BB49">
        <v>2.5582982295081971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60.947536641836784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2.0600711817553559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0.64985700000000002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4.5426707850120245</v>
      </c>
      <c r="AC50">
        <v>2.914905044598306</v>
      </c>
      <c r="AD50">
        <v>2.649890475468148</v>
      </c>
      <c r="AE50">
        <v>4.9212250378693323</v>
      </c>
      <c r="AF50">
        <v>0</v>
      </c>
      <c r="AG50">
        <v>4.4970760070967124</v>
      </c>
      <c r="AH50">
        <v>13.654707987741325</v>
      </c>
      <c r="AI50">
        <v>1.6347886852812801</v>
      </c>
      <c r="AJ50">
        <v>0</v>
      </c>
      <c r="AK50">
        <v>8.3450530530714211</v>
      </c>
      <c r="AL50">
        <v>0</v>
      </c>
      <c r="AM50">
        <v>0</v>
      </c>
      <c r="AN50">
        <v>6.6413355989873232E-2</v>
      </c>
      <c r="AO50">
        <v>0</v>
      </c>
      <c r="AP50">
        <v>0</v>
      </c>
      <c r="AQ50">
        <v>0</v>
      </c>
      <c r="AR50">
        <v>0</v>
      </c>
      <c r="AS50">
        <v>3.0284462178368341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4.2180215801242236</v>
      </c>
      <c r="AZ50">
        <v>1.8974344751381214</v>
      </c>
      <c r="BA50">
        <v>3.3086775253456224</v>
      </c>
      <c r="BB50">
        <v>2.5582982295081971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60.947536641836784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2.7900256892939619</v>
      </c>
      <c r="L51">
        <v>9.1491045742776773</v>
      </c>
      <c r="M51">
        <v>2.5598193166559762</v>
      </c>
      <c r="N51">
        <v>1.3701125524248636</v>
      </c>
      <c r="O51">
        <v>3.1602664776119407</v>
      </c>
      <c r="P51">
        <v>5.1998560646900271</v>
      </c>
      <c r="Q51">
        <v>0.40992875755627006</v>
      </c>
      <c r="R51">
        <v>0.6398571192970598</v>
      </c>
      <c r="S51">
        <v>0.63003280629921277</v>
      </c>
      <c r="T51">
        <v>1.1783474485981309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4.5426707850120245</v>
      </c>
      <c r="AC51">
        <v>2.914905044598306</v>
      </c>
      <c r="AD51">
        <v>2.649890475468148</v>
      </c>
      <c r="AE51">
        <v>4.9212250378693323</v>
      </c>
      <c r="AF51">
        <v>0</v>
      </c>
      <c r="AG51">
        <v>4.4970760070967124</v>
      </c>
      <c r="AH51">
        <v>13.654707987741325</v>
      </c>
      <c r="AI51">
        <v>0.35760997880794498</v>
      </c>
      <c r="AJ51">
        <v>0</v>
      </c>
      <c r="AK51">
        <v>8.3450530530714211</v>
      </c>
      <c r="AL51">
        <v>0</v>
      </c>
      <c r="AM51">
        <v>0</v>
      </c>
      <c r="AN51">
        <v>6.6413355989873232E-2</v>
      </c>
      <c r="AO51">
        <v>0</v>
      </c>
      <c r="AP51">
        <v>0</v>
      </c>
      <c r="AQ51">
        <v>0</v>
      </c>
      <c r="AR51">
        <v>0</v>
      </c>
      <c r="AS51">
        <v>3.0284462178368341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4.2180215801242236</v>
      </c>
      <c r="AZ51">
        <v>1.8974344751381214</v>
      </c>
      <c r="BA51">
        <v>3.3086775253456224</v>
      </c>
      <c r="BB51">
        <v>2.5483048770491803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84.037787207854208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2.7900256892939619</v>
      </c>
      <c r="L52">
        <v>9.1491045742776773</v>
      </c>
      <c r="M52">
        <v>2.5598193166559762</v>
      </c>
      <c r="N52">
        <v>1.3701125524248636</v>
      </c>
      <c r="O52">
        <v>3.1602664776119407</v>
      </c>
      <c r="P52">
        <v>5.1998560646900271</v>
      </c>
      <c r="Q52">
        <v>0.40992875755627006</v>
      </c>
      <c r="R52">
        <v>0.6398571192970598</v>
      </c>
      <c r="S52">
        <v>0.63003280629921277</v>
      </c>
      <c r="T52">
        <v>1.1783474485981309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4.5426707850120245</v>
      </c>
      <c r="AC52">
        <v>2.914905044598306</v>
      </c>
      <c r="AD52">
        <v>2.649890475468148</v>
      </c>
      <c r="AE52">
        <v>4.9212250378693323</v>
      </c>
      <c r="AF52">
        <v>0</v>
      </c>
      <c r="AG52">
        <v>4.4970760070967124</v>
      </c>
      <c r="AH52">
        <v>13.654707987741325</v>
      </c>
      <c r="AI52">
        <v>0</v>
      </c>
      <c r="AJ52">
        <v>0</v>
      </c>
      <c r="AK52">
        <v>8.3450530530714211</v>
      </c>
      <c r="AL52">
        <v>0</v>
      </c>
      <c r="AM52">
        <v>0</v>
      </c>
      <c r="AN52">
        <v>6.6413355989873232E-2</v>
      </c>
      <c r="AO52">
        <v>0</v>
      </c>
      <c r="AP52">
        <v>0</v>
      </c>
      <c r="AQ52">
        <v>0</v>
      </c>
      <c r="AR52">
        <v>0</v>
      </c>
      <c r="AS52">
        <v>3.0284462178368341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4.2180215801242236</v>
      </c>
      <c r="AZ52">
        <v>1.8974344751381214</v>
      </c>
      <c r="BA52">
        <v>3.3086775253456224</v>
      </c>
      <c r="BB52">
        <v>2.5483048770491803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83.680177229046265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2.7900256892939619</v>
      </c>
      <c r="L53">
        <v>9.1491045742776773</v>
      </c>
      <c r="M53">
        <v>2.5598193166559762</v>
      </c>
      <c r="N53">
        <v>1.3701125524248636</v>
      </c>
      <c r="O53">
        <v>3.1602664776119407</v>
      </c>
      <c r="P53">
        <v>5.1998560646900271</v>
      </c>
      <c r="Q53">
        <v>0.40982021775025801</v>
      </c>
      <c r="R53">
        <v>0.58970479926282948</v>
      </c>
      <c r="S53">
        <v>0.62985360224438902</v>
      </c>
      <c r="T53">
        <v>1.179001214285714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4.5426707850120245</v>
      </c>
      <c r="AC53">
        <v>2.914905044598306</v>
      </c>
      <c r="AD53">
        <v>2.649890475468148</v>
      </c>
      <c r="AE53">
        <v>4.9212250378693323</v>
      </c>
      <c r="AF53">
        <v>0</v>
      </c>
      <c r="AG53">
        <v>4.4970760070967124</v>
      </c>
      <c r="AH53">
        <v>13.654707987741325</v>
      </c>
      <c r="AI53">
        <v>0</v>
      </c>
      <c r="AJ53">
        <v>0</v>
      </c>
      <c r="AK53">
        <v>8.3450530530714211</v>
      </c>
      <c r="AL53">
        <v>0</v>
      </c>
      <c r="AM53">
        <v>0</v>
      </c>
      <c r="AN53">
        <v>6.6413355989873232E-2</v>
      </c>
      <c r="AO53">
        <v>0</v>
      </c>
      <c r="AP53">
        <v>0</v>
      </c>
      <c r="AQ53">
        <v>0</v>
      </c>
      <c r="AR53">
        <v>0</v>
      </c>
      <c r="AS53">
        <v>3.0284462178368341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4.2180215801242236</v>
      </c>
      <c r="AZ53">
        <v>1.8974344751381214</v>
      </c>
      <c r="BA53">
        <v>3.3086775253456224</v>
      </c>
      <c r="BB53">
        <v>2.5483048770491803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83.630390930838772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2.750025993289674</v>
      </c>
      <c r="L54">
        <v>9.1491045742776773</v>
      </c>
      <c r="M54">
        <v>2.5598193166559762</v>
      </c>
      <c r="N54">
        <v>1.3701125524248636</v>
      </c>
      <c r="O54">
        <v>3.1602664776119407</v>
      </c>
      <c r="P54">
        <v>5.1998560646900271</v>
      </c>
      <c r="Q54">
        <v>0.40996382684379296</v>
      </c>
      <c r="R54">
        <v>0.63986646932084301</v>
      </c>
      <c r="S54">
        <v>0.6298423228346457</v>
      </c>
      <c r="T54">
        <v>1.179001214285714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4.5426707850120245</v>
      </c>
      <c r="AC54">
        <v>2.914905044598306</v>
      </c>
      <c r="AD54">
        <v>2.649890475468148</v>
      </c>
      <c r="AE54">
        <v>4.9212250378693323</v>
      </c>
      <c r="AF54">
        <v>0</v>
      </c>
      <c r="AG54">
        <v>4.4970760070967124</v>
      </c>
      <c r="AH54">
        <v>13.654707987741325</v>
      </c>
      <c r="AI54">
        <v>0</v>
      </c>
      <c r="AJ54">
        <v>0</v>
      </c>
      <c r="AK54">
        <v>8.3450530530714211</v>
      </c>
      <c r="AL54">
        <v>0</v>
      </c>
      <c r="AM54">
        <v>0</v>
      </c>
      <c r="AN54">
        <v>6.6413355989873232E-2</v>
      </c>
      <c r="AO54">
        <v>0</v>
      </c>
      <c r="AP54">
        <v>0</v>
      </c>
      <c r="AQ54">
        <v>0</v>
      </c>
      <c r="AR54">
        <v>0</v>
      </c>
      <c r="AS54">
        <v>3.0284462178368341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4.2180215801242236</v>
      </c>
      <c r="AZ54">
        <v>1.8974344751381214</v>
      </c>
      <c r="BA54">
        <v>3.3086775253456224</v>
      </c>
      <c r="BB54">
        <v>2.5483048770491803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83.640685234576281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2.7900049517829415</v>
      </c>
      <c r="L55">
        <v>9.1491045742776773</v>
      </c>
      <c r="M55">
        <v>2.5598193166559762</v>
      </c>
      <c r="N55">
        <v>1.3701125524248636</v>
      </c>
      <c r="O55">
        <v>3.1602664776119407</v>
      </c>
      <c r="P55">
        <v>5.1998560646900271</v>
      </c>
      <c r="Q55">
        <v>0.40996382684379296</v>
      </c>
      <c r="R55">
        <v>0.63987904449648703</v>
      </c>
      <c r="S55">
        <v>0.6298423228346457</v>
      </c>
      <c r="T55">
        <v>1.179001214285714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4.5426707850120245</v>
      </c>
      <c r="AC55">
        <v>2.914905044598306</v>
      </c>
      <c r="AD55">
        <v>1.7625066951391439</v>
      </c>
      <c r="AE55">
        <v>4.9212250378693323</v>
      </c>
      <c r="AF55">
        <v>0</v>
      </c>
      <c r="AG55">
        <v>4.4970760070967124</v>
      </c>
      <c r="AH55">
        <v>13.654707987741325</v>
      </c>
      <c r="AI55">
        <v>0</v>
      </c>
      <c r="AJ55">
        <v>0</v>
      </c>
      <c r="AK55">
        <v>8.3450530530714211</v>
      </c>
      <c r="AL55">
        <v>0</v>
      </c>
      <c r="AM55">
        <v>0</v>
      </c>
      <c r="AN55">
        <v>6.6413355989873232E-2</v>
      </c>
      <c r="AO55">
        <v>0</v>
      </c>
      <c r="AP55">
        <v>0</v>
      </c>
      <c r="AQ55">
        <v>0</v>
      </c>
      <c r="AR55">
        <v>0</v>
      </c>
      <c r="AS55">
        <v>3.0284462178368341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4.2180215801242236</v>
      </c>
      <c r="AZ55">
        <v>1.8974344751381214</v>
      </c>
      <c r="BA55">
        <v>3.3086775253456224</v>
      </c>
      <c r="BB55">
        <v>2.5483048770491803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82.793292987916189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2.7899821584042241</v>
      </c>
      <c r="L56">
        <v>9.1491045742776773</v>
      </c>
      <c r="M56">
        <v>2.5598193166559762</v>
      </c>
      <c r="N56">
        <v>1.3701125524248636</v>
      </c>
      <c r="O56">
        <v>3.1602664776119407</v>
      </c>
      <c r="P56">
        <v>5.1998560646900271</v>
      </c>
      <c r="Q56">
        <v>0.40996382684379296</v>
      </c>
      <c r="R56">
        <v>0.63987904449648703</v>
      </c>
      <c r="S56">
        <v>0.6298423228346457</v>
      </c>
      <c r="T56">
        <v>1.179001214285714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4.5426707850120245</v>
      </c>
      <c r="AC56">
        <v>2.914905044598306</v>
      </c>
      <c r="AD56">
        <v>1.7625066951391439</v>
      </c>
      <c r="AE56">
        <v>4.9212250378693323</v>
      </c>
      <c r="AF56">
        <v>0</v>
      </c>
      <c r="AG56">
        <v>4.4970760070967124</v>
      </c>
      <c r="AH56">
        <v>13.654707987741325</v>
      </c>
      <c r="AI56">
        <v>0</v>
      </c>
      <c r="AJ56">
        <v>0</v>
      </c>
      <c r="AK56">
        <v>8.3450530530714211</v>
      </c>
      <c r="AL56">
        <v>0</v>
      </c>
      <c r="AM56">
        <v>0</v>
      </c>
      <c r="AN56">
        <v>6.6413355989873232E-2</v>
      </c>
      <c r="AO56">
        <v>0</v>
      </c>
      <c r="AP56">
        <v>0</v>
      </c>
      <c r="AQ56">
        <v>0</v>
      </c>
      <c r="AR56">
        <v>0</v>
      </c>
      <c r="AS56">
        <v>3.0284462178368341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4.2180215801242236</v>
      </c>
      <c r="AZ56">
        <v>1.8974344751381214</v>
      </c>
      <c r="BA56">
        <v>3.3086775253456224</v>
      </c>
      <c r="BB56">
        <v>2.5483048770491803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82.79327019453747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2.7900266188775507</v>
      </c>
      <c r="L57">
        <v>9.1491045742776773</v>
      </c>
      <c r="M57">
        <v>2.5598193166559762</v>
      </c>
      <c r="N57">
        <v>1.3701125524248636</v>
      </c>
      <c r="O57">
        <v>3.1602664776119407</v>
      </c>
      <c r="P57">
        <v>5.1998560646900271</v>
      </c>
      <c r="Q57">
        <v>0.40948665463917527</v>
      </c>
      <c r="R57">
        <v>0.63984697112860889</v>
      </c>
      <c r="S57">
        <v>0.62985360224438902</v>
      </c>
      <c r="T57">
        <v>1.179001214285714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4.5426707850120245</v>
      </c>
      <c r="AC57">
        <v>2.914905044598306</v>
      </c>
      <c r="AD57">
        <v>1.7625066951391439</v>
      </c>
      <c r="AE57">
        <v>4.9212250378693323</v>
      </c>
      <c r="AF57">
        <v>0</v>
      </c>
      <c r="AG57">
        <v>4.4970760070967124</v>
      </c>
      <c r="AH57">
        <v>13.654707987741325</v>
      </c>
      <c r="AI57">
        <v>0</v>
      </c>
      <c r="AJ57">
        <v>0</v>
      </c>
      <c r="AK57">
        <v>8.3450530530714211</v>
      </c>
      <c r="AL57">
        <v>0</v>
      </c>
      <c r="AM57">
        <v>0</v>
      </c>
      <c r="AN57">
        <v>6.6413355989873232E-2</v>
      </c>
      <c r="AO57">
        <v>0</v>
      </c>
      <c r="AP57">
        <v>0</v>
      </c>
      <c r="AQ57">
        <v>0</v>
      </c>
      <c r="AR57">
        <v>0</v>
      </c>
      <c r="AS57">
        <v>3.0284462178368341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4.2180215801242236</v>
      </c>
      <c r="AZ57">
        <v>1.8974344751381214</v>
      </c>
      <c r="BA57">
        <v>3.3086775253456224</v>
      </c>
      <c r="BB57">
        <v>2.5483048770491803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82.792816688848049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2.7899853270522388</v>
      </c>
      <c r="L58">
        <v>9.1491045742776773</v>
      </c>
      <c r="M58">
        <v>2.5598193166559762</v>
      </c>
      <c r="N58">
        <v>1.3701125524248636</v>
      </c>
      <c r="O58">
        <v>3.1602664776119407</v>
      </c>
      <c r="P58">
        <v>5.1998560646900271</v>
      </c>
      <c r="Q58">
        <v>0.40948665463917527</v>
      </c>
      <c r="R58">
        <v>0.63984697112860889</v>
      </c>
      <c r="S58">
        <v>0.62985360224438902</v>
      </c>
      <c r="T58">
        <v>1.179001214285714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4.5426707850120245</v>
      </c>
      <c r="AC58">
        <v>2.914905044598306</v>
      </c>
      <c r="AD58">
        <v>1.7625066951391439</v>
      </c>
      <c r="AE58">
        <v>4.9212250378693323</v>
      </c>
      <c r="AF58">
        <v>0</v>
      </c>
      <c r="AG58">
        <v>4.4970760070967124</v>
      </c>
      <c r="AH58">
        <v>13.654707987741325</v>
      </c>
      <c r="AI58">
        <v>0</v>
      </c>
      <c r="AJ58">
        <v>0</v>
      </c>
      <c r="AK58">
        <v>8.3450530530714211</v>
      </c>
      <c r="AL58">
        <v>0</v>
      </c>
      <c r="AM58">
        <v>0</v>
      </c>
      <c r="AN58">
        <v>6.6413355989873232E-2</v>
      </c>
      <c r="AO58">
        <v>0</v>
      </c>
      <c r="AP58">
        <v>0</v>
      </c>
      <c r="AQ58">
        <v>0</v>
      </c>
      <c r="AR58">
        <v>0</v>
      </c>
      <c r="AS58">
        <v>3.0284462178368341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4.2180215801242236</v>
      </c>
      <c r="AZ58">
        <v>1.8974344751381214</v>
      </c>
      <c r="BA58">
        <v>3.3086775253456224</v>
      </c>
      <c r="BB58">
        <v>2.5483048770491803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82.792775397022737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2.77006048856326</v>
      </c>
      <c r="L59">
        <v>9.1492352835812429</v>
      </c>
      <c r="M59">
        <v>2.5598193166559762</v>
      </c>
      <c r="N59">
        <v>1.3701125524248636</v>
      </c>
      <c r="O59">
        <v>3.1602664776119407</v>
      </c>
      <c r="P59">
        <v>5.1998560646900271</v>
      </c>
      <c r="Q59">
        <v>0.40948665463917527</v>
      </c>
      <c r="R59">
        <v>0.63984697112860889</v>
      </c>
      <c r="S59">
        <v>0.62985360224438902</v>
      </c>
      <c r="T59">
        <v>1.179001214285714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4.5426707850120245</v>
      </c>
      <c r="AC59">
        <v>2.914905044598306</v>
      </c>
      <c r="AD59">
        <v>1.7625066951391439</v>
      </c>
      <c r="AE59">
        <v>4.9212250378693323</v>
      </c>
      <c r="AF59">
        <v>0</v>
      </c>
      <c r="AG59">
        <v>4.4970760070967124</v>
      </c>
      <c r="AH59">
        <v>13.654707987741325</v>
      </c>
      <c r="AI59">
        <v>0</v>
      </c>
      <c r="AJ59">
        <v>0</v>
      </c>
      <c r="AK59">
        <v>8.3450530530714211</v>
      </c>
      <c r="AL59">
        <v>0</v>
      </c>
      <c r="AM59">
        <v>0</v>
      </c>
      <c r="AN59">
        <v>6.6413355989873232E-2</v>
      </c>
      <c r="AO59">
        <v>0</v>
      </c>
      <c r="AP59">
        <v>0</v>
      </c>
      <c r="AQ59">
        <v>0</v>
      </c>
      <c r="AR59">
        <v>0</v>
      </c>
      <c r="AS59">
        <v>3.0284462178368341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4.2180215801242236</v>
      </c>
      <c r="AZ59">
        <v>1.8974344751381214</v>
      </c>
      <c r="BA59">
        <v>3.3086775253456224</v>
      </c>
      <c r="BB59">
        <v>2.5483048770491803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82.772981267837324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2.7900200075165063</v>
      </c>
      <c r="L60">
        <v>9.15</v>
      </c>
      <c r="M60">
        <v>2.5598193166559762</v>
      </c>
      <c r="N60">
        <v>1.3701125524248636</v>
      </c>
      <c r="O60">
        <v>3.1602664776119407</v>
      </c>
      <c r="P60">
        <v>5.1998560646900271</v>
      </c>
      <c r="Q60">
        <v>0.40948665463917527</v>
      </c>
      <c r="R60">
        <v>0.63984697112860889</v>
      </c>
      <c r="S60">
        <v>0.62985360224438902</v>
      </c>
      <c r="T60">
        <v>1.179001214285714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4.5426707850120245</v>
      </c>
      <c r="AC60">
        <v>2.914905044598306</v>
      </c>
      <c r="AD60">
        <v>1.7625066951391439</v>
      </c>
      <c r="AE60">
        <v>4.9212250378693323</v>
      </c>
      <c r="AF60">
        <v>0</v>
      </c>
      <c r="AG60">
        <v>4.4970760070967124</v>
      </c>
      <c r="AH60">
        <v>13.654707987741325</v>
      </c>
      <c r="AI60">
        <v>0</v>
      </c>
      <c r="AJ60">
        <v>0</v>
      </c>
      <c r="AK60">
        <v>8.3450530530714211</v>
      </c>
      <c r="AL60">
        <v>0</v>
      </c>
      <c r="AM60">
        <v>0</v>
      </c>
      <c r="AN60">
        <v>6.6413355989873232E-2</v>
      </c>
      <c r="AO60">
        <v>0</v>
      </c>
      <c r="AP60">
        <v>0</v>
      </c>
      <c r="AQ60">
        <v>0</v>
      </c>
      <c r="AR60">
        <v>0</v>
      </c>
      <c r="AS60">
        <v>3.0284462178368341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4.2180215801242236</v>
      </c>
      <c r="AZ60">
        <v>1.8974344751381214</v>
      </c>
      <c r="BA60">
        <v>3.3086775253456224</v>
      </c>
      <c r="BB60">
        <v>2.5483048770491803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82.793705503209324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2.7900174033792178</v>
      </c>
      <c r="L61">
        <v>9.1498936064698082</v>
      </c>
      <c r="M61">
        <v>2.5598193166559762</v>
      </c>
      <c r="N61">
        <v>1.3599519106989526</v>
      </c>
      <c r="O61">
        <v>3.1602664776119407</v>
      </c>
      <c r="P61">
        <v>5.1998560646900271</v>
      </c>
      <c r="Q61">
        <v>0.40996382684379296</v>
      </c>
      <c r="R61">
        <v>0.63987904449648703</v>
      </c>
      <c r="S61">
        <v>0.6298423228346457</v>
      </c>
      <c r="T61">
        <v>1.179001214285714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4.5426707850120245</v>
      </c>
      <c r="AC61">
        <v>2.914905044598306</v>
      </c>
      <c r="AD61">
        <v>1.7625066951391439</v>
      </c>
      <c r="AE61">
        <v>4.9212250378693323</v>
      </c>
      <c r="AF61">
        <v>0</v>
      </c>
      <c r="AG61">
        <v>4.4970760070967124</v>
      </c>
      <c r="AH61">
        <v>13.654707987741325</v>
      </c>
      <c r="AI61">
        <v>0</v>
      </c>
      <c r="AJ61">
        <v>0</v>
      </c>
      <c r="AK61">
        <v>8.3450530530714211</v>
      </c>
      <c r="AL61">
        <v>0</v>
      </c>
      <c r="AM61">
        <v>0</v>
      </c>
      <c r="AN61">
        <v>6.6413355989873232E-2</v>
      </c>
      <c r="AO61">
        <v>0</v>
      </c>
      <c r="AP61">
        <v>0</v>
      </c>
      <c r="AQ61">
        <v>0</v>
      </c>
      <c r="AR61">
        <v>0</v>
      </c>
      <c r="AS61">
        <v>3.0284462178368341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4.2180215801242236</v>
      </c>
      <c r="AZ61">
        <v>1.8974344751381214</v>
      </c>
      <c r="BA61">
        <v>3.3086775253456224</v>
      </c>
      <c r="BB61">
        <v>2.5483048770491803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82.783933829978693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2.7900174033792178</v>
      </c>
      <c r="L62">
        <v>9.1498936064698082</v>
      </c>
      <c r="M62">
        <v>2.5598193166559762</v>
      </c>
      <c r="N62">
        <v>1.3599519106989526</v>
      </c>
      <c r="O62">
        <v>3.1602664776119407</v>
      </c>
      <c r="P62">
        <v>5.1998560646900271</v>
      </c>
      <c r="Q62">
        <v>0.40996382684379296</v>
      </c>
      <c r="R62">
        <v>0.63987904449648703</v>
      </c>
      <c r="S62">
        <v>0.6298423228346457</v>
      </c>
      <c r="T62">
        <v>1.179001214285714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4.5426707850120245</v>
      </c>
      <c r="AC62">
        <v>2.914905044598306</v>
      </c>
      <c r="AD62">
        <v>1.7625066951391439</v>
      </c>
      <c r="AE62">
        <v>4.9212250378693323</v>
      </c>
      <c r="AF62">
        <v>0</v>
      </c>
      <c r="AG62">
        <v>4.4970760070967124</v>
      </c>
      <c r="AH62">
        <v>13.654707987741325</v>
      </c>
      <c r="AI62">
        <v>0</v>
      </c>
      <c r="AJ62">
        <v>0</v>
      </c>
      <c r="AK62">
        <v>8.3450530530714211</v>
      </c>
      <c r="AL62">
        <v>0</v>
      </c>
      <c r="AM62">
        <v>0</v>
      </c>
      <c r="AN62">
        <v>6.6413355989873232E-2</v>
      </c>
      <c r="AO62">
        <v>0</v>
      </c>
      <c r="AP62">
        <v>0</v>
      </c>
      <c r="AQ62">
        <v>0</v>
      </c>
      <c r="AR62">
        <v>0</v>
      </c>
      <c r="AS62">
        <v>3.0284462178368341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4.2180215801242236</v>
      </c>
      <c r="AZ62">
        <v>1.8974344751381214</v>
      </c>
      <c r="BA62">
        <v>3.3086775253456224</v>
      </c>
      <c r="BB62">
        <v>2.5483048770491803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82.783933829978693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2.7900174033792178</v>
      </c>
      <c r="L63">
        <v>1.7913699171029425E-5</v>
      </c>
      <c r="M63">
        <v>2.5598193166559762</v>
      </c>
      <c r="N63">
        <v>1.3899555514933057</v>
      </c>
      <c r="O63">
        <v>3.1602664776119407</v>
      </c>
      <c r="P63">
        <v>5.1998560646900271</v>
      </c>
      <c r="Q63">
        <v>0.40996382684379296</v>
      </c>
      <c r="R63">
        <v>0.63987904449648703</v>
      </c>
      <c r="S63">
        <v>0.6298423228346457</v>
      </c>
      <c r="T63">
        <v>1.179001214285714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4.5426707850120245</v>
      </c>
      <c r="AC63">
        <v>2.914905044598306</v>
      </c>
      <c r="AD63">
        <v>1.7625066951391439</v>
      </c>
      <c r="AE63">
        <v>4.9212250378693323</v>
      </c>
      <c r="AF63">
        <v>0</v>
      </c>
      <c r="AG63">
        <v>4.4970760070967124</v>
      </c>
      <c r="AH63">
        <v>13.654707987741325</v>
      </c>
      <c r="AI63">
        <v>0</v>
      </c>
      <c r="AJ63">
        <v>0</v>
      </c>
      <c r="AK63">
        <v>8.3450530530714211</v>
      </c>
      <c r="AL63">
        <v>0</v>
      </c>
      <c r="AM63">
        <v>0</v>
      </c>
      <c r="AN63">
        <v>6.6413355989873232E-2</v>
      </c>
      <c r="AO63">
        <v>0</v>
      </c>
      <c r="AP63">
        <v>0</v>
      </c>
      <c r="AQ63">
        <v>0</v>
      </c>
      <c r="AR63">
        <v>0</v>
      </c>
      <c r="AS63">
        <v>3.0284462178368341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4.2180215801242236</v>
      </c>
      <c r="AZ63">
        <v>1.8974344751381214</v>
      </c>
      <c r="BA63">
        <v>3.3086775253456224</v>
      </c>
      <c r="BB63">
        <v>2.5483048770491803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73.664061778002392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2.7900174033792178</v>
      </c>
      <c r="L64">
        <v>4.3961877263075125E-5</v>
      </c>
      <c r="M64">
        <v>2.5598193166559762</v>
      </c>
      <c r="N64">
        <v>1.3899555514933057</v>
      </c>
      <c r="O64">
        <v>3.1602664776119407</v>
      </c>
      <c r="P64">
        <v>5.1998560646900271</v>
      </c>
      <c r="Q64">
        <v>0.40996382684379296</v>
      </c>
      <c r="R64">
        <v>0.63987904449648703</v>
      </c>
      <c r="S64">
        <v>0.6298423228346457</v>
      </c>
      <c r="T64">
        <v>1.179001214285714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4.5426707850120245</v>
      </c>
      <c r="AC64">
        <v>2.914905044598306</v>
      </c>
      <c r="AD64">
        <v>1.7625066951391439</v>
      </c>
      <c r="AE64">
        <v>4.9212250378693323</v>
      </c>
      <c r="AF64">
        <v>0</v>
      </c>
      <c r="AG64">
        <v>4.4970760070967124</v>
      </c>
      <c r="AH64">
        <v>13.654707987741325</v>
      </c>
      <c r="AI64">
        <v>0</v>
      </c>
      <c r="AJ64">
        <v>0</v>
      </c>
      <c r="AK64">
        <v>8.3450530530714211</v>
      </c>
      <c r="AL64">
        <v>0</v>
      </c>
      <c r="AM64">
        <v>0</v>
      </c>
      <c r="AN64">
        <v>6.6413355989873232E-2</v>
      </c>
      <c r="AO64">
        <v>0</v>
      </c>
      <c r="AP64">
        <v>0</v>
      </c>
      <c r="AQ64">
        <v>0</v>
      </c>
      <c r="AR64">
        <v>0</v>
      </c>
      <c r="AS64">
        <v>3.0284462178368341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4.2180215801242236</v>
      </c>
      <c r="AZ64">
        <v>2.01055275</v>
      </c>
      <c r="BA64">
        <v>3.3086775253456224</v>
      </c>
      <c r="BB64">
        <v>2.5483048770491803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73.777206101042381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2.7899865333257212</v>
      </c>
      <c r="L65">
        <v>4.3961877263075125E-5</v>
      </c>
      <c r="M65">
        <v>2.5598193166559762</v>
      </c>
      <c r="N65">
        <v>1.3899555514933057</v>
      </c>
      <c r="O65">
        <v>3.1602664776119407</v>
      </c>
      <c r="P65">
        <v>5.1998560646900271</v>
      </c>
      <c r="Q65">
        <v>0.40996382684379296</v>
      </c>
      <c r="R65">
        <v>0.63987904449648703</v>
      </c>
      <c r="S65">
        <v>0.6298423228346457</v>
      </c>
      <c r="T65">
        <v>1.179001214285714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4.5426707850120245</v>
      </c>
      <c r="AC65">
        <v>2.914905044598306</v>
      </c>
      <c r="AD65">
        <v>2.649890475468148</v>
      </c>
      <c r="AE65">
        <v>4.9212250378693323</v>
      </c>
      <c r="AF65">
        <v>0</v>
      </c>
      <c r="AG65">
        <v>4.4970760070967124</v>
      </c>
      <c r="AH65">
        <v>13.654707987741325</v>
      </c>
      <c r="AI65">
        <v>0</v>
      </c>
      <c r="AJ65">
        <v>0</v>
      </c>
      <c r="AK65">
        <v>8.3450530530714211</v>
      </c>
      <c r="AL65">
        <v>0</v>
      </c>
      <c r="AM65">
        <v>0</v>
      </c>
      <c r="AN65">
        <v>6.6413355989873232E-2</v>
      </c>
      <c r="AO65">
        <v>0</v>
      </c>
      <c r="AP65">
        <v>0</v>
      </c>
      <c r="AQ65">
        <v>0</v>
      </c>
      <c r="AR65">
        <v>0</v>
      </c>
      <c r="AS65">
        <v>3.0284462178368341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4.2180215801242236</v>
      </c>
      <c r="AZ65">
        <v>3.5102887511177343</v>
      </c>
      <c r="BA65">
        <v>3.3086775253456224</v>
      </c>
      <c r="BB65">
        <v>2.2797304976958523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75.895720633082277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1.8899415559194297</v>
      </c>
      <c r="L66">
        <v>4.3961877263075125E-5</v>
      </c>
      <c r="M66">
        <v>2.5598193166559762</v>
      </c>
      <c r="N66">
        <v>1.3899555514933057</v>
      </c>
      <c r="O66">
        <v>3.1602664776119407</v>
      </c>
      <c r="P66">
        <v>5.1998560646900271</v>
      </c>
      <c r="Q66">
        <v>0.40996382684379296</v>
      </c>
      <c r="R66">
        <v>0.63987904449648703</v>
      </c>
      <c r="S66">
        <v>0.6298423228346457</v>
      </c>
      <c r="T66">
        <v>1.179001214285714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4.5426707850120245</v>
      </c>
      <c r="AC66">
        <v>2.914905044598306</v>
      </c>
      <c r="AD66">
        <v>2.649890475468148</v>
      </c>
      <c r="AE66">
        <v>4.9212250378693323</v>
      </c>
      <c r="AF66">
        <v>0</v>
      </c>
      <c r="AG66">
        <v>4.4970760070967124</v>
      </c>
      <c r="AH66">
        <v>13.654707987741325</v>
      </c>
      <c r="AI66">
        <v>0</v>
      </c>
      <c r="AJ66">
        <v>0</v>
      </c>
      <c r="AK66">
        <v>8.3450530530714211</v>
      </c>
      <c r="AL66">
        <v>0</v>
      </c>
      <c r="AM66">
        <v>0</v>
      </c>
      <c r="AN66">
        <v>6.6413355989873232E-2</v>
      </c>
      <c r="AO66">
        <v>0</v>
      </c>
      <c r="AP66">
        <v>0</v>
      </c>
      <c r="AQ66">
        <v>0</v>
      </c>
      <c r="AR66">
        <v>0</v>
      </c>
      <c r="AS66">
        <v>3.0284462178368341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4.2180215801242236</v>
      </c>
      <c r="AZ66">
        <v>4.6886385899441354</v>
      </c>
      <c r="BA66">
        <v>3.3086775253456224</v>
      </c>
      <c r="BB66">
        <v>1.991161007894737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75.885456004701268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5.5593103751961234E-5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0.54987900000000001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4.5426707850120245</v>
      </c>
      <c r="AC67">
        <v>2.914905044598306</v>
      </c>
      <c r="AD67">
        <v>2.649890475468148</v>
      </c>
      <c r="AE67">
        <v>4.9212250378693323</v>
      </c>
      <c r="AF67">
        <v>0</v>
      </c>
      <c r="AG67">
        <v>4.4970760070967124</v>
      </c>
      <c r="AH67">
        <v>13.654707987741325</v>
      </c>
      <c r="AI67">
        <v>0</v>
      </c>
      <c r="AJ67">
        <v>0</v>
      </c>
      <c r="AK67">
        <v>8.3450530530714211</v>
      </c>
      <c r="AL67">
        <v>0</v>
      </c>
      <c r="AM67">
        <v>0</v>
      </c>
      <c r="AN67">
        <v>6.6413355989873232E-2</v>
      </c>
      <c r="AO67">
        <v>0</v>
      </c>
      <c r="AP67">
        <v>0</v>
      </c>
      <c r="AQ67">
        <v>0</v>
      </c>
      <c r="AR67">
        <v>0</v>
      </c>
      <c r="AS67">
        <v>3.0284462178368341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4.2180215801242236</v>
      </c>
      <c r="AZ67">
        <v>4.6886385899441354</v>
      </c>
      <c r="BA67">
        <v>3.3086775253456224</v>
      </c>
      <c r="BB67">
        <v>1.6181773776435047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59.003837630845211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5.5593103751961234E-5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0.54987900000000001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4.5426707850120245</v>
      </c>
      <c r="AC68">
        <v>2.914905044598306</v>
      </c>
      <c r="AD68">
        <v>2.649890475468148</v>
      </c>
      <c r="AE68">
        <v>4.9212250378693323</v>
      </c>
      <c r="AF68">
        <v>0</v>
      </c>
      <c r="AG68">
        <v>4.4970760070967124</v>
      </c>
      <c r="AH68">
        <v>13.654707987741325</v>
      </c>
      <c r="AI68">
        <v>0</v>
      </c>
      <c r="AJ68">
        <v>0</v>
      </c>
      <c r="AK68">
        <v>8.3450530530714211</v>
      </c>
      <c r="AL68">
        <v>0</v>
      </c>
      <c r="AM68">
        <v>0</v>
      </c>
      <c r="AN68">
        <v>6.6413355989873232E-2</v>
      </c>
      <c r="AO68">
        <v>0</v>
      </c>
      <c r="AP68">
        <v>0</v>
      </c>
      <c r="AQ68">
        <v>0</v>
      </c>
      <c r="AR68">
        <v>0</v>
      </c>
      <c r="AS68">
        <v>3.0284462178368341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4.2180215801242236</v>
      </c>
      <c r="AZ68">
        <v>4.6886385899441354</v>
      </c>
      <c r="BA68">
        <v>3.3086775253456224</v>
      </c>
      <c r="BB68">
        <v>1.6181773776435047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59.003837630845211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2.0771322940430936E-5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0.54987900000000001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4.5426707850120245</v>
      </c>
      <c r="AC69">
        <v>2.914905044598306</v>
      </c>
      <c r="AD69">
        <v>2.649890475468148</v>
      </c>
      <c r="AE69">
        <v>4.9212250378693323</v>
      </c>
      <c r="AF69">
        <v>0</v>
      </c>
      <c r="AG69">
        <v>4.4970760070967124</v>
      </c>
      <c r="AH69">
        <v>13.654707987741325</v>
      </c>
      <c r="AI69">
        <v>0</v>
      </c>
      <c r="AJ69">
        <v>0</v>
      </c>
      <c r="AK69">
        <v>8.3450530530714211</v>
      </c>
      <c r="AL69">
        <v>0</v>
      </c>
      <c r="AM69">
        <v>0</v>
      </c>
      <c r="AN69">
        <v>6.6413355989873232E-2</v>
      </c>
      <c r="AO69">
        <v>0</v>
      </c>
      <c r="AP69">
        <v>0</v>
      </c>
      <c r="AQ69">
        <v>0</v>
      </c>
      <c r="AR69">
        <v>0</v>
      </c>
      <c r="AS69">
        <v>3.0284462178368341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4.2180215801242236</v>
      </c>
      <c r="AZ69">
        <v>4.6886385899441354</v>
      </c>
      <c r="BA69">
        <v>3.3086775253456224</v>
      </c>
      <c r="BB69">
        <v>1.6181773776435047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59.00380280906441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1.7913699171029425E-5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0.54987900000000001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4.5426707850120245</v>
      </c>
      <c r="AC70">
        <v>2.914905044598306</v>
      </c>
      <c r="AD70">
        <v>2.649890475468148</v>
      </c>
      <c r="AE70">
        <v>4.9212250378693323</v>
      </c>
      <c r="AF70">
        <v>0</v>
      </c>
      <c r="AG70">
        <v>4.4970760070967124</v>
      </c>
      <c r="AH70">
        <v>13.654707987741325</v>
      </c>
      <c r="AI70">
        <v>0</v>
      </c>
      <c r="AJ70">
        <v>0</v>
      </c>
      <c r="AK70">
        <v>8.3450530530714211</v>
      </c>
      <c r="AL70">
        <v>0</v>
      </c>
      <c r="AM70">
        <v>0</v>
      </c>
      <c r="AN70">
        <v>6.6413355989873232E-2</v>
      </c>
      <c r="AO70">
        <v>0</v>
      </c>
      <c r="AP70">
        <v>0</v>
      </c>
      <c r="AQ70">
        <v>0</v>
      </c>
      <c r="AR70">
        <v>0</v>
      </c>
      <c r="AS70">
        <v>3.0284462178368341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4.2180215801242236</v>
      </c>
      <c r="AZ70">
        <v>4.6886385899441354</v>
      </c>
      <c r="BA70">
        <v>3.3086775253456224</v>
      </c>
      <c r="BB70">
        <v>1.6181773776435047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59.003799951440641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2.7175772221647948E-5</v>
      </c>
      <c r="M71">
        <v>2.5598193166559762</v>
      </c>
      <c r="N71">
        <v>1.3899555514933057</v>
      </c>
      <c r="O71">
        <v>3.1602664776119407</v>
      </c>
      <c r="P71">
        <v>5.1998560646900271</v>
      </c>
      <c r="Q71">
        <v>0</v>
      </c>
      <c r="R71">
        <v>0</v>
      </c>
      <c r="S71">
        <v>0</v>
      </c>
      <c r="T71">
        <v>0.54987900000000001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4.5426707850120245</v>
      </c>
      <c r="AC71">
        <v>2.914905044598306</v>
      </c>
      <c r="AD71">
        <v>3.5331872164993121</v>
      </c>
      <c r="AE71">
        <v>4.9212250378693323</v>
      </c>
      <c r="AF71">
        <v>0</v>
      </c>
      <c r="AG71">
        <v>4.4970760070967124</v>
      </c>
      <c r="AH71">
        <v>13.654707987741325</v>
      </c>
      <c r="AI71">
        <v>0.31929474169692423</v>
      </c>
      <c r="AJ71">
        <v>0</v>
      </c>
      <c r="AK71">
        <v>8.3450530530714211</v>
      </c>
      <c r="AL71">
        <v>0</v>
      </c>
      <c r="AM71">
        <v>0</v>
      </c>
      <c r="AN71">
        <v>6.6413355989873232E-2</v>
      </c>
      <c r="AO71">
        <v>0</v>
      </c>
      <c r="AP71">
        <v>0</v>
      </c>
      <c r="AQ71">
        <v>0</v>
      </c>
      <c r="AR71">
        <v>0</v>
      </c>
      <c r="AS71">
        <v>3.0284462178368341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4.2180215801242236</v>
      </c>
      <c r="AZ71">
        <v>4.6886385899441354</v>
      </c>
      <c r="BA71">
        <v>3.3086775253456224</v>
      </c>
      <c r="BB71">
        <v>1.6181773776435047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72.516298106693014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2.7175772221647948E-5</v>
      </c>
      <c r="M72">
        <v>2.5598193166559762</v>
      </c>
      <c r="N72">
        <v>1.3899555514933057</v>
      </c>
      <c r="O72">
        <v>3.1602664776119407</v>
      </c>
      <c r="P72">
        <v>5.1998560646900271</v>
      </c>
      <c r="Q72">
        <v>0</v>
      </c>
      <c r="R72">
        <v>0</v>
      </c>
      <c r="S72">
        <v>0</v>
      </c>
      <c r="T72">
        <v>0.54987900000000001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4.5426707850120245</v>
      </c>
      <c r="AC72">
        <v>2.914905044598306</v>
      </c>
      <c r="AD72">
        <v>3.5331872164993121</v>
      </c>
      <c r="AE72">
        <v>4.9212250378693323</v>
      </c>
      <c r="AF72">
        <v>0</v>
      </c>
      <c r="AG72">
        <v>4.4970760070967124</v>
      </c>
      <c r="AH72">
        <v>13.654707987741325</v>
      </c>
      <c r="AI72">
        <v>0.31929474169692423</v>
      </c>
      <c r="AJ72">
        <v>0</v>
      </c>
      <c r="AK72">
        <v>8.3450530530714211</v>
      </c>
      <c r="AL72">
        <v>0</v>
      </c>
      <c r="AM72">
        <v>0.49809966335982808</v>
      </c>
      <c r="AN72">
        <v>6.6413355989873232E-2</v>
      </c>
      <c r="AO72">
        <v>0</v>
      </c>
      <c r="AP72">
        <v>0</v>
      </c>
      <c r="AQ72">
        <v>0</v>
      </c>
      <c r="AR72">
        <v>0</v>
      </c>
      <c r="AS72">
        <v>3.0284462178368341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4.2180215801242236</v>
      </c>
      <c r="AZ72">
        <v>4.6886385899441354</v>
      </c>
      <c r="BA72">
        <v>3.3086775253456224</v>
      </c>
      <c r="BB72">
        <v>1.6181773776435047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73.014397770052838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6.9964131501808484E-6</v>
      </c>
      <c r="M73">
        <v>2.5598193166559762</v>
      </c>
      <c r="N73">
        <v>1.3899555514933057</v>
      </c>
      <c r="O73">
        <v>3.1602664776119407</v>
      </c>
      <c r="P73">
        <v>5.1998560646900271</v>
      </c>
      <c r="Q73">
        <v>0</v>
      </c>
      <c r="R73">
        <v>0</v>
      </c>
      <c r="S73">
        <v>0</v>
      </c>
      <c r="T73">
        <v>0.54987900000000001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4.5426707850120245</v>
      </c>
      <c r="AC73">
        <v>2.914905044598306</v>
      </c>
      <c r="AD73">
        <v>3.5331872164993121</v>
      </c>
      <c r="AE73">
        <v>4.9212250378693323</v>
      </c>
      <c r="AF73">
        <v>0</v>
      </c>
      <c r="AG73">
        <v>4.4970760070967124</v>
      </c>
      <c r="AH73">
        <v>13.654707987741325</v>
      </c>
      <c r="AI73">
        <v>0.35760997880794498</v>
      </c>
      <c r="AJ73">
        <v>0</v>
      </c>
      <c r="AK73">
        <v>8.3450530530714211</v>
      </c>
      <c r="AL73">
        <v>0</v>
      </c>
      <c r="AM73">
        <v>0.49809966335982808</v>
      </c>
      <c r="AN73">
        <v>6.6413355989873232E-2</v>
      </c>
      <c r="AO73">
        <v>0</v>
      </c>
      <c r="AP73">
        <v>0</v>
      </c>
      <c r="AQ73">
        <v>0</v>
      </c>
      <c r="AR73">
        <v>0</v>
      </c>
      <c r="AS73">
        <v>3.0284462178368341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4.2180215801242236</v>
      </c>
      <c r="AZ73">
        <v>4.6886385899441354</v>
      </c>
      <c r="BA73">
        <v>3.3086775253456224</v>
      </c>
      <c r="BB73">
        <v>1.6181773776435047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73.05269282780479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4.892288340162999E-6</v>
      </c>
      <c r="M74">
        <v>2.5598193166559762</v>
      </c>
      <c r="N74">
        <v>1.3899555514933057</v>
      </c>
      <c r="O74">
        <v>3.1602664776119407</v>
      </c>
      <c r="P74">
        <v>5.1998560646900271</v>
      </c>
      <c r="Q74">
        <v>0</v>
      </c>
      <c r="R74">
        <v>0</v>
      </c>
      <c r="S74">
        <v>0</v>
      </c>
      <c r="T74">
        <v>0.54987900000000001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4.5426707850120245</v>
      </c>
      <c r="AC74">
        <v>2.914905044598306</v>
      </c>
      <c r="AD74">
        <v>3.5331872164993121</v>
      </c>
      <c r="AE74">
        <v>4.9212250378693323</v>
      </c>
      <c r="AF74">
        <v>0</v>
      </c>
      <c r="AG74">
        <v>4.4970760070967124</v>
      </c>
      <c r="AH74">
        <v>13.654707987741325</v>
      </c>
      <c r="AI74">
        <v>0.51087153465220636</v>
      </c>
      <c r="AJ74">
        <v>0</v>
      </c>
      <c r="AK74">
        <v>8.3450530530714211</v>
      </c>
      <c r="AL74">
        <v>0</v>
      </c>
      <c r="AM74">
        <v>0.90373171790473894</v>
      </c>
      <c r="AN74">
        <v>6.6413355989873232E-2</v>
      </c>
      <c r="AO74">
        <v>0</v>
      </c>
      <c r="AP74">
        <v>0</v>
      </c>
      <c r="AQ74">
        <v>0</v>
      </c>
      <c r="AR74">
        <v>0</v>
      </c>
      <c r="AS74">
        <v>3.0284462178368341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4.2180215801242236</v>
      </c>
      <c r="AZ74">
        <v>4.6886385899441354</v>
      </c>
      <c r="BA74">
        <v>3.3086775253456224</v>
      </c>
      <c r="BB74">
        <v>1.6181773776435047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73.611584334069178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2.5598193166559762</v>
      </c>
      <c r="N75">
        <v>1.3899555514933057</v>
      </c>
      <c r="O75">
        <v>3.1602664776119407</v>
      </c>
      <c r="P75">
        <v>5.1998560646900271</v>
      </c>
      <c r="Q75">
        <v>0</v>
      </c>
      <c r="R75">
        <v>0</v>
      </c>
      <c r="S75">
        <v>0</v>
      </c>
      <c r="T75">
        <v>0.54987900000000001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4.5426707850120245</v>
      </c>
      <c r="AC75">
        <v>2.914905044598306</v>
      </c>
      <c r="AD75">
        <v>3.5331872164993121</v>
      </c>
      <c r="AE75">
        <v>4.9212250378693323</v>
      </c>
      <c r="AF75">
        <v>0</v>
      </c>
      <c r="AG75">
        <v>4.4970760070967124</v>
      </c>
      <c r="AH75">
        <v>13.654707987741325</v>
      </c>
      <c r="AI75">
        <v>1.0217429825329587</v>
      </c>
      <c r="AJ75">
        <v>0</v>
      </c>
      <c r="AK75">
        <v>8.3450530530714211</v>
      </c>
      <c r="AL75">
        <v>0</v>
      </c>
      <c r="AM75">
        <v>1.5172883221950648</v>
      </c>
      <c r="AN75">
        <v>6.6413355989873232E-2</v>
      </c>
      <c r="AO75">
        <v>0</v>
      </c>
      <c r="AP75">
        <v>0</v>
      </c>
      <c r="AQ75">
        <v>0</v>
      </c>
      <c r="AR75">
        <v>0</v>
      </c>
      <c r="AS75">
        <v>3.0284462178368341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4.2180215801242236</v>
      </c>
      <c r="AZ75">
        <v>4.6886385899441354</v>
      </c>
      <c r="BA75">
        <v>3.3086775253456224</v>
      </c>
      <c r="BB75">
        <v>1.6181773776435047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74.736007493951902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1.7099985812934715</v>
      </c>
      <c r="L76">
        <v>0</v>
      </c>
      <c r="M76">
        <v>2.5598193166559762</v>
      </c>
      <c r="N76">
        <v>1.3899555514933057</v>
      </c>
      <c r="O76">
        <v>3.1602664776119407</v>
      </c>
      <c r="P76">
        <v>5.1998560646900271</v>
      </c>
      <c r="Q76">
        <v>0</v>
      </c>
      <c r="R76">
        <v>0</v>
      </c>
      <c r="S76">
        <v>0</v>
      </c>
      <c r="T76">
        <v>0.54987900000000001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4.5426707850120245</v>
      </c>
      <c r="AC76">
        <v>2.914905044598306</v>
      </c>
      <c r="AD76">
        <v>3.5331872164993121</v>
      </c>
      <c r="AE76">
        <v>4.9212250378693323</v>
      </c>
      <c r="AF76">
        <v>0</v>
      </c>
      <c r="AG76">
        <v>4.4970760070967124</v>
      </c>
      <c r="AH76">
        <v>13.654707987741325</v>
      </c>
      <c r="AI76">
        <v>6.641329429849959</v>
      </c>
      <c r="AJ76">
        <v>0</v>
      </c>
      <c r="AK76">
        <v>8.3450530530714211</v>
      </c>
      <c r="AL76">
        <v>0</v>
      </c>
      <c r="AM76">
        <v>1.5172883221950648</v>
      </c>
      <c r="AN76">
        <v>6.6413355989873232E-2</v>
      </c>
      <c r="AO76">
        <v>0</v>
      </c>
      <c r="AP76">
        <v>0</v>
      </c>
      <c r="AQ76">
        <v>0</v>
      </c>
      <c r="AR76">
        <v>0</v>
      </c>
      <c r="AS76">
        <v>3.0284462178368341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4.2180215801242236</v>
      </c>
      <c r="AZ76">
        <v>4.6886385899441354</v>
      </c>
      <c r="BA76">
        <v>3.3086775253456224</v>
      </c>
      <c r="BB76">
        <v>1.6181773776435047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82.065592522562397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2.5598193166559762</v>
      </c>
      <c r="N77">
        <v>1.3899555514933057</v>
      </c>
      <c r="O77">
        <v>3.1602664776119407</v>
      </c>
      <c r="P77">
        <v>5.1507404024594754</v>
      </c>
      <c r="Q77">
        <v>0</v>
      </c>
      <c r="R77">
        <v>0</v>
      </c>
      <c r="S77">
        <v>0</v>
      </c>
      <c r="T77">
        <v>0.54987900000000001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4.5426707850120245</v>
      </c>
      <c r="AC77">
        <v>2.914905044598306</v>
      </c>
      <c r="AD77">
        <v>3.5331872164993121</v>
      </c>
      <c r="AE77">
        <v>4.9212250378693323</v>
      </c>
      <c r="AF77">
        <v>0</v>
      </c>
      <c r="AG77">
        <v>4.4970760070967124</v>
      </c>
      <c r="AH77">
        <v>13.654707987741325</v>
      </c>
      <c r="AI77">
        <v>6.641329429849959</v>
      </c>
      <c r="AJ77">
        <v>0</v>
      </c>
      <c r="AK77">
        <v>8.3450530530714211</v>
      </c>
      <c r="AL77">
        <v>0</v>
      </c>
      <c r="AM77">
        <v>1.5172883221950648</v>
      </c>
      <c r="AN77">
        <v>6.6413355989873232E-2</v>
      </c>
      <c r="AO77">
        <v>0</v>
      </c>
      <c r="AP77">
        <v>0</v>
      </c>
      <c r="AQ77">
        <v>0</v>
      </c>
      <c r="AR77">
        <v>0</v>
      </c>
      <c r="AS77">
        <v>3.0284462178368341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4.2180215801242236</v>
      </c>
      <c r="AZ77">
        <v>4.6886385899441354</v>
      </c>
      <c r="BA77">
        <v>3.3086775253456224</v>
      </c>
      <c r="BB77">
        <v>1.6181773776435047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80.306478279038359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2.5598193166559762</v>
      </c>
      <c r="N78">
        <v>1.3899555514933057</v>
      </c>
      <c r="O78">
        <v>3.1602664776119407</v>
      </c>
      <c r="P78">
        <v>5.1507404024594754</v>
      </c>
      <c r="Q78">
        <v>0</v>
      </c>
      <c r="R78">
        <v>0</v>
      </c>
      <c r="S78">
        <v>0</v>
      </c>
      <c r="T78">
        <v>0.54987900000000001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4.6744757416254004</v>
      </c>
      <c r="AC78">
        <v>2.914905044598306</v>
      </c>
      <c r="AD78">
        <v>3.5331872164993121</v>
      </c>
      <c r="AE78">
        <v>4.9212250378693323</v>
      </c>
      <c r="AF78">
        <v>0</v>
      </c>
      <c r="AG78">
        <v>4.4970760070967124</v>
      </c>
      <c r="AH78">
        <v>13.811124239324604</v>
      </c>
      <c r="AI78">
        <v>6.641329429849959</v>
      </c>
      <c r="AJ78">
        <v>0</v>
      </c>
      <c r="AK78">
        <v>8.3450530530714211</v>
      </c>
      <c r="AL78">
        <v>0</v>
      </c>
      <c r="AM78">
        <v>1.5172883221950648</v>
      </c>
      <c r="AN78">
        <v>6.6413355989873232E-2</v>
      </c>
      <c r="AO78">
        <v>0</v>
      </c>
      <c r="AP78">
        <v>0</v>
      </c>
      <c r="AQ78">
        <v>0</v>
      </c>
      <c r="AR78">
        <v>0</v>
      </c>
      <c r="AS78">
        <v>3.1546314769133694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4.2613112893772893</v>
      </c>
      <c r="AZ78">
        <v>4.6886385899441354</v>
      </c>
      <c r="BA78">
        <v>3.3791170508982038</v>
      </c>
      <c r="BB78">
        <v>1.6181773776435047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80.834613981117172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2.7899813852884479</v>
      </c>
      <c r="L79">
        <v>9.1399070224210117</v>
      </c>
      <c r="M79">
        <v>2.5598193166559762</v>
      </c>
      <c r="N79">
        <v>1.3899555514933057</v>
      </c>
      <c r="O79">
        <v>3.1602664776119407</v>
      </c>
      <c r="P79">
        <v>5.1507404024594754</v>
      </c>
      <c r="Q79">
        <v>0.40996382684379296</v>
      </c>
      <c r="R79">
        <v>0.63987904449648703</v>
      </c>
      <c r="S79">
        <v>0.6298423228346457</v>
      </c>
      <c r="T79">
        <v>1.179001214285714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4.6744757416254004</v>
      </c>
      <c r="AC79">
        <v>2.914905044598306</v>
      </c>
      <c r="AD79">
        <v>3.5331872164993121</v>
      </c>
      <c r="AE79">
        <v>4.9212250378693323</v>
      </c>
      <c r="AF79">
        <v>0</v>
      </c>
      <c r="AG79">
        <v>4.4970760070967124</v>
      </c>
      <c r="AH79">
        <v>13.811124239324604</v>
      </c>
      <c r="AI79">
        <v>6.641329429849959</v>
      </c>
      <c r="AJ79">
        <v>0</v>
      </c>
      <c r="AK79">
        <v>8.3450530530714211</v>
      </c>
      <c r="AL79">
        <v>0</v>
      </c>
      <c r="AM79">
        <v>1.5172883221950648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3.1546314769133694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4.2613112893772893</v>
      </c>
      <c r="AZ79">
        <v>4.6886385899441354</v>
      </c>
      <c r="BA79">
        <v>3.3791170508982038</v>
      </c>
      <c r="BB79">
        <v>1.7280536193353473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95.11677268298925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2.7899974959374849</v>
      </c>
      <c r="L80">
        <v>9.15</v>
      </c>
      <c r="M80">
        <v>2.5598193166559762</v>
      </c>
      <c r="N80">
        <v>1.3899555514933057</v>
      </c>
      <c r="O80">
        <v>3.1602664776119407</v>
      </c>
      <c r="P80">
        <v>5.1507404024594754</v>
      </c>
      <c r="Q80">
        <v>0.40996382684379296</v>
      </c>
      <c r="R80">
        <v>0.63987904449648703</v>
      </c>
      <c r="S80">
        <v>0.6298423228346457</v>
      </c>
      <c r="T80">
        <v>1.179001214285714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4.6744757416254004</v>
      </c>
      <c r="AC80">
        <v>2.914905044598306</v>
      </c>
      <c r="AD80">
        <v>3.5331872164993121</v>
      </c>
      <c r="AE80">
        <v>4.9212250378693323</v>
      </c>
      <c r="AF80">
        <v>0</v>
      </c>
      <c r="AG80">
        <v>4.4970760070967124</v>
      </c>
      <c r="AH80">
        <v>13.811124239324604</v>
      </c>
      <c r="AI80">
        <v>6.641329429849959</v>
      </c>
      <c r="AJ80">
        <v>0</v>
      </c>
      <c r="AK80">
        <v>8.3450530530714211</v>
      </c>
      <c r="AL80">
        <v>0</v>
      </c>
      <c r="AM80">
        <v>1.5172883221950648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3.1546314769133694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4.2613112893772893</v>
      </c>
      <c r="AZ80">
        <v>4.6886385899441354</v>
      </c>
      <c r="BA80">
        <v>3.3791170508982038</v>
      </c>
      <c r="BB80">
        <v>1.7280536193353473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95.126881771217285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2.7899974959374849</v>
      </c>
      <c r="L81">
        <v>9.15</v>
      </c>
      <c r="M81">
        <v>2.5598193166559762</v>
      </c>
      <c r="N81">
        <v>1.3899555514933057</v>
      </c>
      <c r="O81">
        <v>3.1602664776119407</v>
      </c>
      <c r="P81">
        <v>5.1507404024594754</v>
      </c>
      <c r="Q81">
        <v>0.40996382684379296</v>
      </c>
      <c r="R81">
        <v>0.63987904449648703</v>
      </c>
      <c r="S81">
        <v>0.6298423228346457</v>
      </c>
      <c r="T81">
        <v>1.179001214285714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4.6744757416254004</v>
      </c>
      <c r="AC81">
        <v>2.914905044598306</v>
      </c>
      <c r="AD81">
        <v>3.5331872164993121</v>
      </c>
      <c r="AE81">
        <v>4.9212250378693323</v>
      </c>
      <c r="AF81">
        <v>0</v>
      </c>
      <c r="AG81">
        <v>4.4970760070967124</v>
      </c>
      <c r="AH81">
        <v>13.811124239324604</v>
      </c>
      <c r="AI81">
        <v>6.641329429849959</v>
      </c>
      <c r="AJ81">
        <v>0</v>
      </c>
      <c r="AK81">
        <v>8.3450530530714211</v>
      </c>
      <c r="AL81">
        <v>0</v>
      </c>
      <c r="AM81">
        <v>1.5172883221950648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3.1546314769133694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4.2613112893772893</v>
      </c>
      <c r="AZ81">
        <v>4.6886385899441354</v>
      </c>
      <c r="BA81">
        <v>3.3791170508982038</v>
      </c>
      <c r="BB81">
        <v>1.7280536193353473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95.126881771217285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2.7899974959374849</v>
      </c>
      <c r="L82">
        <v>9.15</v>
      </c>
      <c r="M82">
        <v>2.5598193166559762</v>
      </c>
      <c r="N82">
        <v>1.3899555514933057</v>
      </c>
      <c r="O82">
        <v>3.1602664776119407</v>
      </c>
      <c r="P82">
        <v>5.1507404024594754</v>
      </c>
      <c r="Q82">
        <v>0.40996382684379296</v>
      </c>
      <c r="R82">
        <v>0.63987904449648703</v>
      </c>
      <c r="S82">
        <v>0.6298423228346457</v>
      </c>
      <c r="T82">
        <v>1.179001214285714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4.6744757416254004</v>
      </c>
      <c r="AC82">
        <v>2.914905044598306</v>
      </c>
      <c r="AD82">
        <v>3.5331872164993121</v>
      </c>
      <c r="AE82">
        <v>4.9212250378693323</v>
      </c>
      <c r="AF82">
        <v>0</v>
      </c>
      <c r="AG82">
        <v>4.4970760070967124</v>
      </c>
      <c r="AH82">
        <v>13.811124239324604</v>
      </c>
      <c r="AI82">
        <v>0.63858939662239456</v>
      </c>
      <c r="AJ82">
        <v>0</v>
      </c>
      <c r="AK82">
        <v>8.3450530530714211</v>
      </c>
      <c r="AL82">
        <v>0</v>
      </c>
      <c r="AM82">
        <v>1.5172883221950648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3.1546314769133694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4.2613112893772893</v>
      </c>
      <c r="AZ82">
        <v>4.6886385899441354</v>
      </c>
      <c r="BA82">
        <v>3.3791170508982038</v>
      </c>
      <c r="BB82">
        <v>1.7280536193353473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89.124141737989717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2.7499981711791595</v>
      </c>
      <c r="L83">
        <v>9.1499521316222125</v>
      </c>
      <c r="M83">
        <v>2.5598193166559762</v>
      </c>
      <c r="N83">
        <v>1.3899555514933057</v>
      </c>
      <c r="O83">
        <v>3.1602664776119407</v>
      </c>
      <c r="P83">
        <v>5.1507404024594754</v>
      </c>
      <c r="Q83">
        <v>0.40996382684379296</v>
      </c>
      <c r="R83">
        <v>0.63987904449648703</v>
      </c>
      <c r="S83">
        <v>0.6298423228346457</v>
      </c>
      <c r="T83">
        <v>1.179001214285714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4.6744757416254004</v>
      </c>
      <c r="AC83">
        <v>2.914905044598306</v>
      </c>
      <c r="AD83">
        <v>3.5331872164993121</v>
      </c>
      <c r="AE83">
        <v>4.9212250378693323</v>
      </c>
      <c r="AF83">
        <v>0</v>
      </c>
      <c r="AG83">
        <v>4.4970760070967124</v>
      </c>
      <c r="AH83">
        <v>13.811124239324604</v>
      </c>
      <c r="AI83">
        <v>0.35760997880794498</v>
      </c>
      <c r="AJ83">
        <v>0</v>
      </c>
      <c r="AK83">
        <v>8.3450530530714211</v>
      </c>
      <c r="AL83">
        <v>0</v>
      </c>
      <c r="AM83">
        <v>1.5172883221950648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3.1546314769133694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4.2613112893772893</v>
      </c>
      <c r="AZ83">
        <v>4.6886385899441354</v>
      </c>
      <c r="BA83">
        <v>3.3791170508982038</v>
      </c>
      <c r="BB83">
        <v>1.7280536193353473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88.803115127039149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2.7899808936926629</v>
      </c>
      <c r="L84">
        <v>9.1499521316222125</v>
      </c>
      <c r="M84">
        <v>2.5598193166559762</v>
      </c>
      <c r="N84">
        <v>1.3899555514933057</v>
      </c>
      <c r="O84">
        <v>3.1602664776119407</v>
      </c>
      <c r="P84">
        <v>5.1507404024594754</v>
      </c>
      <c r="Q84">
        <v>0.40996382684379296</v>
      </c>
      <c r="R84">
        <v>0.63987904449648703</v>
      </c>
      <c r="S84">
        <v>0.6298423228346457</v>
      </c>
      <c r="T84">
        <v>1.179001214285714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4.6744757416254004</v>
      </c>
      <c r="AC84">
        <v>2.914905044598306</v>
      </c>
      <c r="AD84">
        <v>3.5331872164993121</v>
      </c>
      <c r="AE84">
        <v>4.9212250378693323</v>
      </c>
      <c r="AF84">
        <v>0</v>
      </c>
      <c r="AG84">
        <v>4.4970760070967124</v>
      </c>
      <c r="AH84">
        <v>13.811124239324604</v>
      </c>
      <c r="AI84">
        <v>1.6347886852812801</v>
      </c>
      <c r="AJ84">
        <v>0</v>
      </c>
      <c r="AK84">
        <v>8.3450530530714211</v>
      </c>
      <c r="AL84">
        <v>0</v>
      </c>
      <c r="AM84">
        <v>1.5172883221950648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3.1546314769133694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4.2613112893772893</v>
      </c>
      <c r="AZ84">
        <v>4.6886385899441354</v>
      </c>
      <c r="BA84">
        <v>3.3791170508982038</v>
      </c>
      <c r="BB84">
        <v>1.7280536193353473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90.120276556025985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2.7899808936926629</v>
      </c>
      <c r="L85">
        <v>9.1499521316222125</v>
      </c>
      <c r="M85">
        <v>2.5598193166559762</v>
      </c>
      <c r="N85">
        <v>1.3899555514933057</v>
      </c>
      <c r="O85">
        <v>3.1602664776119407</v>
      </c>
      <c r="P85">
        <v>5.1507404024594754</v>
      </c>
      <c r="Q85">
        <v>0.40996382684379296</v>
      </c>
      <c r="R85">
        <v>0.63987904449648703</v>
      </c>
      <c r="S85">
        <v>0.6298423228346457</v>
      </c>
      <c r="T85">
        <v>1.179001214285714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4.6744757416254004</v>
      </c>
      <c r="AC85">
        <v>2.914905044598306</v>
      </c>
      <c r="AD85">
        <v>3.5331872164993121</v>
      </c>
      <c r="AE85">
        <v>4.9212250378693323</v>
      </c>
      <c r="AF85">
        <v>0</v>
      </c>
      <c r="AG85">
        <v>4.4970760070967124</v>
      </c>
      <c r="AH85">
        <v>13.811124239324604</v>
      </c>
      <c r="AI85">
        <v>1.6347886852812801</v>
      </c>
      <c r="AJ85">
        <v>0</v>
      </c>
      <c r="AK85">
        <v>8.3450530530714211</v>
      </c>
      <c r="AL85">
        <v>0</v>
      </c>
      <c r="AM85">
        <v>1.5172883221950648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3.1546314769133694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4.2613112893772893</v>
      </c>
      <c r="AZ85">
        <v>4.6886385899441354</v>
      </c>
      <c r="BA85">
        <v>3.3791170508982038</v>
      </c>
      <c r="BB85">
        <v>1.7280536193353473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90.120276556025985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2.7899808936926629</v>
      </c>
      <c r="L86">
        <v>9.1499521316222125</v>
      </c>
      <c r="M86">
        <v>2.5598193166559762</v>
      </c>
      <c r="N86">
        <v>1.3899555514933057</v>
      </c>
      <c r="O86">
        <v>3.1602664776119407</v>
      </c>
      <c r="P86">
        <v>5.1507404024594754</v>
      </c>
      <c r="Q86">
        <v>0.40996382684379296</v>
      </c>
      <c r="R86">
        <v>0.63987904449648703</v>
      </c>
      <c r="S86">
        <v>0.6298423228346457</v>
      </c>
      <c r="T86">
        <v>1.179001214285714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4.5426707850120245</v>
      </c>
      <c r="AC86">
        <v>2.914905044598306</v>
      </c>
      <c r="AD86">
        <v>3.5331872164993121</v>
      </c>
      <c r="AE86">
        <v>4.9212250378693323</v>
      </c>
      <c r="AF86">
        <v>0</v>
      </c>
      <c r="AG86">
        <v>4.4970760070967124</v>
      </c>
      <c r="AH86">
        <v>13.654707987741325</v>
      </c>
      <c r="AI86">
        <v>1.6347886852812801</v>
      </c>
      <c r="AJ86">
        <v>0</v>
      </c>
      <c r="AK86">
        <v>8.3450530530714211</v>
      </c>
      <c r="AL86">
        <v>0</v>
      </c>
      <c r="AM86">
        <v>1.5142231335718392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3.0284462178368341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4.2180215801242236</v>
      </c>
      <c r="AZ86">
        <v>4.6886385899441354</v>
      </c>
      <c r="BA86">
        <v>3.3086775253456224</v>
      </c>
      <c r="BB86">
        <v>1.7280536193353473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89.589075665323904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2.7899808936926629</v>
      </c>
      <c r="L87">
        <v>9.1499521316222125</v>
      </c>
      <c r="M87">
        <v>2.5598193166559762</v>
      </c>
      <c r="N87">
        <v>1.3899555514933057</v>
      </c>
      <c r="O87">
        <v>3.1602664776119407</v>
      </c>
      <c r="P87">
        <v>5.1507404024594754</v>
      </c>
      <c r="Q87">
        <v>0.40996382684379296</v>
      </c>
      <c r="R87">
        <v>0.63987904449648703</v>
      </c>
      <c r="S87">
        <v>0.6298423228346457</v>
      </c>
      <c r="T87">
        <v>1.179001214285714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4.5426707850120245</v>
      </c>
      <c r="AC87">
        <v>2.914905044598306</v>
      </c>
      <c r="AD87">
        <v>3.5331872164993121</v>
      </c>
      <c r="AE87">
        <v>4.9212250378693323</v>
      </c>
      <c r="AF87">
        <v>0</v>
      </c>
      <c r="AG87">
        <v>4.4970760070967124</v>
      </c>
      <c r="AH87">
        <v>13.654707987741325</v>
      </c>
      <c r="AI87">
        <v>1.6347886852812801</v>
      </c>
      <c r="AJ87">
        <v>0</v>
      </c>
      <c r="AK87">
        <v>8.3450530530714211</v>
      </c>
      <c r="AL87">
        <v>0</v>
      </c>
      <c r="AM87">
        <v>1.5142231335718392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3.0284462178368341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4.2180215801242236</v>
      </c>
      <c r="AZ87">
        <v>4.6886385899441354</v>
      </c>
      <c r="BA87">
        <v>3.3086775253456224</v>
      </c>
      <c r="BB87">
        <v>1.7280536193353473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89.589075665323904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2.7899808936926629</v>
      </c>
      <c r="L88">
        <v>9.1499521316222125</v>
      </c>
      <c r="M88">
        <v>2.5598193166559762</v>
      </c>
      <c r="N88">
        <v>1.3899555514933057</v>
      </c>
      <c r="O88">
        <v>3.1602664776119407</v>
      </c>
      <c r="P88">
        <v>5.1507404024594754</v>
      </c>
      <c r="Q88">
        <v>0.40996382684379296</v>
      </c>
      <c r="R88">
        <v>0.63987904449648703</v>
      </c>
      <c r="S88">
        <v>0.6298423228346457</v>
      </c>
      <c r="T88">
        <v>1.179001214285714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4.5426707850120245</v>
      </c>
      <c r="AC88">
        <v>2.914905044598306</v>
      </c>
      <c r="AD88">
        <v>3.5331872164993121</v>
      </c>
      <c r="AE88">
        <v>4.9212250378693323</v>
      </c>
      <c r="AF88">
        <v>0</v>
      </c>
      <c r="AG88">
        <v>4.4970760070967124</v>
      </c>
      <c r="AH88">
        <v>13.654707987741325</v>
      </c>
      <c r="AI88">
        <v>1.6347886852812801</v>
      </c>
      <c r="AJ88">
        <v>0</v>
      </c>
      <c r="AK88">
        <v>8.3450530530714211</v>
      </c>
      <c r="AL88">
        <v>0</v>
      </c>
      <c r="AM88">
        <v>1.5142231335718392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3.0284462178368341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4.2180215801242236</v>
      </c>
      <c r="AZ88">
        <v>4.6886385899441354</v>
      </c>
      <c r="BA88">
        <v>3.3086775253456224</v>
      </c>
      <c r="BB88">
        <v>1.7280536193353473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89.589075665323904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2.7899808936926629</v>
      </c>
      <c r="L89">
        <v>9.1499521316222125</v>
      </c>
      <c r="M89">
        <v>2.5598193166559762</v>
      </c>
      <c r="N89">
        <v>1.3899555514933057</v>
      </c>
      <c r="O89">
        <v>3.1602664776119407</v>
      </c>
      <c r="P89">
        <v>5.1507404024594754</v>
      </c>
      <c r="Q89">
        <v>0.40996382684379296</v>
      </c>
      <c r="R89">
        <v>0.63987904449648703</v>
      </c>
      <c r="S89">
        <v>0.6298423228346457</v>
      </c>
      <c r="T89">
        <v>1.179001214285714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4.5426707850120245</v>
      </c>
      <c r="AC89">
        <v>2.914905044598306</v>
      </c>
      <c r="AD89">
        <v>3.5331872164993121</v>
      </c>
      <c r="AE89">
        <v>4.9212250378693323</v>
      </c>
      <c r="AF89">
        <v>0</v>
      </c>
      <c r="AG89">
        <v>4.4970760070967124</v>
      </c>
      <c r="AH89">
        <v>13.654707987741325</v>
      </c>
      <c r="AI89">
        <v>1.6347886852812801</v>
      </c>
      <c r="AJ89">
        <v>0</v>
      </c>
      <c r="AK89">
        <v>8.3450530530714211</v>
      </c>
      <c r="AL89">
        <v>0</v>
      </c>
      <c r="AM89">
        <v>1.5142231335718392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3.0284462178368341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4.2180215801242236</v>
      </c>
      <c r="AZ89">
        <v>4.6886385899441354</v>
      </c>
      <c r="BA89">
        <v>3.3086775253456224</v>
      </c>
      <c r="BB89">
        <v>1.7280536193353473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89.589075665323904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2.7899808936926629</v>
      </c>
      <c r="L90">
        <v>9.1499521316222125</v>
      </c>
      <c r="M90">
        <v>2.5598193166559762</v>
      </c>
      <c r="N90">
        <v>1.3899555514933057</v>
      </c>
      <c r="O90">
        <v>3.1602664776119407</v>
      </c>
      <c r="P90">
        <v>5.1507404024594754</v>
      </c>
      <c r="Q90">
        <v>0.40996382684379296</v>
      </c>
      <c r="R90">
        <v>0.63987904449648703</v>
      </c>
      <c r="S90">
        <v>0.6298423228346457</v>
      </c>
      <c r="T90">
        <v>1.179001214285714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4.6744757416254004</v>
      </c>
      <c r="AC90">
        <v>2.914905044598306</v>
      </c>
      <c r="AD90">
        <v>3.5331872164993121</v>
      </c>
      <c r="AE90">
        <v>4.9212250378693323</v>
      </c>
      <c r="AF90">
        <v>0</v>
      </c>
      <c r="AG90">
        <v>4.4970760070967124</v>
      </c>
      <c r="AH90">
        <v>13.811124239324604</v>
      </c>
      <c r="AI90">
        <v>1.6347886852812801</v>
      </c>
      <c r="AJ90">
        <v>0</v>
      </c>
      <c r="AK90">
        <v>8.3450530530714211</v>
      </c>
      <c r="AL90">
        <v>0</v>
      </c>
      <c r="AM90">
        <v>1.5172883221950648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3.1546314769133694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4.2613112893772893</v>
      </c>
      <c r="AZ90">
        <v>4.6886385899441354</v>
      </c>
      <c r="BA90">
        <v>3.3791170508982038</v>
      </c>
      <c r="BB90">
        <v>1.7280536193353473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90.120276556025985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2.7899808936926629</v>
      </c>
      <c r="L91">
        <v>9.1499521316222125</v>
      </c>
      <c r="M91">
        <v>2.5598193166559762</v>
      </c>
      <c r="N91">
        <v>1.4001150170765027</v>
      </c>
      <c r="O91">
        <v>3.1602664776119407</v>
      </c>
      <c r="P91">
        <v>5.1507404024594754</v>
      </c>
      <c r="Q91">
        <v>0.40996382684379296</v>
      </c>
      <c r="R91">
        <v>0.63987904449648703</v>
      </c>
      <c r="S91">
        <v>0.6298423228346457</v>
      </c>
      <c r="T91">
        <v>1.179001214285714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4.6744757416254004</v>
      </c>
      <c r="AC91">
        <v>2.914905044598306</v>
      </c>
      <c r="AD91">
        <v>3.5331872164993121</v>
      </c>
      <c r="AE91">
        <v>4.9212250378693323</v>
      </c>
      <c r="AF91">
        <v>0</v>
      </c>
      <c r="AG91">
        <v>4.4970760070967124</v>
      </c>
      <c r="AH91">
        <v>13.811124239324604</v>
      </c>
      <c r="AI91">
        <v>1.6347886852812801</v>
      </c>
      <c r="AJ91">
        <v>0</v>
      </c>
      <c r="AK91">
        <v>8.3450530530714211</v>
      </c>
      <c r="AL91">
        <v>0</v>
      </c>
      <c r="AM91">
        <v>1.5172883221950648</v>
      </c>
      <c r="AN91">
        <v>4.4701277316193569E-2</v>
      </c>
      <c r="AO91">
        <v>0</v>
      </c>
      <c r="AP91">
        <v>0</v>
      </c>
      <c r="AQ91">
        <v>0</v>
      </c>
      <c r="AR91">
        <v>0</v>
      </c>
      <c r="AS91">
        <v>3.1546314769133694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4.2613112893772893</v>
      </c>
      <c r="AZ91">
        <v>4.6886385899441354</v>
      </c>
      <c r="BA91">
        <v>3.3791170508982038</v>
      </c>
      <c r="BB91">
        <v>1.7280536193353473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90.175137298925378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2.7899808936926629</v>
      </c>
      <c r="L92">
        <v>9.1499521316222125</v>
      </c>
      <c r="M92">
        <v>2.5598193166559762</v>
      </c>
      <c r="N92">
        <v>1.4001150170765027</v>
      </c>
      <c r="O92">
        <v>3.1602664776119407</v>
      </c>
      <c r="P92">
        <v>5.1507404024594754</v>
      </c>
      <c r="Q92">
        <v>0.40996382684379296</v>
      </c>
      <c r="R92">
        <v>0.63987904449648703</v>
      </c>
      <c r="S92">
        <v>0.6298423228346457</v>
      </c>
      <c r="T92">
        <v>1.179001214285714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4.6744757416254004</v>
      </c>
      <c r="AC92">
        <v>2.914905044598306</v>
      </c>
      <c r="AD92">
        <v>3.5331872164993121</v>
      </c>
      <c r="AE92">
        <v>4.9212250378693323</v>
      </c>
      <c r="AF92">
        <v>0</v>
      </c>
      <c r="AG92">
        <v>4.4970760070967124</v>
      </c>
      <c r="AH92">
        <v>13.811124239324604</v>
      </c>
      <c r="AI92">
        <v>1.6347886852812801</v>
      </c>
      <c r="AJ92">
        <v>0</v>
      </c>
      <c r="AK92">
        <v>8.3450530530714211</v>
      </c>
      <c r="AL92">
        <v>0</v>
      </c>
      <c r="AM92">
        <v>1.5172883221950648</v>
      </c>
      <c r="AN92">
        <v>4.4701277316193569E-2</v>
      </c>
      <c r="AO92">
        <v>0</v>
      </c>
      <c r="AP92">
        <v>0</v>
      </c>
      <c r="AQ92">
        <v>0</v>
      </c>
      <c r="AR92">
        <v>0</v>
      </c>
      <c r="AS92">
        <v>3.1546314769133694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4.2613112893772893</v>
      </c>
      <c r="AZ92">
        <v>4.6886385899441354</v>
      </c>
      <c r="BA92">
        <v>3.3791170508982038</v>
      </c>
      <c r="BB92">
        <v>1.7280536193353473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90.175137298925378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2.7899808936926629</v>
      </c>
      <c r="L93">
        <v>9.1499521316222125</v>
      </c>
      <c r="M93">
        <v>2.5598193166559762</v>
      </c>
      <c r="N93">
        <v>1.4001150170765027</v>
      </c>
      <c r="O93">
        <v>3.1602664776119407</v>
      </c>
      <c r="P93">
        <v>5.1507404024594754</v>
      </c>
      <c r="Q93">
        <v>0.40996382684379296</v>
      </c>
      <c r="R93">
        <v>0.63987904449648703</v>
      </c>
      <c r="S93">
        <v>0.6298423228346457</v>
      </c>
      <c r="T93">
        <v>1.179001214285714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4.6744757416254004</v>
      </c>
      <c r="AC93">
        <v>2.914905044598306</v>
      </c>
      <c r="AD93">
        <v>3.5331872164993121</v>
      </c>
      <c r="AE93">
        <v>4.9212250378693323</v>
      </c>
      <c r="AF93">
        <v>0</v>
      </c>
      <c r="AG93">
        <v>4.4970760070967124</v>
      </c>
      <c r="AH93">
        <v>13.811124239324604</v>
      </c>
      <c r="AI93">
        <v>1.6347886852812801</v>
      </c>
      <c r="AJ93">
        <v>0</v>
      </c>
      <c r="AK93">
        <v>8.3450530530714211</v>
      </c>
      <c r="AL93">
        <v>0</v>
      </c>
      <c r="AM93">
        <v>1.5172883221950648</v>
      </c>
      <c r="AN93">
        <v>4.4701277316193569E-2</v>
      </c>
      <c r="AO93">
        <v>0</v>
      </c>
      <c r="AP93">
        <v>0</v>
      </c>
      <c r="AQ93">
        <v>0</v>
      </c>
      <c r="AR93">
        <v>0</v>
      </c>
      <c r="AS93">
        <v>3.1546314769133694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4.2613112893772893</v>
      </c>
      <c r="AZ93">
        <v>4.6886385899441354</v>
      </c>
      <c r="BA93">
        <v>3.3791170508982038</v>
      </c>
      <c r="BB93">
        <v>1.7280536193353473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90.175137298925378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2.7899808936926629</v>
      </c>
      <c r="L94">
        <v>9.1499521316222125</v>
      </c>
      <c r="M94">
        <v>2.5598193166559762</v>
      </c>
      <c r="N94">
        <v>1.4001150170765027</v>
      </c>
      <c r="O94">
        <v>3.1602664776119407</v>
      </c>
      <c r="P94">
        <v>5.1507404024594754</v>
      </c>
      <c r="Q94">
        <v>0.40996382684379296</v>
      </c>
      <c r="R94">
        <v>0.63987904449648703</v>
      </c>
      <c r="S94">
        <v>0.6298423228346457</v>
      </c>
      <c r="T94">
        <v>1.179001214285714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4.5426707850120245</v>
      </c>
      <c r="AC94">
        <v>2.914905044598306</v>
      </c>
      <c r="AD94">
        <v>3.5331872164993121</v>
      </c>
      <c r="AE94">
        <v>4.9212250378693323</v>
      </c>
      <c r="AF94">
        <v>0</v>
      </c>
      <c r="AG94">
        <v>4.4970760070967124</v>
      </c>
      <c r="AH94">
        <v>13.654707987741325</v>
      </c>
      <c r="AI94">
        <v>1.6347886852812801</v>
      </c>
      <c r="AJ94">
        <v>0</v>
      </c>
      <c r="AK94">
        <v>8.3450530530714211</v>
      </c>
      <c r="AL94">
        <v>0</v>
      </c>
      <c r="AM94">
        <v>1.0089712799362067</v>
      </c>
      <c r="AN94">
        <v>4.4701277316193569E-2</v>
      </c>
      <c r="AO94">
        <v>0</v>
      </c>
      <c r="AP94">
        <v>0</v>
      </c>
      <c r="AQ94">
        <v>0</v>
      </c>
      <c r="AR94">
        <v>0</v>
      </c>
      <c r="AS94">
        <v>3.0284462178368341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4.2180215801242236</v>
      </c>
      <c r="AZ94">
        <v>4.6886385899441354</v>
      </c>
      <c r="BA94">
        <v>3.3086775253456224</v>
      </c>
      <c r="BB94">
        <v>1.7280536193353473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89.13868455458767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2.7899808936926629</v>
      </c>
      <c r="L95">
        <v>9.1499521316222125</v>
      </c>
      <c r="M95">
        <v>2.5598193166559762</v>
      </c>
      <c r="N95">
        <v>1.4001150170765027</v>
      </c>
      <c r="O95">
        <v>3.1602664776119407</v>
      </c>
      <c r="P95">
        <v>5.1507404024594754</v>
      </c>
      <c r="Q95">
        <v>0.40996382684379296</v>
      </c>
      <c r="R95">
        <v>0.63987904449648703</v>
      </c>
      <c r="S95">
        <v>0.6298423228346457</v>
      </c>
      <c r="T95">
        <v>1.179001214285714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4.5426707850120245</v>
      </c>
      <c r="AC95">
        <v>2.914905044598306</v>
      </c>
      <c r="AD95">
        <v>3.5331872164993121</v>
      </c>
      <c r="AE95">
        <v>4.9212250378693323</v>
      </c>
      <c r="AF95">
        <v>0</v>
      </c>
      <c r="AG95">
        <v>4.4970760070967124</v>
      </c>
      <c r="AH95">
        <v>13.654707987741325</v>
      </c>
      <c r="AI95">
        <v>1.6347886852812801</v>
      </c>
      <c r="AJ95">
        <v>0</v>
      </c>
      <c r="AK95">
        <v>8.3450530530714211</v>
      </c>
      <c r="AL95">
        <v>0</v>
      </c>
      <c r="AM95">
        <v>1.0089712799362067</v>
      </c>
      <c r="AN95">
        <v>4.4701277316193569E-2</v>
      </c>
      <c r="AO95">
        <v>0</v>
      </c>
      <c r="AP95">
        <v>0</v>
      </c>
      <c r="AQ95">
        <v>0</v>
      </c>
      <c r="AR95">
        <v>0</v>
      </c>
      <c r="AS95">
        <v>3.0284462178368341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4.2180215801242236</v>
      </c>
      <c r="AZ95">
        <v>4.6886385899441354</v>
      </c>
      <c r="BA95">
        <v>3.3086775253456224</v>
      </c>
      <c r="BB95">
        <v>1.7280536193353473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89.13868455458767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2.7899808936926629</v>
      </c>
      <c r="L96">
        <v>9.1499521316222125</v>
      </c>
      <c r="M96">
        <v>2.5598193166559762</v>
      </c>
      <c r="N96">
        <v>1.4001150170765027</v>
      </c>
      <c r="O96">
        <v>3.1602664776119407</v>
      </c>
      <c r="P96">
        <v>5.1507404024594754</v>
      </c>
      <c r="Q96">
        <v>0.40996382684379296</v>
      </c>
      <c r="R96">
        <v>0.63987904449648703</v>
      </c>
      <c r="S96">
        <v>0.6298423228346457</v>
      </c>
      <c r="T96">
        <v>1.179001214285714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4.5426707850120245</v>
      </c>
      <c r="AC96">
        <v>2.914905044598306</v>
      </c>
      <c r="AD96">
        <v>3.5331872164993121</v>
      </c>
      <c r="AE96">
        <v>4.9212250378693323</v>
      </c>
      <c r="AF96">
        <v>0</v>
      </c>
      <c r="AG96">
        <v>4.4970760070967124</v>
      </c>
      <c r="AH96">
        <v>13.654707987741325</v>
      </c>
      <c r="AI96">
        <v>1.6347886852812801</v>
      </c>
      <c r="AJ96">
        <v>0</v>
      </c>
      <c r="AK96">
        <v>8.3450530530714211</v>
      </c>
      <c r="AL96">
        <v>0</v>
      </c>
      <c r="AM96">
        <v>1.0089712799362067</v>
      </c>
      <c r="AN96">
        <v>4.4701277316193569E-2</v>
      </c>
      <c r="AO96">
        <v>0</v>
      </c>
      <c r="AP96">
        <v>0</v>
      </c>
      <c r="AQ96">
        <v>0</v>
      </c>
      <c r="AR96">
        <v>0</v>
      </c>
      <c r="AS96">
        <v>3.0284462178368341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4.2180215801242236</v>
      </c>
      <c r="AZ96">
        <v>4.6886385899441354</v>
      </c>
      <c r="BA96">
        <v>3.3086775253456224</v>
      </c>
      <c r="BB96">
        <v>1.7280536193353473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89.13868455458767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2.7899808936926629</v>
      </c>
      <c r="L97">
        <v>9.1499521316222125</v>
      </c>
      <c r="M97">
        <v>2.5598193166559762</v>
      </c>
      <c r="N97">
        <v>1.4001150170765027</v>
      </c>
      <c r="O97">
        <v>3.1602664776119407</v>
      </c>
      <c r="P97">
        <v>5.1507404024594754</v>
      </c>
      <c r="Q97">
        <v>0.40996382684379296</v>
      </c>
      <c r="R97">
        <v>0.63987904449648703</v>
      </c>
      <c r="S97">
        <v>0.6298423228346457</v>
      </c>
      <c r="T97">
        <v>1.179001214285714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4.5426707850120245</v>
      </c>
      <c r="AC97">
        <v>2.914905044598306</v>
      </c>
      <c r="AD97">
        <v>3.5331872164993121</v>
      </c>
      <c r="AE97">
        <v>4.9212250378693323</v>
      </c>
      <c r="AF97">
        <v>0</v>
      </c>
      <c r="AG97">
        <v>4.4970760070967124</v>
      </c>
      <c r="AH97">
        <v>13.654707987741325</v>
      </c>
      <c r="AI97">
        <v>1.6347886852812801</v>
      </c>
      <c r="AJ97">
        <v>0</v>
      </c>
      <c r="AK97">
        <v>8.3450530530714211</v>
      </c>
      <c r="AL97">
        <v>0</v>
      </c>
      <c r="AM97">
        <v>1.0089712799362067</v>
      </c>
      <c r="AN97">
        <v>6.6413355989873232E-2</v>
      </c>
      <c r="AO97">
        <v>0</v>
      </c>
      <c r="AP97">
        <v>0</v>
      </c>
      <c r="AQ97">
        <v>0</v>
      </c>
      <c r="AR97">
        <v>0</v>
      </c>
      <c r="AS97">
        <v>3.0284462178368341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4.2180215801242236</v>
      </c>
      <c r="AZ97">
        <v>4.6886385899441354</v>
      </c>
      <c r="BA97">
        <v>3.3086775253456224</v>
      </c>
      <c r="BB97">
        <v>1.7280536193353473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89.160396633261357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2.7899808936926629</v>
      </c>
      <c r="L98">
        <v>9.1499521316222125</v>
      </c>
      <c r="M98">
        <v>2.5598193166559762</v>
      </c>
      <c r="N98">
        <v>1.4001150170765027</v>
      </c>
      <c r="O98">
        <v>3.1602664776119407</v>
      </c>
      <c r="P98">
        <v>5.1507404024594754</v>
      </c>
      <c r="Q98">
        <v>0.40996382684379296</v>
      </c>
      <c r="R98">
        <v>0.63987904449648703</v>
      </c>
      <c r="S98">
        <v>0.6298423228346457</v>
      </c>
      <c r="T98">
        <v>1.179001214285714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4.5426707850120245</v>
      </c>
      <c r="AC98">
        <v>2.914905044598306</v>
      </c>
      <c r="AD98">
        <v>3.5331872164993121</v>
      </c>
      <c r="AE98">
        <v>4.9212250378693323</v>
      </c>
      <c r="AF98">
        <v>0</v>
      </c>
      <c r="AG98">
        <v>4.4970760070967124</v>
      </c>
      <c r="AH98">
        <v>13.654707987741325</v>
      </c>
      <c r="AI98">
        <v>1.6347886852812801</v>
      </c>
      <c r="AJ98">
        <v>0</v>
      </c>
      <c r="AK98">
        <v>8.3450530530714211</v>
      </c>
      <c r="AL98">
        <v>0</v>
      </c>
      <c r="AM98">
        <v>1.0089712799362067</v>
      </c>
      <c r="AN98">
        <v>6.6413355989873232E-2</v>
      </c>
      <c r="AO98">
        <v>0</v>
      </c>
      <c r="AP98">
        <v>0</v>
      </c>
      <c r="AQ98">
        <v>0</v>
      </c>
      <c r="AR98">
        <v>0</v>
      </c>
      <c r="AS98">
        <v>3.0284462178368341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4.2180215801242236</v>
      </c>
      <c r="AZ98">
        <v>4.6886385899441354</v>
      </c>
      <c r="BA98">
        <v>3.3086775253456224</v>
      </c>
      <c r="BB98">
        <v>1.7280536193353473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89.160396633261357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1.5576010764300917E-3</v>
      </c>
      <c r="H99">
        <f t="shared" si="2"/>
        <v>0</v>
      </c>
      <c r="I99">
        <f t="shared" si="2"/>
        <v>0</v>
      </c>
      <c r="J99">
        <f t="shared" si="2"/>
        <v>2.9895560972625834E-3</v>
      </c>
      <c r="K99">
        <f t="shared" si="2"/>
        <v>4.3389807969444742E-2</v>
      </c>
      <c r="L99">
        <f t="shared" si="2"/>
        <v>0.14153527997646889</v>
      </c>
      <c r="M99">
        <f t="shared" si="2"/>
        <v>4.4796838041479638E-2</v>
      </c>
      <c r="N99">
        <f t="shared" si="2"/>
        <v>2.4085477284865708E-2</v>
      </c>
      <c r="O99">
        <f t="shared" si="2"/>
        <v>5.5304663358208959E-2</v>
      </c>
      <c r="P99">
        <f t="shared" si="2"/>
        <v>9.0758395575196882E-2</v>
      </c>
      <c r="Q99">
        <f t="shared" si="2"/>
        <v>6.3541450483774976E-3</v>
      </c>
      <c r="R99">
        <f t="shared" si="2"/>
        <v>1.2075199424429871E-2</v>
      </c>
      <c r="S99">
        <f t="shared" si="2"/>
        <v>9.8602332079659686E-3</v>
      </c>
      <c r="T99">
        <f t="shared" si="2"/>
        <v>2.4429444066266993E-2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0.10941951371012892</v>
      </c>
      <c r="AC99">
        <f t="shared" si="2"/>
        <v>6.9957721070359233E-2</v>
      </c>
      <c r="AD99">
        <f t="shared" si="2"/>
        <v>7.5953308187427127E-2</v>
      </c>
      <c r="AE99">
        <f t="shared" si="2"/>
        <v>0.11810940090886371</v>
      </c>
      <c r="AF99">
        <f t="shared" si="2"/>
        <v>0</v>
      </c>
      <c r="AG99">
        <f t="shared" si="2"/>
        <v>0.10792982417032125</v>
      </c>
      <c r="AH99">
        <f t="shared" si="2"/>
        <v>0.32818224046054129</v>
      </c>
      <c r="AI99">
        <f t="shared" si="2"/>
        <v>3.6578397776808193E-2</v>
      </c>
      <c r="AJ99">
        <f t="shared" si="2"/>
        <v>0</v>
      </c>
      <c r="AK99">
        <f t="shared" si="2"/>
        <v>0.20028127327371389</v>
      </c>
      <c r="AL99">
        <f t="shared" si="2"/>
        <v>0</v>
      </c>
      <c r="AM99">
        <f t="shared" si="2"/>
        <v>8.9402512028796868E-3</v>
      </c>
      <c r="AN99">
        <f t="shared" si="2"/>
        <v>1.3621123577768188E-3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7.3061265005313653E-2</v>
      </c>
      <c r="AT99">
        <f t="shared" si="2"/>
        <v>0</v>
      </c>
      <c r="AU99">
        <f t="shared" si="2"/>
        <v>0</v>
      </c>
      <c r="AV99">
        <f t="shared" si="2"/>
        <v>2.6599019235698615E-4</v>
      </c>
      <c r="AW99">
        <f t="shared" si="2"/>
        <v>0</v>
      </c>
      <c r="AX99">
        <f t="shared" si="2"/>
        <v>0</v>
      </c>
      <c r="AY99">
        <f t="shared" si="2"/>
        <v>0.10136238705074073</v>
      </c>
      <c r="AZ99">
        <f t="shared" si="2"/>
        <v>9.8288168753189284E-2</v>
      </c>
      <c r="BA99">
        <f t="shared" si="2"/>
        <v>7.9619579184952632E-2</v>
      </c>
      <c r="BB99">
        <f t="shared" si="2"/>
        <v>5.4770780242241732E-2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1.9212188546740137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1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14.470452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14.470452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14.470452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14.470452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14.470452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14.470452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14.470452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14.470452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14.470452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14.470452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14.470452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14.470452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14.470452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14.470452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12.939189000000001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12.939189000000001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12.054558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12.054558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14.470452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14.470452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14.470452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14.470452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14.470452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14.470452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14.470452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14.470452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14.470452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14.470452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14.470452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14.470452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14.470452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14.470452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14.470452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14.470452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14.470452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14.470452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14.470452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14.470452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14.470452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14.470452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14.470452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14.470452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14.470452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14.470452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14.470452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14.470452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14.470452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14.470452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14.470452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14.470452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14.470452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14.470452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14.470452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14.470452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14.470452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14.470452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14.470452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14.470452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14.470452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14.470452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14.470452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14.470452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14.470452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14.470452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14.470452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14.470452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14.470452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14.470452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14.470452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14.470452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14.470452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14.470452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14.470452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14.470452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14.470452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14.470452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14.470452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14.470452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14.470452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14.470452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14.470452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14.470452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14.470452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14.470452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14.470452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14.470452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14.470452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14.470452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14.470452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14.470452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14.470452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14.470452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14.470452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14.470452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14.470452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14.470452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14.470452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14.470452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14.470452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14.470452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14.470452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14.470452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14.470452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14.470452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14.470452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14.470452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14.470452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14.470452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14.470452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14.470452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14.470452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14.470452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14.470452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14.470452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14.470452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14.470452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14.470452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14.470452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14.470452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14.470452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14.470452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14.470452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14.470452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14.470452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14.470452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14.470452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14.470452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14.470452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14.470452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14.470452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14.470452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14.470452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14.470452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14.470452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14.470452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14.470452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14.470452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14.470452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14.470452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14.470452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14.470452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14.470452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14.470452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14.470452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14.470452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14.470452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14.470452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14.470452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14.470452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14.470452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14.470452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14.470452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18.075199999999999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18.075199999999999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18.075199999999999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18.075199999999999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18.075199999999999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18.075199999999999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18.075199999999999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18.075199999999999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18.075199999999999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18.075199999999999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18.075199999999999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18.075199999999999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18.075199999999999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18.075199999999999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18.075199999999999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18.075199999999999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18.075199999999999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18.075199999999999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18.075199999999999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18.075199999999999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18.075199999999999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18.075199999999999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18.075199999999999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18.075199999999999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18.075199999999999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18.075199999999999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18.075199999999999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18.075199999999999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18.075199999999999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18.075199999999999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18.075199999999999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18.075199999999999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18.075199999999999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18.075199999999999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17.306719999999999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17.306719999999999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18.075199999999999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18.075199999999999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17.587783000000002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17.587783000000002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0.3640138245000003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0.3640138245000003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V45" activePane="bottomRight" state="frozen"/>
      <selection pane="topRight" activeCell="B1" sqref="B1"/>
      <selection pane="bottomLeft" activeCell="A3" sqref="A3"/>
      <selection pane="bottomRight" activeCell="AM61" sqref="AM61:AM62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1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37.42</v>
      </c>
      <c r="H3" s="201">
        <v>0</v>
      </c>
      <c r="I3" s="201">
        <v>0</v>
      </c>
      <c r="J3" s="201">
        <v>60.26</v>
      </c>
      <c r="K3" s="201">
        <v>493.75</v>
      </c>
      <c r="L3" s="201">
        <v>17.45</v>
      </c>
      <c r="M3" s="201">
        <v>63.78</v>
      </c>
      <c r="N3" s="201">
        <v>25.26</v>
      </c>
      <c r="O3" s="201">
        <v>73.94</v>
      </c>
      <c r="P3" s="201">
        <v>31.35</v>
      </c>
      <c r="Q3" s="201">
        <v>9.6199999999999992</v>
      </c>
      <c r="R3" s="201">
        <v>19.12</v>
      </c>
      <c r="S3" s="201">
        <v>11.76</v>
      </c>
      <c r="T3" s="201">
        <v>1.06</v>
      </c>
      <c r="U3" s="201">
        <v>57.15</v>
      </c>
      <c r="V3" s="201">
        <v>8.82</v>
      </c>
      <c r="W3" s="201">
        <v>18.77</v>
      </c>
      <c r="X3" s="201">
        <v>62.83</v>
      </c>
      <c r="Y3" s="201">
        <v>0</v>
      </c>
      <c r="Z3">
        <v>0</v>
      </c>
      <c r="AA3" s="201">
        <v>15.05</v>
      </c>
      <c r="AB3" s="201">
        <v>0</v>
      </c>
      <c r="AC3" s="201">
        <v>0</v>
      </c>
      <c r="AD3" s="201">
        <v>0</v>
      </c>
      <c r="AE3" s="201">
        <v>82.31</v>
      </c>
      <c r="AF3" s="201">
        <v>0</v>
      </c>
      <c r="AG3" s="201">
        <v>0</v>
      </c>
      <c r="AH3" s="201">
        <v>0</v>
      </c>
      <c r="AI3" s="201">
        <v>99.96</v>
      </c>
      <c r="AJ3" s="201">
        <v>0</v>
      </c>
      <c r="AK3" s="201">
        <v>0</v>
      </c>
      <c r="AL3" s="201">
        <v>0</v>
      </c>
      <c r="AM3" s="201">
        <v>300</v>
      </c>
      <c r="AN3" s="201">
        <v>0</v>
      </c>
      <c r="AO3">
        <v>0</v>
      </c>
      <c r="AP3" s="201">
        <v>118.31</v>
      </c>
      <c r="AQ3" s="201">
        <v>38.22</v>
      </c>
      <c r="AR3" s="201">
        <v>0</v>
      </c>
      <c r="AS3" s="201">
        <v>7.66</v>
      </c>
      <c r="AT3">
        <v>0</v>
      </c>
      <c r="AU3">
        <v>0</v>
      </c>
      <c r="AV3" s="201">
        <v>19.29</v>
      </c>
      <c r="AW3" s="201">
        <v>0</v>
      </c>
      <c r="AX3" s="201">
        <v>0</v>
      </c>
      <c r="AY3" s="201">
        <v>3.83</v>
      </c>
      <c r="AZ3" s="201">
        <v>4.24</v>
      </c>
      <c r="BA3" s="201">
        <v>3.2</v>
      </c>
      <c r="BB3" s="201">
        <v>2.46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37.42</v>
      </c>
      <c r="H4" s="201">
        <v>0</v>
      </c>
      <c r="I4" s="201">
        <v>0</v>
      </c>
      <c r="J4" s="201">
        <v>45.85</v>
      </c>
      <c r="K4" s="201">
        <v>493.75</v>
      </c>
      <c r="L4" s="201">
        <v>17.45</v>
      </c>
      <c r="M4" s="201">
        <v>63.78</v>
      </c>
      <c r="N4" s="201">
        <v>25.26</v>
      </c>
      <c r="O4" s="201">
        <v>73.94</v>
      </c>
      <c r="P4" s="201">
        <v>31.35</v>
      </c>
      <c r="Q4" s="201">
        <v>9.6199999999999992</v>
      </c>
      <c r="R4" s="201">
        <v>19.12</v>
      </c>
      <c r="S4" s="201">
        <v>11.76</v>
      </c>
      <c r="T4" s="201">
        <v>1.06</v>
      </c>
      <c r="U4" s="201">
        <v>57.15</v>
      </c>
      <c r="V4" s="201">
        <v>8.82</v>
      </c>
      <c r="W4" s="201">
        <v>18.77</v>
      </c>
      <c r="X4" s="201">
        <v>62.83</v>
      </c>
      <c r="Y4" s="201">
        <v>0</v>
      </c>
      <c r="Z4">
        <v>0</v>
      </c>
      <c r="AA4" s="201">
        <v>15.05</v>
      </c>
      <c r="AB4" s="201">
        <v>0</v>
      </c>
      <c r="AC4" s="201">
        <v>0</v>
      </c>
      <c r="AD4" s="201">
        <v>0</v>
      </c>
      <c r="AE4" s="201">
        <v>82.31</v>
      </c>
      <c r="AF4" s="201">
        <v>0</v>
      </c>
      <c r="AG4" s="201">
        <v>0</v>
      </c>
      <c r="AH4" s="201">
        <v>0</v>
      </c>
      <c r="AI4" s="201">
        <v>99.96</v>
      </c>
      <c r="AJ4" s="201">
        <v>0</v>
      </c>
      <c r="AK4" s="201">
        <v>0</v>
      </c>
      <c r="AL4" s="201">
        <v>0</v>
      </c>
      <c r="AM4" s="201">
        <v>290</v>
      </c>
      <c r="AN4" s="201">
        <v>0</v>
      </c>
      <c r="AO4">
        <v>0</v>
      </c>
      <c r="AP4" s="201">
        <v>118.31</v>
      </c>
      <c r="AQ4" s="201">
        <v>38.22</v>
      </c>
      <c r="AR4" s="201">
        <v>0</v>
      </c>
      <c r="AS4" s="201">
        <v>7.66</v>
      </c>
      <c r="AT4">
        <v>0</v>
      </c>
      <c r="AU4">
        <v>0</v>
      </c>
      <c r="AV4" s="201">
        <v>42.12</v>
      </c>
      <c r="AW4" s="201">
        <v>0</v>
      </c>
      <c r="AX4" s="201">
        <v>0</v>
      </c>
      <c r="AY4" s="201">
        <v>3.83</v>
      </c>
      <c r="AZ4" s="201">
        <v>4.1399999999999997</v>
      </c>
      <c r="BA4" s="201">
        <v>3.2</v>
      </c>
      <c r="BB4" s="201">
        <v>2.46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37.42</v>
      </c>
      <c r="H5" s="201">
        <v>0</v>
      </c>
      <c r="I5" s="201">
        <v>0</v>
      </c>
      <c r="J5" s="201">
        <v>45.85</v>
      </c>
      <c r="K5" s="201">
        <v>493.75</v>
      </c>
      <c r="L5" s="201">
        <v>17.45</v>
      </c>
      <c r="M5" s="201">
        <v>63.78</v>
      </c>
      <c r="N5" s="201">
        <v>25.26</v>
      </c>
      <c r="O5" s="201">
        <v>73.94</v>
      </c>
      <c r="P5" s="201">
        <v>31.35</v>
      </c>
      <c r="Q5" s="201">
        <v>9.6199999999999992</v>
      </c>
      <c r="R5" s="201">
        <v>19.12</v>
      </c>
      <c r="S5" s="201">
        <v>11.76</v>
      </c>
      <c r="T5" s="201">
        <v>1.06</v>
      </c>
      <c r="U5" s="201">
        <v>57.15</v>
      </c>
      <c r="V5" s="201">
        <v>8.82</v>
      </c>
      <c r="W5" s="201">
        <v>18.77</v>
      </c>
      <c r="X5" s="201">
        <v>62.83</v>
      </c>
      <c r="Y5" s="201">
        <v>0</v>
      </c>
      <c r="Z5">
        <v>0</v>
      </c>
      <c r="AA5" s="201">
        <v>15.05</v>
      </c>
      <c r="AB5" s="201">
        <v>0</v>
      </c>
      <c r="AC5" s="201">
        <v>0</v>
      </c>
      <c r="AD5" s="201">
        <v>0</v>
      </c>
      <c r="AE5" s="201">
        <v>82.31</v>
      </c>
      <c r="AF5" s="201">
        <v>0</v>
      </c>
      <c r="AG5" s="201">
        <v>0</v>
      </c>
      <c r="AH5" s="201">
        <v>0</v>
      </c>
      <c r="AI5" s="201">
        <v>99.96</v>
      </c>
      <c r="AJ5" s="201">
        <v>0</v>
      </c>
      <c r="AK5" s="201">
        <v>0</v>
      </c>
      <c r="AL5" s="201">
        <v>0</v>
      </c>
      <c r="AM5" s="201">
        <v>290</v>
      </c>
      <c r="AN5" s="201">
        <v>0</v>
      </c>
      <c r="AO5">
        <v>0</v>
      </c>
      <c r="AP5" s="201">
        <v>118.31</v>
      </c>
      <c r="AQ5" s="201">
        <v>38.22</v>
      </c>
      <c r="AR5" s="201">
        <v>0</v>
      </c>
      <c r="AS5" s="201">
        <v>7.66</v>
      </c>
      <c r="AT5">
        <v>0</v>
      </c>
      <c r="AU5">
        <v>0</v>
      </c>
      <c r="AV5" s="201">
        <v>42.12</v>
      </c>
      <c r="AW5" s="201">
        <v>0</v>
      </c>
      <c r="AX5" s="201">
        <v>0</v>
      </c>
      <c r="AY5" s="201">
        <v>3.83</v>
      </c>
      <c r="AZ5" s="201">
        <v>4.1399999999999997</v>
      </c>
      <c r="BA5" s="201">
        <v>3.2</v>
      </c>
      <c r="BB5" s="201">
        <v>2.46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37.42</v>
      </c>
      <c r="H6" s="201">
        <v>0</v>
      </c>
      <c r="I6" s="201">
        <v>0</v>
      </c>
      <c r="J6" s="201">
        <v>45.85</v>
      </c>
      <c r="K6" s="201">
        <v>493.75</v>
      </c>
      <c r="L6" s="201">
        <v>17.45</v>
      </c>
      <c r="M6" s="201">
        <v>63.78</v>
      </c>
      <c r="N6" s="201">
        <v>25.26</v>
      </c>
      <c r="O6" s="201">
        <v>73.94</v>
      </c>
      <c r="P6" s="201">
        <v>31.35</v>
      </c>
      <c r="Q6" s="201">
        <v>9.6199999999999992</v>
      </c>
      <c r="R6" s="201">
        <v>19.12</v>
      </c>
      <c r="S6" s="201">
        <v>11.76</v>
      </c>
      <c r="T6" s="201">
        <v>1.06</v>
      </c>
      <c r="U6" s="201">
        <v>57.15</v>
      </c>
      <c r="V6" s="201">
        <v>8.82</v>
      </c>
      <c r="W6" s="201">
        <v>18.77</v>
      </c>
      <c r="X6" s="201">
        <v>62.83</v>
      </c>
      <c r="Y6" s="201">
        <v>0</v>
      </c>
      <c r="Z6">
        <v>0</v>
      </c>
      <c r="AA6" s="201">
        <v>15.05</v>
      </c>
      <c r="AB6" s="201">
        <v>0</v>
      </c>
      <c r="AC6" s="201">
        <v>0</v>
      </c>
      <c r="AD6" s="201">
        <v>0</v>
      </c>
      <c r="AE6" s="201">
        <v>82.31</v>
      </c>
      <c r="AF6" s="201">
        <v>0</v>
      </c>
      <c r="AG6" s="201">
        <v>0</v>
      </c>
      <c r="AH6" s="201">
        <v>0</v>
      </c>
      <c r="AI6" s="201">
        <v>99.96</v>
      </c>
      <c r="AJ6" s="201">
        <v>0</v>
      </c>
      <c r="AK6" s="201">
        <v>0</v>
      </c>
      <c r="AL6" s="201">
        <v>0</v>
      </c>
      <c r="AM6" s="201">
        <v>290</v>
      </c>
      <c r="AN6" s="201">
        <v>0</v>
      </c>
      <c r="AO6">
        <v>0</v>
      </c>
      <c r="AP6" s="201">
        <v>118.31</v>
      </c>
      <c r="AQ6" s="201">
        <v>38.22</v>
      </c>
      <c r="AR6" s="201">
        <v>0</v>
      </c>
      <c r="AS6" s="201">
        <v>7.66</v>
      </c>
      <c r="AT6">
        <v>0</v>
      </c>
      <c r="AU6">
        <v>0</v>
      </c>
      <c r="AV6" s="201">
        <v>42.12</v>
      </c>
      <c r="AW6" s="201">
        <v>0</v>
      </c>
      <c r="AX6" s="201">
        <v>0</v>
      </c>
      <c r="AY6" s="201">
        <v>3.83</v>
      </c>
      <c r="AZ6" s="201">
        <v>4.1399999999999997</v>
      </c>
      <c r="BA6" s="201">
        <v>3.2</v>
      </c>
      <c r="BB6" s="201">
        <v>2.46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37.42</v>
      </c>
      <c r="H7" s="201">
        <v>0</v>
      </c>
      <c r="I7" s="201">
        <v>0</v>
      </c>
      <c r="J7" s="201">
        <v>45.85</v>
      </c>
      <c r="K7" s="201">
        <v>493.75</v>
      </c>
      <c r="L7" s="201">
        <v>17.45</v>
      </c>
      <c r="M7" s="201">
        <v>63.78</v>
      </c>
      <c r="N7" s="201">
        <v>25.26</v>
      </c>
      <c r="O7" s="201">
        <v>73.94</v>
      </c>
      <c r="P7" s="201">
        <v>31.35</v>
      </c>
      <c r="Q7" s="201">
        <v>9.6199999999999992</v>
      </c>
      <c r="R7" s="201">
        <v>19.12</v>
      </c>
      <c r="S7" s="201">
        <v>11.76</v>
      </c>
      <c r="T7" s="201">
        <v>1.06</v>
      </c>
      <c r="U7" s="201">
        <v>57.15</v>
      </c>
      <c r="V7" s="201">
        <v>8.82</v>
      </c>
      <c r="W7" s="201">
        <v>18.77</v>
      </c>
      <c r="X7" s="201">
        <v>62.83</v>
      </c>
      <c r="Y7" s="201">
        <v>0</v>
      </c>
      <c r="Z7">
        <v>0</v>
      </c>
      <c r="AA7" s="201">
        <v>14.6</v>
      </c>
      <c r="AB7" s="201">
        <v>0</v>
      </c>
      <c r="AC7" s="201">
        <v>0</v>
      </c>
      <c r="AD7" s="201">
        <v>0</v>
      </c>
      <c r="AE7" s="201">
        <v>82.31</v>
      </c>
      <c r="AF7" s="201">
        <v>0</v>
      </c>
      <c r="AG7" s="201">
        <v>0</v>
      </c>
      <c r="AH7" s="201">
        <v>0</v>
      </c>
      <c r="AI7" s="201">
        <v>99.96</v>
      </c>
      <c r="AJ7" s="201">
        <v>0</v>
      </c>
      <c r="AK7" s="201">
        <v>0</v>
      </c>
      <c r="AL7" s="201">
        <v>0</v>
      </c>
      <c r="AM7" s="201">
        <v>290</v>
      </c>
      <c r="AN7" s="201">
        <v>0</v>
      </c>
      <c r="AO7">
        <v>0</v>
      </c>
      <c r="AP7" s="201">
        <v>118.31</v>
      </c>
      <c r="AQ7" s="201">
        <v>38.22</v>
      </c>
      <c r="AR7" s="201">
        <v>0</v>
      </c>
      <c r="AS7" s="201">
        <v>7.66</v>
      </c>
      <c r="AT7">
        <v>0</v>
      </c>
      <c r="AU7">
        <v>0</v>
      </c>
      <c r="AV7" s="201">
        <v>42.75</v>
      </c>
      <c r="AW7" s="201">
        <v>0</v>
      </c>
      <c r="AX7" s="201">
        <v>0</v>
      </c>
      <c r="AY7" s="201">
        <v>3.83</v>
      </c>
      <c r="AZ7" s="201">
        <v>4.1399999999999997</v>
      </c>
      <c r="BA7" s="201">
        <v>3.2</v>
      </c>
      <c r="BB7" s="201">
        <v>2.46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37.42</v>
      </c>
      <c r="H8" s="201">
        <v>0</v>
      </c>
      <c r="I8" s="201">
        <v>0</v>
      </c>
      <c r="J8" s="201">
        <v>45.85</v>
      </c>
      <c r="K8" s="201">
        <v>493.75</v>
      </c>
      <c r="L8" s="201">
        <v>17.45</v>
      </c>
      <c r="M8" s="201">
        <v>63.78</v>
      </c>
      <c r="N8" s="201">
        <v>25.26</v>
      </c>
      <c r="O8" s="201">
        <v>73.94</v>
      </c>
      <c r="P8" s="201">
        <v>31.35</v>
      </c>
      <c r="Q8" s="201">
        <v>9.6199999999999992</v>
      </c>
      <c r="R8" s="201">
        <v>19.12</v>
      </c>
      <c r="S8" s="201">
        <v>11.76</v>
      </c>
      <c r="T8" s="201">
        <v>1.06</v>
      </c>
      <c r="U8" s="201">
        <v>57.15</v>
      </c>
      <c r="V8" s="201">
        <v>8.82</v>
      </c>
      <c r="W8" s="201">
        <v>18.77</v>
      </c>
      <c r="X8" s="201">
        <v>62.83</v>
      </c>
      <c r="Y8" s="201">
        <v>0</v>
      </c>
      <c r="Z8">
        <v>0</v>
      </c>
      <c r="AA8" s="201">
        <v>14.6</v>
      </c>
      <c r="AB8" s="201">
        <v>0</v>
      </c>
      <c r="AC8" s="201">
        <v>0</v>
      </c>
      <c r="AD8" s="201">
        <v>0</v>
      </c>
      <c r="AE8" s="201">
        <v>82.31</v>
      </c>
      <c r="AF8" s="201">
        <v>0</v>
      </c>
      <c r="AG8" s="201">
        <v>0</v>
      </c>
      <c r="AH8" s="201">
        <v>0</v>
      </c>
      <c r="AI8" s="201">
        <v>99.96</v>
      </c>
      <c r="AJ8" s="201">
        <v>0</v>
      </c>
      <c r="AK8" s="201">
        <v>0</v>
      </c>
      <c r="AL8" s="201">
        <v>0</v>
      </c>
      <c r="AM8" s="201">
        <v>290</v>
      </c>
      <c r="AN8" s="201">
        <v>0</v>
      </c>
      <c r="AO8">
        <v>0</v>
      </c>
      <c r="AP8" s="201">
        <v>118.31</v>
      </c>
      <c r="AQ8" s="201">
        <v>38.22</v>
      </c>
      <c r="AR8" s="201">
        <v>0</v>
      </c>
      <c r="AS8" s="201">
        <v>7.66</v>
      </c>
      <c r="AT8">
        <v>0</v>
      </c>
      <c r="AU8">
        <v>0</v>
      </c>
      <c r="AV8" s="201">
        <v>42.75</v>
      </c>
      <c r="AW8" s="201">
        <v>0</v>
      </c>
      <c r="AX8" s="201">
        <v>0</v>
      </c>
      <c r="AY8" s="201">
        <v>3.83</v>
      </c>
      <c r="AZ8" s="201">
        <v>4.1399999999999997</v>
      </c>
      <c r="BA8" s="201">
        <v>3.2</v>
      </c>
      <c r="BB8" s="201">
        <v>2.46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33.39</v>
      </c>
      <c r="H9" s="201">
        <v>0</v>
      </c>
      <c r="I9" s="201">
        <v>0</v>
      </c>
      <c r="J9" s="201">
        <v>32.74</v>
      </c>
      <c r="K9" s="201">
        <v>493.75</v>
      </c>
      <c r="L9" s="201">
        <v>17.45</v>
      </c>
      <c r="M9" s="201">
        <v>63.78</v>
      </c>
      <c r="N9" s="201">
        <v>25.26</v>
      </c>
      <c r="O9" s="201">
        <v>73.94</v>
      </c>
      <c r="P9" s="201">
        <v>31.35</v>
      </c>
      <c r="Q9" s="201">
        <v>9.6199999999999992</v>
      </c>
      <c r="R9" s="201">
        <v>19.12</v>
      </c>
      <c r="S9" s="201">
        <v>11.76</v>
      </c>
      <c r="T9" s="201">
        <v>1.06</v>
      </c>
      <c r="U9" s="201">
        <v>57.15</v>
      </c>
      <c r="V9" s="201">
        <v>8.82</v>
      </c>
      <c r="W9" s="201">
        <v>18.77</v>
      </c>
      <c r="X9" s="201">
        <v>62.83</v>
      </c>
      <c r="Y9" s="201">
        <v>0</v>
      </c>
      <c r="Z9">
        <v>0</v>
      </c>
      <c r="AA9" s="201">
        <v>14.6</v>
      </c>
      <c r="AB9" s="201">
        <v>0</v>
      </c>
      <c r="AC9" s="201">
        <v>0</v>
      </c>
      <c r="AD9" s="201">
        <v>0</v>
      </c>
      <c r="AE9" s="201">
        <v>82.31</v>
      </c>
      <c r="AF9" s="201">
        <v>0</v>
      </c>
      <c r="AG9" s="201">
        <v>0</v>
      </c>
      <c r="AH9" s="201">
        <v>0</v>
      </c>
      <c r="AI9" s="201">
        <v>99.96</v>
      </c>
      <c r="AJ9" s="201">
        <v>0</v>
      </c>
      <c r="AK9" s="201">
        <v>0</v>
      </c>
      <c r="AL9" s="201">
        <v>0</v>
      </c>
      <c r="AM9" s="201">
        <v>290</v>
      </c>
      <c r="AN9" s="201">
        <v>0</v>
      </c>
      <c r="AO9">
        <v>0</v>
      </c>
      <c r="AP9" s="201">
        <v>118.31</v>
      </c>
      <c r="AQ9" s="201">
        <v>38.22</v>
      </c>
      <c r="AR9" s="201">
        <v>0</v>
      </c>
      <c r="AS9" s="201">
        <v>7.66</v>
      </c>
      <c r="AT9">
        <v>0</v>
      </c>
      <c r="AU9">
        <v>0</v>
      </c>
      <c r="AV9" s="201">
        <v>42.75</v>
      </c>
      <c r="AW9" s="201">
        <v>0</v>
      </c>
      <c r="AX9" s="201">
        <v>0</v>
      </c>
      <c r="AY9" s="201">
        <v>3.83</v>
      </c>
      <c r="AZ9" s="201">
        <v>4.1399999999999997</v>
      </c>
      <c r="BA9" s="201">
        <v>3.2</v>
      </c>
      <c r="BB9" s="201">
        <v>2.46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33.39</v>
      </c>
      <c r="H10" s="201">
        <v>0</v>
      </c>
      <c r="I10" s="201">
        <v>0</v>
      </c>
      <c r="J10" s="201">
        <v>32.74</v>
      </c>
      <c r="K10" s="201">
        <v>493.75</v>
      </c>
      <c r="L10" s="201">
        <v>17.45</v>
      </c>
      <c r="M10" s="201">
        <v>63.78</v>
      </c>
      <c r="N10" s="201">
        <v>25.26</v>
      </c>
      <c r="O10" s="201">
        <v>73.94</v>
      </c>
      <c r="P10" s="201">
        <v>31.35</v>
      </c>
      <c r="Q10" s="201">
        <v>9.6199999999999992</v>
      </c>
      <c r="R10" s="201">
        <v>19.12</v>
      </c>
      <c r="S10" s="201">
        <v>11.76</v>
      </c>
      <c r="T10" s="201">
        <v>1.06</v>
      </c>
      <c r="U10" s="201">
        <v>57.15</v>
      </c>
      <c r="V10" s="201">
        <v>8.82</v>
      </c>
      <c r="W10" s="201">
        <v>18.77</v>
      </c>
      <c r="X10" s="201">
        <v>62.83</v>
      </c>
      <c r="Y10" s="201">
        <v>0</v>
      </c>
      <c r="Z10">
        <v>0</v>
      </c>
      <c r="AA10" s="201">
        <v>14.6</v>
      </c>
      <c r="AB10" s="201">
        <v>0</v>
      </c>
      <c r="AC10" s="201">
        <v>0</v>
      </c>
      <c r="AD10" s="201">
        <v>0</v>
      </c>
      <c r="AE10" s="201">
        <v>82.31</v>
      </c>
      <c r="AF10" s="201">
        <v>0</v>
      </c>
      <c r="AG10" s="201">
        <v>0</v>
      </c>
      <c r="AH10" s="201">
        <v>0</v>
      </c>
      <c r="AI10" s="201">
        <v>99.96</v>
      </c>
      <c r="AJ10" s="201">
        <v>0</v>
      </c>
      <c r="AK10" s="201">
        <v>0</v>
      </c>
      <c r="AL10" s="201">
        <v>0</v>
      </c>
      <c r="AM10" s="201">
        <v>290</v>
      </c>
      <c r="AN10" s="201">
        <v>0</v>
      </c>
      <c r="AO10">
        <v>0</v>
      </c>
      <c r="AP10" s="201">
        <v>118.31</v>
      </c>
      <c r="AQ10" s="201">
        <v>38.22</v>
      </c>
      <c r="AR10" s="201">
        <v>0</v>
      </c>
      <c r="AS10" s="201">
        <v>7.66</v>
      </c>
      <c r="AT10">
        <v>0</v>
      </c>
      <c r="AU10">
        <v>0</v>
      </c>
      <c r="AV10" s="201">
        <v>42.75</v>
      </c>
      <c r="AW10" s="201">
        <v>0</v>
      </c>
      <c r="AX10" s="201">
        <v>0</v>
      </c>
      <c r="AY10" s="201">
        <v>3.83</v>
      </c>
      <c r="AZ10" s="201">
        <v>4.1399999999999997</v>
      </c>
      <c r="BA10" s="201">
        <v>3.2</v>
      </c>
      <c r="BB10" s="201">
        <v>2.46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65.23</v>
      </c>
      <c r="H11" s="201">
        <v>0</v>
      </c>
      <c r="I11" s="201">
        <v>0</v>
      </c>
      <c r="J11" s="201">
        <v>53</v>
      </c>
      <c r="K11" s="201">
        <v>493.75</v>
      </c>
      <c r="L11" s="201">
        <v>17.45</v>
      </c>
      <c r="M11" s="201">
        <v>63.78</v>
      </c>
      <c r="N11" s="201">
        <v>25.26</v>
      </c>
      <c r="O11" s="201">
        <v>73.94</v>
      </c>
      <c r="P11" s="201">
        <v>31.35</v>
      </c>
      <c r="Q11" s="201">
        <v>9.6199999999999992</v>
      </c>
      <c r="R11" s="201">
        <v>19.12</v>
      </c>
      <c r="S11" s="201">
        <v>11.76</v>
      </c>
      <c r="T11" s="201">
        <v>1.06</v>
      </c>
      <c r="U11" s="201">
        <v>57.15</v>
      </c>
      <c r="V11" s="201">
        <v>8.82</v>
      </c>
      <c r="W11" s="201">
        <v>18.77</v>
      </c>
      <c r="X11" s="201">
        <v>62.83</v>
      </c>
      <c r="Y11" s="201">
        <v>0</v>
      </c>
      <c r="Z11">
        <v>0</v>
      </c>
      <c r="AA11" s="201">
        <v>14.6</v>
      </c>
      <c r="AB11" s="201">
        <v>0</v>
      </c>
      <c r="AC11" s="201">
        <v>0</v>
      </c>
      <c r="AD11" s="201">
        <v>0</v>
      </c>
      <c r="AE11" s="201">
        <v>82.31</v>
      </c>
      <c r="AF11" s="201">
        <v>0</v>
      </c>
      <c r="AG11" s="201">
        <v>0</v>
      </c>
      <c r="AH11" s="201">
        <v>0</v>
      </c>
      <c r="AI11" s="201">
        <v>99.96</v>
      </c>
      <c r="AJ11" s="201">
        <v>0</v>
      </c>
      <c r="AK11" s="201">
        <v>0</v>
      </c>
      <c r="AL11" s="201">
        <v>0</v>
      </c>
      <c r="AM11" s="201">
        <v>290</v>
      </c>
      <c r="AN11" s="201">
        <v>0</v>
      </c>
      <c r="AO11">
        <v>0</v>
      </c>
      <c r="AP11" s="201">
        <v>118.31</v>
      </c>
      <c r="AQ11" s="201">
        <v>38.22</v>
      </c>
      <c r="AR11" s="201">
        <v>0</v>
      </c>
      <c r="AS11" s="201">
        <v>7.66</v>
      </c>
      <c r="AT11">
        <v>0</v>
      </c>
      <c r="AU11">
        <v>0</v>
      </c>
      <c r="AV11" s="201">
        <v>42.75</v>
      </c>
      <c r="AW11" s="201">
        <v>0</v>
      </c>
      <c r="AX11" s="201">
        <v>0</v>
      </c>
      <c r="AY11" s="201">
        <v>3.83</v>
      </c>
      <c r="AZ11" s="201">
        <v>4.1399999999999997</v>
      </c>
      <c r="BA11" s="201">
        <v>3.2</v>
      </c>
      <c r="BB11" s="201">
        <v>2.46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35.21</v>
      </c>
      <c r="H12" s="201">
        <v>0</v>
      </c>
      <c r="I12" s="201">
        <v>0</v>
      </c>
      <c r="J12" s="201">
        <v>73.36</v>
      </c>
      <c r="K12" s="201">
        <v>493.75</v>
      </c>
      <c r="L12" s="201">
        <v>17.45</v>
      </c>
      <c r="M12" s="201">
        <v>63.78</v>
      </c>
      <c r="N12" s="201">
        <v>25.26</v>
      </c>
      <c r="O12" s="201">
        <v>73.94</v>
      </c>
      <c r="P12" s="201">
        <v>31.35</v>
      </c>
      <c r="Q12" s="201">
        <v>9.6199999999999992</v>
      </c>
      <c r="R12" s="201">
        <v>19.12</v>
      </c>
      <c r="S12" s="201">
        <v>11.76</v>
      </c>
      <c r="T12" s="201">
        <v>1.06</v>
      </c>
      <c r="U12" s="201">
        <v>57.15</v>
      </c>
      <c r="V12" s="201">
        <v>8.82</v>
      </c>
      <c r="W12" s="201">
        <v>18.77</v>
      </c>
      <c r="X12" s="201">
        <v>62.83</v>
      </c>
      <c r="Y12" s="201">
        <v>0</v>
      </c>
      <c r="Z12">
        <v>0</v>
      </c>
      <c r="AA12" s="201">
        <v>14.6</v>
      </c>
      <c r="AB12" s="201">
        <v>0</v>
      </c>
      <c r="AC12" s="201">
        <v>0</v>
      </c>
      <c r="AD12" s="201">
        <v>0</v>
      </c>
      <c r="AE12" s="201">
        <v>82.31</v>
      </c>
      <c r="AF12" s="201">
        <v>0</v>
      </c>
      <c r="AG12" s="201">
        <v>0</v>
      </c>
      <c r="AH12" s="201">
        <v>0</v>
      </c>
      <c r="AI12" s="201">
        <v>99.96</v>
      </c>
      <c r="AJ12" s="201">
        <v>0</v>
      </c>
      <c r="AK12" s="201">
        <v>0</v>
      </c>
      <c r="AL12" s="201">
        <v>0</v>
      </c>
      <c r="AM12" s="201">
        <v>290</v>
      </c>
      <c r="AN12" s="201">
        <v>0</v>
      </c>
      <c r="AO12">
        <v>0</v>
      </c>
      <c r="AP12" s="201">
        <v>118.31</v>
      </c>
      <c r="AQ12" s="201">
        <v>38.22</v>
      </c>
      <c r="AR12" s="201">
        <v>0</v>
      </c>
      <c r="AS12" s="201">
        <v>7.66</v>
      </c>
      <c r="AT12">
        <v>0</v>
      </c>
      <c r="AU12">
        <v>0</v>
      </c>
      <c r="AV12" s="201">
        <v>42.75</v>
      </c>
      <c r="AW12" s="201">
        <v>0</v>
      </c>
      <c r="AX12" s="201">
        <v>0</v>
      </c>
      <c r="AY12" s="201">
        <v>3.83</v>
      </c>
      <c r="AZ12" s="201">
        <v>4.1399999999999997</v>
      </c>
      <c r="BA12" s="201">
        <v>3.2</v>
      </c>
      <c r="BB12" s="201">
        <v>2.46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33.97</v>
      </c>
      <c r="H13" s="201">
        <v>0</v>
      </c>
      <c r="I13" s="201">
        <v>0</v>
      </c>
      <c r="J13" s="201">
        <v>33.94</v>
      </c>
      <c r="K13" s="201">
        <v>493.75</v>
      </c>
      <c r="L13" s="201">
        <v>17.45</v>
      </c>
      <c r="M13" s="201">
        <v>63.78</v>
      </c>
      <c r="N13" s="201">
        <v>25.26</v>
      </c>
      <c r="O13" s="201">
        <v>73.94</v>
      </c>
      <c r="P13" s="201">
        <v>31.35</v>
      </c>
      <c r="Q13" s="201">
        <v>9.6199999999999992</v>
      </c>
      <c r="R13" s="201">
        <v>19.12</v>
      </c>
      <c r="S13" s="201">
        <v>11.76</v>
      </c>
      <c r="T13" s="201">
        <v>1.06</v>
      </c>
      <c r="U13" s="201">
        <v>57.15</v>
      </c>
      <c r="V13" s="201">
        <v>8.82</v>
      </c>
      <c r="W13" s="201">
        <v>18.77</v>
      </c>
      <c r="X13" s="201">
        <v>62.83</v>
      </c>
      <c r="Y13" s="201">
        <v>0</v>
      </c>
      <c r="Z13">
        <v>0</v>
      </c>
      <c r="AA13" s="201">
        <v>14.6</v>
      </c>
      <c r="AB13" s="201">
        <v>0</v>
      </c>
      <c r="AC13" s="201">
        <v>0</v>
      </c>
      <c r="AD13" s="201">
        <v>0</v>
      </c>
      <c r="AE13" s="201">
        <v>82.31</v>
      </c>
      <c r="AF13" s="201">
        <v>0</v>
      </c>
      <c r="AG13" s="201">
        <v>0</v>
      </c>
      <c r="AH13" s="201">
        <v>0</v>
      </c>
      <c r="AI13" s="201">
        <v>99.96</v>
      </c>
      <c r="AJ13" s="201">
        <v>0</v>
      </c>
      <c r="AK13" s="201">
        <v>0</v>
      </c>
      <c r="AL13" s="201">
        <v>0</v>
      </c>
      <c r="AM13" s="201">
        <v>290</v>
      </c>
      <c r="AN13" s="201">
        <v>0</v>
      </c>
      <c r="AO13">
        <v>0</v>
      </c>
      <c r="AP13" s="201">
        <v>118.31</v>
      </c>
      <c r="AQ13" s="201">
        <v>38.22</v>
      </c>
      <c r="AR13" s="201">
        <v>0</v>
      </c>
      <c r="AS13" s="201">
        <v>7.66</v>
      </c>
      <c r="AT13">
        <v>0</v>
      </c>
      <c r="AU13">
        <v>0</v>
      </c>
      <c r="AV13" s="201">
        <v>19.78</v>
      </c>
      <c r="AW13" s="201">
        <v>0</v>
      </c>
      <c r="AX13" s="201">
        <v>0</v>
      </c>
      <c r="AY13" s="201">
        <v>3.83</v>
      </c>
      <c r="AZ13" s="201">
        <v>4.1399999999999997</v>
      </c>
      <c r="BA13" s="201">
        <v>3.2</v>
      </c>
      <c r="BB13" s="201">
        <v>2.46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33.97</v>
      </c>
      <c r="H14" s="201">
        <v>0</v>
      </c>
      <c r="I14" s="201">
        <v>0</v>
      </c>
      <c r="J14" s="201">
        <v>33.94</v>
      </c>
      <c r="K14" s="201">
        <v>493.75</v>
      </c>
      <c r="L14" s="201">
        <v>17.45</v>
      </c>
      <c r="M14" s="201">
        <v>63.78</v>
      </c>
      <c r="N14" s="201">
        <v>25.26</v>
      </c>
      <c r="O14" s="201">
        <v>73.94</v>
      </c>
      <c r="P14" s="201">
        <v>31.35</v>
      </c>
      <c r="Q14" s="201">
        <v>9.6199999999999992</v>
      </c>
      <c r="R14" s="201">
        <v>19.12</v>
      </c>
      <c r="S14" s="201">
        <v>11.76</v>
      </c>
      <c r="T14" s="201">
        <v>1.06</v>
      </c>
      <c r="U14" s="201">
        <v>57.15</v>
      </c>
      <c r="V14" s="201">
        <v>8.82</v>
      </c>
      <c r="W14" s="201">
        <v>18.77</v>
      </c>
      <c r="X14" s="201">
        <v>62.83</v>
      </c>
      <c r="Y14" s="201">
        <v>0</v>
      </c>
      <c r="Z14">
        <v>0</v>
      </c>
      <c r="AA14" s="201">
        <v>14.6</v>
      </c>
      <c r="AB14" s="201">
        <v>0</v>
      </c>
      <c r="AC14" s="201">
        <v>0</v>
      </c>
      <c r="AD14" s="201">
        <v>0</v>
      </c>
      <c r="AE14" s="201">
        <v>82.31</v>
      </c>
      <c r="AF14" s="201">
        <v>0</v>
      </c>
      <c r="AG14" s="201">
        <v>0</v>
      </c>
      <c r="AH14" s="201">
        <v>0</v>
      </c>
      <c r="AI14" s="201">
        <v>99.96</v>
      </c>
      <c r="AJ14" s="201">
        <v>0</v>
      </c>
      <c r="AK14" s="201">
        <v>0</v>
      </c>
      <c r="AL14" s="201">
        <v>0</v>
      </c>
      <c r="AM14" s="201">
        <v>290</v>
      </c>
      <c r="AN14" s="201">
        <v>0</v>
      </c>
      <c r="AO14">
        <v>0</v>
      </c>
      <c r="AP14" s="201">
        <v>118.31</v>
      </c>
      <c r="AQ14" s="201">
        <v>38.22</v>
      </c>
      <c r="AR14" s="201">
        <v>0</v>
      </c>
      <c r="AS14" s="201">
        <v>7.66</v>
      </c>
      <c r="AT14">
        <v>0</v>
      </c>
      <c r="AU14">
        <v>0</v>
      </c>
      <c r="AV14" s="201">
        <v>19.09</v>
      </c>
      <c r="AW14" s="201">
        <v>0</v>
      </c>
      <c r="AX14" s="201">
        <v>0</v>
      </c>
      <c r="AY14" s="201">
        <v>3.83</v>
      </c>
      <c r="AZ14" s="201">
        <v>4.1399999999999997</v>
      </c>
      <c r="BA14" s="201">
        <v>3.2</v>
      </c>
      <c r="BB14" s="201">
        <v>2.46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4.04</v>
      </c>
      <c r="H15" s="201">
        <v>0</v>
      </c>
      <c r="I15" s="201">
        <v>0</v>
      </c>
      <c r="J15" s="201">
        <v>5.61</v>
      </c>
      <c r="K15" s="201">
        <v>493.75</v>
      </c>
      <c r="L15" s="201">
        <v>17.45</v>
      </c>
      <c r="M15" s="201">
        <v>63.78</v>
      </c>
      <c r="N15" s="201">
        <v>25.26</v>
      </c>
      <c r="O15" s="201">
        <v>73.94</v>
      </c>
      <c r="P15" s="201">
        <v>31.35</v>
      </c>
      <c r="Q15" s="201">
        <v>9.6199999999999992</v>
      </c>
      <c r="R15" s="201">
        <v>19.399999999999999</v>
      </c>
      <c r="S15" s="201">
        <v>11.76</v>
      </c>
      <c r="T15" s="201">
        <v>1.06</v>
      </c>
      <c r="U15" s="201">
        <v>57.15</v>
      </c>
      <c r="V15" s="201">
        <v>8.82</v>
      </c>
      <c r="W15" s="201">
        <v>18.77</v>
      </c>
      <c r="X15" s="201">
        <v>62.83</v>
      </c>
      <c r="Y15" s="201">
        <v>0</v>
      </c>
      <c r="Z15">
        <v>0</v>
      </c>
      <c r="AA15" s="201">
        <v>14.6</v>
      </c>
      <c r="AB15" s="201">
        <v>0</v>
      </c>
      <c r="AC15" s="201">
        <v>0</v>
      </c>
      <c r="AD15" s="201">
        <v>0</v>
      </c>
      <c r="AE15" s="201">
        <v>82.31</v>
      </c>
      <c r="AF15" s="201">
        <v>0</v>
      </c>
      <c r="AG15" s="201">
        <v>0</v>
      </c>
      <c r="AH15" s="201">
        <v>0</v>
      </c>
      <c r="AI15" s="201">
        <v>99.96</v>
      </c>
      <c r="AJ15" s="201">
        <v>0</v>
      </c>
      <c r="AK15" s="201">
        <v>0</v>
      </c>
      <c r="AL15" s="201">
        <v>0</v>
      </c>
      <c r="AM15" s="201">
        <v>220</v>
      </c>
      <c r="AN15" s="201">
        <v>0</v>
      </c>
      <c r="AO15">
        <v>0</v>
      </c>
      <c r="AP15" s="201">
        <v>118.31</v>
      </c>
      <c r="AQ15" s="201">
        <v>38.22</v>
      </c>
      <c r="AR15" s="201">
        <v>0</v>
      </c>
      <c r="AS15" s="201">
        <v>7.9</v>
      </c>
      <c r="AT15">
        <v>0</v>
      </c>
      <c r="AU15">
        <v>0</v>
      </c>
      <c r="AV15" s="201">
        <v>1.65</v>
      </c>
      <c r="AW15" s="201">
        <v>0</v>
      </c>
      <c r="AX15" s="201">
        <v>0</v>
      </c>
      <c r="AY15" s="201">
        <v>3.83</v>
      </c>
      <c r="AZ15" s="201">
        <v>4.1399999999999997</v>
      </c>
      <c r="BA15" s="201">
        <v>3.2</v>
      </c>
      <c r="BB15" s="201">
        <v>2.46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493.75</v>
      </c>
      <c r="L16" s="201">
        <v>17.45</v>
      </c>
      <c r="M16" s="201">
        <v>63.78</v>
      </c>
      <c r="N16" s="201">
        <v>25.26</v>
      </c>
      <c r="O16" s="201">
        <v>73.94</v>
      </c>
      <c r="P16" s="201">
        <v>31.35</v>
      </c>
      <c r="Q16" s="201">
        <v>9.6199999999999992</v>
      </c>
      <c r="R16" s="201">
        <v>19.399999999999999</v>
      </c>
      <c r="S16" s="201">
        <v>11.76</v>
      </c>
      <c r="T16" s="201">
        <v>1.06</v>
      </c>
      <c r="U16" s="201">
        <v>57.15</v>
      </c>
      <c r="V16" s="201">
        <v>8.82</v>
      </c>
      <c r="W16" s="201">
        <v>18.77</v>
      </c>
      <c r="X16" s="201">
        <v>62.83</v>
      </c>
      <c r="Y16" s="201">
        <v>0</v>
      </c>
      <c r="Z16">
        <v>0</v>
      </c>
      <c r="AA16" s="201">
        <v>14.6</v>
      </c>
      <c r="AB16" s="201">
        <v>0</v>
      </c>
      <c r="AC16" s="201">
        <v>0</v>
      </c>
      <c r="AD16" s="201">
        <v>0</v>
      </c>
      <c r="AE16" s="201">
        <v>82.31</v>
      </c>
      <c r="AF16" s="201">
        <v>0</v>
      </c>
      <c r="AG16" s="201">
        <v>0</v>
      </c>
      <c r="AH16" s="201">
        <v>0</v>
      </c>
      <c r="AI16" s="201">
        <v>99.96</v>
      </c>
      <c r="AJ16" s="201">
        <v>0</v>
      </c>
      <c r="AK16" s="201">
        <v>0</v>
      </c>
      <c r="AL16" s="201">
        <v>0</v>
      </c>
      <c r="AM16" s="201">
        <v>200</v>
      </c>
      <c r="AN16" s="201">
        <v>0</v>
      </c>
      <c r="AO16">
        <v>0</v>
      </c>
      <c r="AP16" s="201">
        <v>118.31</v>
      </c>
      <c r="AQ16" s="201">
        <v>38.22</v>
      </c>
      <c r="AR16" s="201">
        <v>0</v>
      </c>
      <c r="AS16" s="201">
        <v>7.9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3.83</v>
      </c>
      <c r="AZ16" s="201">
        <v>4.1399999999999997</v>
      </c>
      <c r="BA16" s="201">
        <v>3.2</v>
      </c>
      <c r="BB16" s="201">
        <v>2.46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442.79</v>
      </c>
      <c r="L17" s="201">
        <v>6.88</v>
      </c>
      <c r="M17" s="201">
        <v>63.78</v>
      </c>
      <c r="N17" s="201">
        <v>25.26</v>
      </c>
      <c r="O17" s="201">
        <v>73.94</v>
      </c>
      <c r="P17" s="201">
        <v>31.35</v>
      </c>
      <c r="Q17" s="201">
        <v>9.6199999999999992</v>
      </c>
      <c r="R17" s="201">
        <v>19.12</v>
      </c>
      <c r="S17" s="201">
        <v>11.76</v>
      </c>
      <c r="T17" s="201">
        <v>1.06</v>
      </c>
      <c r="U17" s="201">
        <v>57.15</v>
      </c>
      <c r="V17" s="201">
        <v>8.82</v>
      </c>
      <c r="W17" s="201">
        <v>18.77</v>
      </c>
      <c r="X17" s="201">
        <v>62.83</v>
      </c>
      <c r="Y17" s="201">
        <v>0</v>
      </c>
      <c r="Z17">
        <v>0</v>
      </c>
      <c r="AA17" s="201">
        <v>14.6</v>
      </c>
      <c r="AB17" s="201">
        <v>0</v>
      </c>
      <c r="AC17" s="201">
        <v>0</v>
      </c>
      <c r="AD17" s="201">
        <v>0</v>
      </c>
      <c r="AE17" s="201">
        <v>82.31</v>
      </c>
      <c r="AF17" s="201">
        <v>0</v>
      </c>
      <c r="AG17" s="201">
        <v>0</v>
      </c>
      <c r="AH17" s="201">
        <v>0</v>
      </c>
      <c r="AI17" s="201">
        <v>99.96</v>
      </c>
      <c r="AJ17" s="201">
        <v>0</v>
      </c>
      <c r="AK17" s="201">
        <v>0</v>
      </c>
      <c r="AL17" s="201">
        <v>0</v>
      </c>
      <c r="AM17" s="201">
        <v>150</v>
      </c>
      <c r="AN17" s="201">
        <v>0</v>
      </c>
      <c r="AO17">
        <v>0</v>
      </c>
      <c r="AP17" s="201">
        <v>118.31</v>
      </c>
      <c r="AQ17" s="201">
        <v>38.22</v>
      </c>
      <c r="AR17" s="201">
        <v>0</v>
      </c>
      <c r="AS17" s="201">
        <v>7.9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3.83</v>
      </c>
      <c r="AZ17" s="201">
        <v>4.1399999999999997</v>
      </c>
      <c r="BA17" s="201">
        <v>3.2</v>
      </c>
      <c r="BB17" s="201">
        <v>2.46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416.75</v>
      </c>
      <c r="L18" s="201">
        <v>6.88</v>
      </c>
      <c r="M18" s="201">
        <v>63.78</v>
      </c>
      <c r="N18" s="201">
        <v>25.26</v>
      </c>
      <c r="O18" s="201">
        <v>73.94</v>
      </c>
      <c r="P18" s="201">
        <v>31.35</v>
      </c>
      <c r="Q18" s="201">
        <v>9.6199999999999992</v>
      </c>
      <c r="R18" s="201">
        <v>19.12</v>
      </c>
      <c r="S18" s="201">
        <v>11.76</v>
      </c>
      <c r="T18" s="201">
        <v>1.06</v>
      </c>
      <c r="U18" s="201">
        <v>57.15</v>
      </c>
      <c r="V18" s="201">
        <v>8.82</v>
      </c>
      <c r="W18" s="201">
        <v>18.77</v>
      </c>
      <c r="X18" s="201">
        <v>62.83</v>
      </c>
      <c r="Y18" s="201">
        <v>0</v>
      </c>
      <c r="Z18">
        <v>0</v>
      </c>
      <c r="AA18" s="201">
        <v>14.6</v>
      </c>
      <c r="AB18" s="201">
        <v>0</v>
      </c>
      <c r="AC18" s="201">
        <v>0</v>
      </c>
      <c r="AD18" s="201">
        <v>0</v>
      </c>
      <c r="AE18" s="201">
        <v>82.31</v>
      </c>
      <c r="AF18" s="201">
        <v>0</v>
      </c>
      <c r="AG18" s="201">
        <v>0</v>
      </c>
      <c r="AH18" s="201">
        <v>0</v>
      </c>
      <c r="AI18" s="201">
        <v>99.96</v>
      </c>
      <c r="AJ18" s="201">
        <v>0</v>
      </c>
      <c r="AK18" s="201">
        <v>0</v>
      </c>
      <c r="AL18" s="201">
        <v>0</v>
      </c>
      <c r="AM18" s="201">
        <v>150</v>
      </c>
      <c r="AN18" s="201">
        <v>0</v>
      </c>
      <c r="AO18">
        <v>0</v>
      </c>
      <c r="AP18" s="201">
        <v>118.31</v>
      </c>
      <c r="AQ18" s="201">
        <v>38.22</v>
      </c>
      <c r="AR18" s="201">
        <v>0</v>
      </c>
      <c r="AS18" s="201">
        <v>7.9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3.83</v>
      </c>
      <c r="AZ18" s="201">
        <v>4.1399999999999997</v>
      </c>
      <c r="BA18" s="201">
        <v>3.2</v>
      </c>
      <c r="BB18" s="201">
        <v>2.46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383.95</v>
      </c>
      <c r="L19" s="201">
        <v>6.88</v>
      </c>
      <c r="M19" s="201">
        <v>63.78</v>
      </c>
      <c r="N19" s="201">
        <v>25.26</v>
      </c>
      <c r="O19" s="201">
        <v>73.94</v>
      </c>
      <c r="P19" s="201">
        <v>31.35</v>
      </c>
      <c r="Q19" s="201">
        <v>9.6199999999999992</v>
      </c>
      <c r="R19" s="201">
        <v>19.12</v>
      </c>
      <c r="S19" s="201">
        <v>11.76</v>
      </c>
      <c r="T19" s="201">
        <v>1.06</v>
      </c>
      <c r="U19" s="201">
        <v>57.84</v>
      </c>
      <c r="V19" s="201">
        <v>8.82</v>
      </c>
      <c r="W19" s="201">
        <v>18.77</v>
      </c>
      <c r="X19" s="201">
        <v>62.83</v>
      </c>
      <c r="Y19" s="201">
        <v>0</v>
      </c>
      <c r="Z19">
        <v>0</v>
      </c>
      <c r="AA19" s="201">
        <v>14.6</v>
      </c>
      <c r="AB19" s="201">
        <v>0</v>
      </c>
      <c r="AC19" s="201">
        <v>0</v>
      </c>
      <c r="AD19" s="201">
        <v>0</v>
      </c>
      <c r="AE19" s="201">
        <v>82.31</v>
      </c>
      <c r="AF19" s="201">
        <v>0</v>
      </c>
      <c r="AG19" s="201">
        <v>0</v>
      </c>
      <c r="AH19" s="201">
        <v>0</v>
      </c>
      <c r="AI19" s="201">
        <v>99.96</v>
      </c>
      <c r="AJ19" s="201">
        <v>0</v>
      </c>
      <c r="AK19" s="201">
        <v>0</v>
      </c>
      <c r="AL19" s="201">
        <v>0</v>
      </c>
      <c r="AM19" s="201">
        <v>150</v>
      </c>
      <c r="AN19" s="201">
        <v>0</v>
      </c>
      <c r="AO19">
        <v>0</v>
      </c>
      <c r="AP19" s="201">
        <v>118.31</v>
      </c>
      <c r="AQ19" s="201">
        <v>38.22</v>
      </c>
      <c r="AR19" s="201">
        <v>0</v>
      </c>
      <c r="AS19" s="201">
        <v>7.9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3.83</v>
      </c>
      <c r="AZ19" s="201">
        <v>4.1399999999999997</v>
      </c>
      <c r="BA19" s="201">
        <v>3.2</v>
      </c>
      <c r="BB19" s="201">
        <v>2.33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354.04</v>
      </c>
      <c r="L20" s="201">
        <v>6.88</v>
      </c>
      <c r="M20" s="201">
        <v>63.78</v>
      </c>
      <c r="N20" s="201">
        <v>25.26</v>
      </c>
      <c r="O20" s="201">
        <v>73.94</v>
      </c>
      <c r="P20" s="201">
        <v>31.35</v>
      </c>
      <c r="Q20" s="201">
        <v>9.6199999999999992</v>
      </c>
      <c r="R20" s="201">
        <v>19.12</v>
      </c>
      <c r="S20" s="201">
        <v>11.76</v>
      </c>
      <c r="T20" s="201">
        <v>1.06</v>
      </c>
      <c r="U20" s="201">
        <v>57.95</v>
      </c>
      <c r="V20" s="201">
        <v>8.82</v>
      </c>
      <c r="W20" s="201">
        <v>18.77</v>
      </c>
      <c r="X20" s="201">
        <v>62.83</v>
      </c>
      <c r="Y20" s="201">
        <v>0</v>
      </c>
      <c r="Z20">
        <v>0</v>
      </c>
      <c r="AA20" s="201">
        <v>14.6</v>
      </c>
      <c r="AB20" s="201">
        <v>0</v>
      </c>
      <c r="AC20" s="201">
        <v>0</v>
      </c>
      <c r="AD20" s="201">
        <v>0</v>
      </c>
      <c r="AE20" s="201">
        <v>82.31</v>
      </c>
      <c r="AF20" s="201">
        <v>0</v>
      </c>
      <c r="AG20" s="201">
        <v>0</v>
      </c>
      <c r="AH20" s="201">
        <v>0</v>
      </c>
      <c r="AI20" s="201">
        <v>99.96</v>
      </c>
      <c r="AJ20" s="201">
        <v>0</v>
      </c>
      <c r="AK20" s="201">
        <v>0</v>
      </c>
      <c r="AL20" s="201">
        <v>0</v>
      </c>
      <c r="AM20" s="201">
        <v>150</v>
      </c>
      <c r="AN20" s="201">
        <v>0</v>
      </c>
      <c r="AO20">
        <v>0</v>
      </c>
      <c r="AP20" s="201">
        <v>118.31</v>
      </c>
      <c r="AQ20" s="201">
        <v>38.22</v>
      </c>
      <c r="AR20" s="201">
        <v>0</v>
      </c>
      <c r="AS20" s="201">
        <v>7.9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3.83</v>
      </c>
      <c r="AZ20" s="201">
        <v>4.1399999999999997</v>
      </c>
      <c r="BA20" s="201">
        <v>3.2</v>
      </c>
      <c r="BB20" s="201">
        <v>2.33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321.24</v>
      </c>
      <c r="L21" s="201">
        <v>6.88</v>
      </c>
      <c r="M21" s="201">
        <v>63.78</v>
      </c>
      <c r="N21" s="201">
        <v>25.26</v>
      </c>
      <c r="O21" s="201">
        <v>73.94</v>
      </c>
      <c r="P21" s="201">
        <v>31.35</v>
      </c>
      <c r="Q21" s="201">
        <v>9.2799999999999994</v>
      </c>
      <c r="R21" s="201">
        <v>18.440000000000001</v>
      </c>
      <c r="S21" s="201">
        <v>11.35</v>
      </c>
      <c r="T21" s="201">
        <v>1.02</v>
      </c>
      <c r="U21" s="201">
        <v>57.95</v>
      </c>
      <c r="V21" s="201">
        <v>8.82</v>
      </c>
      <c r="W21" s="201">
        <v>18.77</v>
      </c>
      <c r="X21" s="201">
        <v>62.83</v>
      </c>
      <c r="Y21" s="201">
        <v>0</v>
      </c>
      <c r="Z21">
        <v>0</v>
      </c>
      <c r="AA21" s="201">
        <v>14.6</v>
      </c>
      <c r="AB21" s="201">
        <v>0</v>
      </c>
      <c r="AC21" s="201">
        <v>0</v>
      </c>
      <c r="AD21" s="201">
        <v>0</v>
      </c>
      <c r="AE21" s="201">
        <v>82.31</v>
      </c>
      <c r="AF21" s="201">
        <v>0</v>
      </c>
      <c r="AG21" s="201">
        <v>0</v>
      </c>
      <c r="AH21" s="201">
        <v>0</v>
      </c>
      <c r="AI21" s="201">
        <v>99.96</v>
      </c>
      <c r="AJ21" s="201">
        <v>0</v>
      </c>
      <c r="AK21" s="201">
        <v>0</v>
      </c>
      <c r="AL21" s="201">
        <v>0</v>
      </c>
      <c r="AM21" s="201">
        <v>150</v>
      </c>
      <c r="AN21" s="201">
        <v>0</v>
      </c>
      <c r="AO21">
        <v>0</v>
      </c>
      <c r="AP21" s="201">
        <v>115.99</v>
      </c>
      <c r="AQ21" s="201">
        <v>37.450000000000003</v>
      </c>
      <c r="AR21" s="201">
        <v>0</v>
      </c>
      <c r="AS21" s="201">
        <v>7.9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3.83</v>
      </c>
      <c r="AZ21" s="201">
        <v>4.1399999999999997</v>
      </c>
      <c r="BA21" s="201">
        <v>3.2</v>
      </c>
      <c r="BB21" s="201">
        <v>2.31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289.41000000000003</v>
      </c>
      <c r="L22" s="201">
        <v>6.88</v>
      </c>
      <c r="M22" s="201">
        <v>63.78</v>
      </c>
      <c r="N22" s="201">
        <v>25.26</v>
      </c>
      <c r="O22" s="201">
        <v>73.94</v>
      </c>
      <c r="P22" s="201">
        <v>31.35</v>
      </c>
      <c r="Q22" s="201">
        <v>9.2799999999999994</v>
      </c>
      <c r="R22" s="201">
        <v>18.440000000000001</v>
      </c>
      <c r="S22" s="201">
        <v>11.35</v>
      </c>
      <c r="T22" s="201">
        <v>1.02</v>
      </c>
      <c r="U22" s="201">
        <v>57.95</v>
      </c>
      <c r="V22" s="201">
        <v>8.82</v>
      </c>
      <c r="W22" s="201">
        <v>18.77</v>
      </c>
      <c r="X22" s="201">
        <v>62.83</v>
      </c>
      <c r="Y22" s="201">
        <v>0</v>
      </c>
      <c r="Z22">
        <v>0</v>
      </c>
      <c r="AA22" s="201">
        <v>14.6</v>
      </c>
      <c r="AB22" s="201">
        <v>0</v>
      </c>
      <c r="AC22" s="201">
        <v>0</v>
      </c>
      <c r="AD22" s="201">
        <v>0</v>
      </c>
      <c r="AE22" s="201">
        <v>82.31</v>
      </c>
      <c r="AF22" s="201">
        <v>0</v>
      </c>
      <c r="AG22" s="201">
        <v>0</v>
      </c>
      <c r="AH22" s="201">
        <v>0</v>
      </c>
      <c r="AI22" s="201">
        <v>99.96</v>
      </c>
      <c r="AJ22" s="201">
        <v>0</v>
      </c>
      <c r="AK22" s="201">
        <v>0</v>
      </c>
      <c r="AL22" s="201">
        <v>0</v>
      </c>
      <c r="AM22" s="201">
        <v>150</v>
      </c>
      <c r="AN22" s="201">
        <v>0</v>
      </c>
      <c r="AO22">
        <v>0</v>
      </c>
      <c r="AP22" s="201">
        <v>115.99</v>
      </c>
      <c r="AQ22" s="201">
        <v>37.450000000000003</v>
      </c>
      <c r="AR22" s="201">
        <v>0</v>
      </c>
      <c r="AS22" s="201">
        <v>7.9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3.83</v>
      </c>
      <c r="AZ22" s="201">
        <v>4.1399999999999997</v>
      </c>
      <c r="BA22" s="201">
        <v>3.2</v>
      </c>
      <c r="BB22" s="201">
        <v>2.31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271.13</v>
      </c>
      <c r="L23" s="201">
        <v>6.88</v>
      </c>
      <c r="M23" s="201">
        <v>63.78</v>
      </c>
      <c r="N23" s="201">
        <v>25.26</v>
      </c>
      <c r="O23" s="201">
        <v>73.94</v>
      </c>
      <c r="P23" s="201">
        <v>31.35</v>
      </c>
      <c r="Q23" s="201">
        <v>9.6199999999999992</v>
      </c>
      <c r="R23" s="201">
        <v>19.12</v>
      </c>
      <c r="S23" s="201">
        <v>11.76</v>
      </c>
      <c r="T23" s="201">
        <v>1.06</v>
      </c>
      <c r="U23" s="201">
        <v>57.95</v>
      </c>
      <c r="V23" s="201">
        <v>8.82</v>
      </c>
      <c r="W23" s="201">
        <v>18.77</v>
      </c>
      <c r="X23" s="201">
        <v>62.83</v>
      </c>
      <c r="Y23" s="201">
        <v>0</v>
      </c>
      <c r="Z23">
        <v>0</v>
      </c>
      <c r="AA23" s="201">
        <v>14.6</v>
      </c>
      <c r="AB23" s="201">
        <v>0</v>
      </c>
      <c r="AC23" s="201">
        <v>0</v>
      </c>
      <c r="AD23" s="201">
        <v>0</v>
      </c>
      <c r="AE23" s="201">
        <v>82.31</v>
      </c>
      <c r="AF23" s="201">
        <v>0</v>
      </c>
      <c r="AG23" s="201">
        <v>0</v>
      </c>
      <c r="AH23" s="201">
        <v>0</v>
      </c>
      <c r="AI23" s="201">
        <v>132.16</v>
      </c>
      <c r="AJ23" s="201">
        <v>0</v>
      </c>
      <c r="AK23" s="201">
        <v>0</v>
      </c>
      <c r="AL23" s="201">
        <v>0</v>
      </c>
      <c r="AM23" s="201">
        <v>150</v>
      </c>
      <c r="AN23" s="201">
        <v>0</v>
      </c>
      <c r="AO23">
        <v>0</v>
      </c>
      <c r="AP23" s="201">
        <v>118.31</v>
      </c>
      <c r="AQ23" s="201">
        <v>38.22</v>
      </c>
      <c r="AR23" s="201">
        <v>0</v>
      </c>
      <c r="AS23" s="201">
        <v>7.9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3.83</v>
      </c>
      <c r="AZ23" s="201">
        <v>4.1399999999999997</v>
      </c>
      <c r="BA23" s="201">
        <v>3.2</v>
      </c>
      <c r="BB23" s="201">
        <v>2.33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271.13</v>
      </c>
      <c r="L24" s="201">
        <v>6.88</v>
      </c>
      <c r="M24" s="201">
        <v>63.78</v>
      </c>
      <c r="N24" s="201">
        <v>25.26</v>
      </c>
      <c r="O24" s="201">
        <v>73.94</v>
      </c>
      <c r="P24" s="201">
        <v>31.35</v>
      </c>
      <c r="Q24" s="201">
        <v>9.6199999999999992</v>
      </c>
      <c r="R24" s="201">
        <v>19.12</v>
      </c>
      <c r="S24" s="201">
        <v>11.76</v>
      </c>
      <c r="T24" s="201">
        <v>1.06</v>
      </c>
      <c r="U24" s="201">
        <v>57.95</v>
      </c>
      <c r="V24" s="201">
        <v>8.82</v>
      </c>
      <c r="W24" s="201">
        <v>18.77</v>
      </c>
      <c r="X24" s="201">
        <v>62.83</v>
      </c>
      <c r="Y24" s="201">
        <v>0</v>
      </c>
      <c r="Z24">
        <v>0</v>
      </c>
      <c r="AA24" s="201">
        <v>14.6</v>
      </c>
      <c r="AB24" s="201">
        <v>0</v>
      </c>
      <c r="AC24" s="201">
        <v>0</v>
      </c>
      <c r="AD24" s="201">
        <v>0</v>
      </c>
      <c r="AE24" s="201">
        <v>82.31</v>
      </c>
      <c r="AF24" s="201">
        <v>0</v>
      </c>
      <c r="AG24" s="201">
        <v>0</v>
      </c>
      <c r="AH24" s="201">
        <v>0</v>
      </c>
      <c r="AI24" s="201">
        <v>132.16</v>
      </c>
      <c r="AJ24" s="201">
        <v>0</v>
      </c>
      <c r="AK24" s="201">
        <v>0</v>
      </c>
      <c r="AL24" s="201">
        <v>0</v>
      </c>
      <c r="AM24" s="201">
        <v>150</v>
      </c>
      <c r="AN24" s="201">
        <v>0</v>
      </c>
      <c r="AO24">
        <v>0</v>
      </c>
      <c r="AP24" s="201">
        <v>118.31</v>
      </c>
      <c r="AQ24" s="201">
        <v>38.22</v>
      </c>
      <c r="AR24" s="201">
        <v>0</v>
      </c>
      <c r="AS24" s="201">
        <v>7.9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3.83</v>
      </c>
      <c r="AZ24" s="201">
        <v>4.1399999999999997</v>
      </c>
      <c r="BA24" s="201">
        <v>3.2</v>
      </c>
      <c r="BB24" s="201">
        <v>2.33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271.13</v>
      </c>
      <c r="L25" s="201">
        <v>4.76</v>
      </c>
      <c r="M25" s="201">
        <v>63.78</v>
      </c>
      <c r="N25" s="201">
        <v>25.26</v>
      </c>
      <c r="O25" s="201">
        <v>73.94</v>
      </c>
      <c r="P25" s="201">
        <v>31.35</v>
      </c>
      <c r="Q25" s="201">
        <v>9.6199999999999992</v>
      </c>
      <c r="R25" s="201">
        <v>19.12</v>
      </c>
      <c r="S25" s="201">
        <v>11.76</v>
      </c>
      <c r="T25" s="201">
        <v>1.06</v>
      </c>
      <c r="U25" s="201">
        <v>57.95</v>
      </c>
      <c r="V25" s="201">
        <v>8.82</v>
      </c>
      <c r="W25" s="201">
        <v>18.77</v>
      </c>
      <c r="X25" s="201">
        <v>62.83</v>
      </c>
      <c r="Y25" s="201">
        <v>0</v>
      </c>
      <c r="Z25">
        <v>0</v>
      </c>
      <c r="AA25" s="201">
        <v>14.6</v>
      </c>
      <c r="AB25" s="201">
        <v>0</v>
      </c>
      <c r="AC25" s="201">
        <v>0</v>
      </c>
      <c r="AD25" s="201">
        <v>0</v>
      </c>
      <c r="AE25" s="201">
        <v>82.31</v>
      </c>
      <c r="AF25" s="201">
        <v>0</v>
      </c>
      <c r="AG25" s="201">
        <v>0</v>
      </c>
      <c r="AH25" s="201">
        <v>0</v>
      </c>
      <c r="AI25" s="201">
        <v>132.16</v>
      </c>
      <c r="AJ25" s="201">
        <v>0</v>
      </c>
      <c r="AK25" s="201">
        <v>0</v>
      </c>
      <c r="AL25" s="201">
        <v>0</v>
      </c>
      <c r="AM25" s="201">
        <v>150</v>
      </c>
      <c r="AN25" s="201">
        <v>0</v>
      </c>
      <c r="AO25">
        <v>0</v>
      </c>
      <c r="AP25" s="201">
        <v>118.31</v>
      </c>
      <c r="AQ25" s="201">
        <v>24.12</v>
      </c>
      <c r="AR25" s="201">
        <v>0</v>
      </c>
      <c r="AS25" s="201">
        <v>7.9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3.83</v>
      </c>
      <c r="AZ25" s="201">
        <v>4.1399999999999997</v>
      </c>
      <c r="BA25" s="201">
        <v>3.2</v>
      </c>
      <c r="BB25" s="201">
        <v>2.33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271.13</v>
      </c>
      <c r="L26" s="201">
        <v>6.88</v>
      </c>
      <c r="M26" s="201">
        <v>63.78</v>
      </c>
      <c r="N26" s="201">
        <v>25.26</v>
      </c>
      <c r="O26" s="201">
        <v>73.94</v>
      </c>
      <c r="P26" s="201">
        <v>31.35</v>
      </c>
      <c r="Q26" s="201">
        <v>9.6199999999999992</v>
      </c>
      <c r="R26" s="201">
        <v>19.12</v>
      </c>
      <c r="S26" s="201">
        <v>11.76</v>
      </c>
      <c r="T26" s="201">
        <v>1.06</v>
      </c>
      <c r="U26" s="201">
        <v>57.95</v>
      </c>
      <c r="V26" s="201">
        <v>8.82</v>
      </c>
      <c r="W26" s="201">
        <v>18.77</v>
      </c>
      <c r="X26" s="201">
        <v>62.83</v>
      </c>
      <c r="Y26" s="201">
        <v>0</v>
      </c>
      <c r="Z26">
        <v>0</v>
      </c>
      <c r="AA26" s="201">
        <v>14.6</v>
      </c>
      <c r="AB26" s="201">
        <v>0</v>
      </c>
      <c r="AC26" s="201">
        <v>0</v>
      </c>
      <c r="AD26" s="201">
        <v>0</v>
      </c>
      <c r="AE26" s="201">
        <v>82.31</v>
      </c>
      <c r="AF26" s="201">
        <v>0</v>
      </c>
      <c r="AG26" s="201">
        <v>0</v>
      </c>
      <c r="AH26" s="201">
        <v>0</v>
      </c>
      <c r="AI26" s="201">
        <v>132.16</v>
      </c>
      <c r="AJ26" s="201">
        <v>0</v>
      </c>
      <c r="AK26" s="201">
        <v>0</v>
      </c>
      <c r="AL26" s="201">
        <v>0</v>
      </c>
      <c r="AM26" s="201">
        <v>150</v>
      </c>
      <c r="AN26" s="201">
        <v>0</v>
      </c>
      <c r="AO26">
        <v>0</v>
      </c>
      <c r="AP26" s="201">
        <v>118.31</v>
      </c>
      <c r="AQ26" s="201">
        <v>14.47</v>
      </c>
      <c r="AR26" s="201">
        <v>0</v>
      </c>
      <c r="AS26" s="201">
        <v>7.9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3.83</v>
      </c>
      <c r="AZ26" s="201">
        <v>4.1399999999999997</v>
      </c>
      <c r="BA26" s="201">
        <v>3.2</v>
      </c>
      <c r="BB26" s="201">
        <v>2.33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271.13</v>
      </c>
      <c r="L27" s="201">
        <v>5.45</v>
      </c>
      <c r="M27" s="201">
        <v>63.78</v>
      </c>
      <c r="N27" s="201">
        <v>25.26</v>
      </c>
      <c r="O27" s="201">
        <v>73.94</v>
      </c>
      <c r="P27" s="201">
        <v>31.35</v>
      </c>
      <c r="Q27" s="201">
        <v>9.6199999999999992</v>
      </c>
      <c r="R27" s="201">
        <v>19.12</v>
      </c>
      <c r="S27" s="201">
        <v>11.76</v>
      </c>
      <c r="T27" s="201">
        <v>1.06</v>
      </c>
      <c r="U27" s="201">
        <v>58.64</v>
      </c>
      <c r="V27" s="201">
        <v>8.82</v>
      </c>
      <c r="W27" s="201">
        <v>18.77</v>
      </c>
      <c r="X27" s="201">
        <v>62.83</v>
      </c>
      <c r="Y27" s="201">
        <v>0</v>
      </c>
      <c r="Z27">
        <v>0</v>
      </c>
      <c r="AA27" s="201">
        <v>14.6</v>
      </c>
      <c r="AB27" s="201">
        <v>0</v>
      </c>
      <c r="AC27" s="201">
        <v>0</v>
      </c>
      <c r="AD27" s="201">
        <v>0</v>
      </c>
      <c r="AE27" s="201">
        <v>82.31</v>
      </c>
      <c r="AF27" s="201">
        <v>0</v>
      </c>
      <c r="AG27" s="201">
        <v>0</v>
      </c>
      <c r="AH27" s="201">
        <v>0</v>
      </c>
      <c r="AI27" s="201">
        <v>134.61000000000001</v>
      </c>
      <c r="AJ27" s="201">
        <v>0</v>
      </c>
      <c r="AK27" s="201">
        <v>0</v>
      </c>
      <c r="AL27" s="201">
        <v>0</v>
      </c>
      <c r="AM27" s="201">
        <v>150</v>
      </c>
      <c r="AN27" s="201">
        <v>0</v>
      </c>
      <c r="AO27">
        <v>0</v>
      </c>
      <c r="AP27" s="201">
        <v>118.31</v>
      </c>
      <c r="AQ27" s="201">
        <v>14.47</v>
      </c>
      <c r="AR27" s="201">
        <v>7.73</v>
      </c>
      <c r="AS27" s="201">
        <v>7.9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3.83</v>
      </c>
      <c r="AZ27" s="201">
        <v>4.1399999999999997</v>
      </c>
      <c r="BA27" s="201">
        <v>3.2</v>
      </c>
      <c r="BB27" s="201">
        <v>2.33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271.13</v>
      </c>
      <c r="L28" s="201">
        <v>6.88</v>
      </c>
      <c r="M28" s="201">
        <v>63.78</v>
      </c>
      <c r="N28" s="201">
        <v>25.26</v>
      </c>
      <c r="O28" s="201">
        <v>73.94</v>
      </c>
      <c r="P28" s="201">
        <v>31.35</v>
      </c>
      <c r="Q28" s="201">
        <v>5.29</v>
      </c>
      <c r="R28" s="201">
        <v>10.51</v>
      </c>
      <c r="S28" s="201">
        <v>6.46</v>
      </c>
      <c r="T28" s="201">
        <v>1.06</v>
      </c>
      <c r="U28" s="201">
        <v>58.75</v>
      </c>
      <c r="V28" s="201">
        <v>8.82</v>
      </c>
      <c r="W28" s="201">
        <v>18.77</v>
      </c>
      <c r="X28" s="201">
        <v>62.83</v>
      </c>
      <c r="Y28" s="201">
        <v>0</v>
      </c>
      <c r="Z28">
        <v>0</v>
      </c>
      <c r="AA28" s="201">
        <v>14.6</v>
      </c>
      <c r="AB28" s="201">
        <v>0</v>
      </c>
      <c r="AC28" s="201">
        <v>0</v>
      </c>
      <c r="AD28" s="201">
        <v>0</v>
      </c>
      <c r="AE28" s="201">
        <v>82.31</v>
      </c>
      <c r="AF28" s="201">
        <v>0</v>
      </c>
      <c r="AG28" s="201">
        <v>0</v>
      </c>
      <c r="AH28" s="201">
        <v>0</v>
      </c>
      <c r="AI28" s="201">
        <v>134.61000000000001</v>
      </c>
      <c r="AJ28" s="201">
        <v>0</v>
      </c>
      <c r="AK28" s="201">
        <v>0</v>
      </c>
      <c r="AL28" s="201">
        <v>0</v>
      </c>
      <c r="AM28" s="201">
        <v>150</v>
      </c>
      <c r="AN28" s="201">
        <v>0</v>
      </c>
      <c r="AO28">
        <v>0</v>
      </c>
      <c r="AP28" s="201">
        <v>118.31</v>
      </c>
      <c r="AQ28" s="201">
        <v>14.47</v>
      </c>
      <c r="AR28" s="201">
        <v>13.64</v>
      </c>
      <c r="AS28" s="201">
        <v>7.9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3.83</v>
      </c>
      <c r="AZ28" s="201">
        <v>4.1399999999999997</v>
      </c>
      <c r="BA28" s="201">
        <v>3.2</v>
      </c>
      <c r="BB28" s="201">
        <v>2.33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271.13</v>
      </c>
      <c r="L29" s="201">
        <v>6.88</v>
      </c>
      <c r="M29" s="201">
        <v>63.79</v>
      </c>
      <c r="N29" s="201">
        <v>25.27</v>
      </c>
      <c r="O29" s="201">
        <v>73.95</v>
      </c>
      <c r="P29" s="201">
        <v>31.35</v>
      </c>
      <c r="Q29" s="201">
        <v>5.29</v>
      </c>
      <c r="R29" s="201">
        <v>10.51</v>
      </c>
      <c r="S29" s="201">
        <v>6.46</v>
      </c>
      <c r="T29" s="201">
        <v>0.84</v>
      </c>
      <c r="U29" s="201">
        <v>58.75</v>
      </c>
      <c r="V29" s="201">
        <v>8.82</v>
      </c>
      <c r="W29" s="201">
        <v>18.77</v>
      </c>
      <c r="X29" s="201">
        <v>62.83</v>
      </c>
      <c r="Y29" s="201">
        <v>0</v>
      </c>
      <c r="Z29">
        <v>0</v>
      </c>
      <c r="AA29" s="201">
        <v>14.6</v>
      </c>
      <c r="AB29" s="201">
        <v>0</v>
      </c>
      <c r="AC29" s="201">
        <v>0</v>
      </c>
      <c r="AD29" s="201">
        <v>0</v>
      </c>
      <c r="AE29" s="201">
        <v>82.31</v>
      </c>
      <c r="AF29" s="201">
        <v>0</v>
      </c>
      <c r="AG29" s="201">
        <v>0</v>
      </c>
      <c r="AH29" s="201">
        <v>0</v>
      </c>
      <c r="AI29" s="201">
        <v>134.61000000000001</v>
      </c>
      <c r="AJ29" s="201">
        <v>0</v>
      </c>
      <c r="AK29" s="201">
        <v>0</v>
      </c>
      <c r="AL29" s="201">
        <v>0</v>
      </c>
      <c r="AM29" s="201">
        <v>150</v>
      </c>
      <c r="AN29" s="201">
        <v>0</v>
      </c>
      <c r="AO29">
        <v>0</v>
      </c>
      <c r="AP29" s="201">
        <v>86.82</v>
      </c>
      <c r="AQ29" s="201">
        <v>14.47</v>
      </c>
      <c r="AR29" s="201">
        <v>21.11</v>
      </c>
      <c r="AS29" s="201">
        <v>7.94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3.83</v>
      </c>
      <c r="AZ29" s="201">
        <v>4.1399999999999997</v>
      </c>
      <c r="BA29" s="201">
        <v>3.2</v>
      </c>
      <c r="BB29" s="201">
        <v>2.3199999999999998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271.12</v>
      </c>
      <c r="L30" s="201">
        <v>7.13</v>
      </c>
      <c r="M30" s="201">
        <v>63.79</v>
      </c>
      <c r="N30" s="201">
        <v>25.27</v>
      </c>
      <c r="O30" s="201">
        <v>73.95</v>
      </c>
      <c r="P30" s="201">
        <v>31.35</v>
      </c>
      <c r="Q30" s="201">
        <v>5.29</v>
      </c>
      <c r="R30" s="201">
        <v>10.51</v>
      </c>
      <c r="S30" s="201">
        <v>6.46</v>
      </c>
      <c r="T30" s="201">
        <v>0.81</v>
      </c>
      <c r="U30" s="201">
        <v>58.75</v>
      </c>
      <c r="V30" s="201">
        <v>8.82</v>
      </c>
      <c r="W30" s="201">
        <v>18.77</v>
      </c>
      <c r="X30" s="201">
        <v>62.83</v>
      </c>
      <c r="Y30" s="201">
        <v>0</v>
      </c>
      <c r="Z30">
        <v>0</v>
      </c>
      <c r="AA30" s="201">
        <v>14.6</v>
      </c>
      <c r="AB30" s="201">
        <v>0</v>
      </c>
      <c r="AC30" s="201">
        <v>0</v>
      </c>
      <c r="AD30" s="201">
        <v>0</v>
      </c>
      <c r="AE30" s="201">
        <v>82.31</v>
      </c>
      <c r="AF30" s="201">
        <v>0</v>
      </c>
      <c r="AG30" s="201">
        <v>0</v>
      </c>
      <c r="AH30" s="201">
        <v>0</v>
      </c>
      <c r="AI30" s="201">
        <v>134.61000000000001</v>
      </c>
      <c r="AJ30" s="201">
        <v>0</v>
      </c>
      <c r="AK30" s="201">
        <v>0</v>
      </c>
      <c r="AL30" s="201">
        <v>0</v>
      </c>
      <c r="AM30" s="201">
        <v>150</v>
      </c>
      <c r="AN30" s="201">
        <v>0</v>
      </c>
      <c r="AO30">
        <v>0</v>
      </c>
      <c r="AP30" s="201">
        <v>57.88</v>
      </c>
      <c r="AQ30" s="201">
        <v>18.34</v>
      </c>
      <c r="AR30" s="201">
        <v>34.659999999999997</v>
      </c>
      <c r="AS30" s="201">
        <v>7.94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3.83</v>
      </c>
      <c r="AZ30" s="201">
        <v>4.1399999999999997</v>
      </c>
      <c r="BA30" s="201">
        <v>3.2</v>
      </c>
      <c r="BB30" s="201">
        <v>2.3199999999999998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271.12</v>
      </c>
      <c r="L31" s="201">
        <v>6.88</v>
      </c>
      <c r="M31" s="201">
        <v>63.79</v>
      </c>
      <c r="N31" s="201">
        <v>25.27</v>
      </c>
      <c r="O31" s="201">
        <v>73.95</v>
      </c>
      <c r="P31" s="201">
        <v>31.35</v>
      </c>
      <c r="Q31" s="201">
        <v>9.6199999999999992</v>
      </c>
      <c r="R31" s="201">
        <v>19.12</v>
      </c>
      <c r="S31" s="201">
        <v>11.76</v>
      </c>
      <c r="T31" s="201">
        <v>1.1000000000000001</v>
      </c>
      <c r="U31" s="201">
        <v>59.13</v>
      </c>
      <c r="V31" s="201">
        <v>8.82</v>
      </c>
      <c r="W31" s="201">
        <v>18.77</v>
      </c>
      <c r="X31" s="201">
        <v>62.83</v>
      </c>
      <c r="Y31" s="201">
        <v>0</v>
      </c>
      <c r="Z31">
        <v>0</v>
      </c>
      <c r="AA31" s="201">
        <v>14.6</v>
      </c>
      <c r="AB31" s="201">
        <v>0</v>
      </c>
      <c r="AC31" s="201">
        <v>0</v>
      </c>
      <c r="AD31" s="201">
        <v>0</v>
      </c>
      <c r="AE31" s="201">
        <v>82.31</v>
      </c>
      <c r="AF31" s="201">
        <v>0</v>
      </c>
      <c r="AG31" s="201">
        <v>0</v>
      </c>
      <c r="AH31" s="201">
        <v>0</v>
      </c>
      <c r="AI31" s="201">
        <v>134.61000000000001</v>
      </c>
      <c r="AJ31" s="201">
        <v>0</v>
      </c>
      <c r="AK31" s="201">
        <v>0</v>
      </c>
      <c r="AL31" s="201">
        <v>0</v>
      </c>
      <c r="AM31" s="201">
        <v>150</v>
      </c>
      <c r="AN31" s="201">
        <v>0</v>
      </c>
      <c r="AO31">
        <v>0</v>
      </c>
      <c r="AP31" s="201">
        <v>118.31</v>
      </c>
      <c r="AQ31" s="201">
        <v>18.34</v>
      </c>
      <c r="AR31" s="201">
        <v>41.24</v>
      </c>
      <c r="AS31" s="201">
        <v>7.94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3.83</v>
      </c>
      <c r="AZ31" s="201">
        <v>4.1399999999999997</v>
      </c>
      <c r="BA31" s="201">
        <v>3.2</v>
      </c>
      <c r="BB31" s="201">
        <v>2.3199999999999998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273.04000000000002</v>
      </c>
      <c r="L32" s="201">
        <v>7.13</v>
      </c>
      <c r="M32" s="201">
        <v>63.79</v>
      </c>
      <c r="N32" s="201">
        <v>25.27</v>
      </c>
      <c r="O32" s="201">
        <v>73.95</v>
      </c>
      <c r="P32" s="201">
        <v>31.35</v>
      </c>
      <c r="Q32" s="201">
        <v>9.6199999999999992</v>
      </c>
      <c r="R32" s="201">
        <v>19.12</v>
      </c>
      <c r="S32" s="201">
        <v>11.76</v>
      </c>
      <c r="T32" s="201">
        <v>1.1000000000000001</v>
      </c>
      <c r="U32" s="201">
        <v>59.15</v>
      </c>
      <c r="V32" s="201">
        <v>8.82</v>
      </c>
      <c r="W32" s="201">
        <v>18.77</v>
      </c>
      <c r="X32" s="201">
        <v>62.83</v>
      </c>
      <c r="Y32" s="201">
        <v>0</v>
      </c>
      <c r="Z32">
        <v>0</v>
      </c>
      <c r="AA32" s="201">
        <v>14.6</v>
      </c>
      <c r="AB32" s="201">
        <v>0</v>
      </c>
      <c r="AC32" s="201">
        <v>0</v>
      </c>
      <c r="AD32" s="201">
        <v>0</v>
      </c>
      <c r="AE32" s="201">
        <v>82.31</v>
      </c>
      <c r="AF32" s="201">
        <v>0</v>
      </c>
      <c r="AG32" s="201">
        <v>0</v>
      </c>
      <c r="AH32" s="201">
        <v>0</v>
      </c>
      <c r="AI32" s="201">
        <v>134.61000000000001</v>
      </c>
      <c r="AJ32" s="201">
        <v>0</v>
      </c>
      <c r="AK32" s="201">
        <v>0</v>
      </c>
      <c r="AL32" s="201">
        <v>0</v>
      </c>
      <c r="AM32" s="201">
        <v>150</v>
      </c>
      <c r="AN32" s="201">
        <v>0</v>
      </c>
      <c r="AO32">
        <v>0</v>
      </c>
      <c r="AP32" s="201">
        <v>118.31</v>
      </c>
      <c r="AQ32" s="201">
        <v>18.34</v>
      </c>
      <c r="AR32" s="201">
        <v>45.5</v>
      </c>
      <c r="AS32" s="201">
        <v>7.94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3.83</v>
      </c>
      <c r="AZ32" s="201">
        <v>4.1399999999999997</v>
      </c>
      <c r="BA32" s="201">
        <v>3.2</v>
      </c>
      <c r="BB32" s="201">
        <v>2.3199999999999998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273.04000000000002</v>
      </c>
      <c r="L33" s="201">
        <v>7.13</v>
      </c>
      <c r="M33" s="201">
        <v>63.79</v>
      </c>
      <c r="N33" s="201">
        <v>25.27</v>
      </c>
      <c r="O33" s="201">
        <v>73.95</v>
      </c>
      <c r="P33" s="201">
        <v>31.35</v>
      </c>
      <c r="Q33" s="201">
        <v>9.6199999999999992</v>
      </c>
      <c r="R33" s="201">
        <v>19.12</v>
      </c>
      <c r="S33" s="201">
        <v>11.76</v>
      </c>
      <c r="T33" s="201">
        <v>1.1000000000000001</v>
      </c>
      <c r="U33" s="201">
        <v>57.15</v>
      </c>
      <c r="V33" s="201">
        <v>8.82</v>
      </c>
      <c r="W33" s="201">
        <v>18.77</v>
      </c>
      <c r="X33" s="201">
        <v>62.83</v>
      </c>
      <c r="Y33" s="201">
        <v>0</v>
      </c>
      <c r="Z33">
        <v>0</v>
      </c>
      <c r="AA33" s="201">
        <v>14.6</v>
      </c>
      <c r="AB33" s="201">
        <v>0</v>
      </c>
      <c r="AC33" s="201">
        <v>0</v>
      </c>
      <c r="AD33" s="201">
        <v>0</v>
      </c>
      <c r="AE33" s="201">
        <v>82.31</v>
      </c>
      <c r="AF33" s="201">
        <v>0</v>
      </c>
      <c r="AG33" s="201">
        <v>0</v>
      </c>
      <c r="AH33" s="201">
        <v>0</v>
      </c>
      <c r="AI33" s="201">
        <v>134.61000000000001</v>
      </c>
      <c r="AJ33" s="201">
        <v>0</v>
      </c>
      <c r="AK33" s="201">
        <v>0</v>
      </c>
      <c r="AL33" s="201">
        <v>0</v>
      </c>
      <c r="AM33" s="201">
        <v>150</v>
      </c>
      <c r="AN33" s="201">
        <v>0</v>
      </c>
      <c r="AO33">
        <v>0</v>
      </c>
      <c r="AP33" s="201">
        <v>118.31</v>
      </c>
      <c r="AQ33" s="201">
        <v>18.34</v>
      </c>
      <c r="AR33" s="201">
        <v>47.5</v>
      </c>
      <c r="AS33" s="201">
        <v>7.94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3.83</v>
      </c>
      <c r="AZ33" s="201">
        <v>4.1399999999999997</v>
      </c>
      <c r="BA33" s="201">
        <v>3.2</v>
      </c>
      <c r="BB33" s="201">
        <v>2.3199999999999998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273.04000000000002</v>
      </c>
      <c r="L34" s="201">
        <v>7.13</v>
      </c>
      <c r="M34" s="201">
        <v>63.79</v>
      </c>
      <c r="N34" s="201">
        <v>25.27</v>
      </c>
      <c r="O34" s="201">
        <v>73.95</v>
      </c>
      <c r="P34" s="201">
        <v>31.35</v>
      </c>
      <c r="Q34" s="201">
        <v>9.6199999999999992</v>
      </c>
      <c r="R34" s="201">
        <v>19.12</v>
      </c>
      <c r="S34" s="201">
        <v>11.76</v>
      </c>
      <c r="T34" s="201">
        <v>1.1000000000000001</v>
      </c>
      <c r="U34" s="201">
        <v>57.15</v>
      </c>
      <c r="V34" s="201">
        <v>8.81</v>
      </c>
      <c r="W34" s="201">
        <v>18.77</v>
      </c>
      <c r="X34" s="201">
        <v>62.83</v>
      </c>
      <c r="Y34" s="201">
        <v>0</v>
      </c>
      <c r="Z34">
        <v>0</v>
      </c>
      <c r="AA34" s="201">
        <v>14.6</v>
      </c>
      <c r="AB34" s="201">
        <v>0</v>
      </c>
      <c r="AC34" s="201">
        <v>0</v>
      </c>
      <c r="AD34" s="201">
        <v>0</v>
      </c>
      <c r="AE34" s="201">
        <v>82.31</v>
      </c>
      <c r="AF34" s="201">
        <v>0</v>
      </c>
      <c r="AG34" s="201">
        <v>0</v>
      </c>
      <c r="AH34" s="201">
        <v>0</v>
      </c>
      <c r="AI34" s="201">
        <v>134.61000000000001</v>
      </c>
      <c r="AJ34" s="201">
        <v>0</v>
      </c>
      <c r="AK34" s="201">
        <v>0</v>
      </c>
      <c r="AL34" s="201">
        <v>0</v>
      </c>
      <c r="AM34" s="201">
        <v>150</v>
      </c>
      <c r="AN34" s="201">
        <v>0</v>
      </c>
      <c r="AO34">
        <v>0</v>
      </c>
      <c r="AP34" s="201">
        <v>118.31</v>
      </c>
      <c r="AQ34" s="201">
        <v>18.34</v>
      </c>
      <c r="AR34" s="201">
        <v>47.5</v>
      </c>
      <c r="AS34" s="201">
        <v>7.94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3.83</v>
      </c>
      <c r="AZ34" s="201">
        <v>4.1399999999999997</v>
      </c>
      <c r="BA34" s="201">
        <v>3.2</v>
      </c>
      <c r="BB34" s="201">
        <v>2.3199999999999998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273.04000000000002</v>
      </c>
      <c r="L35" s="201">
        <v>7.13</v>
      </c>
      <c r="M35" s="201">
        <v>63.79</v>
      </c>
      <c r="N35" s="201">
        <v>25.27</v>
      </c>
      <c r="O35" s="201">
        <v>73.95</v>
      </c>
      <c r="P35" s="201">
        <v>31.35</v>
      </c>
      <c r="Q35" s="201">
        <v>9.6199999999999992</v>
      </c>
      <c r="R35" s="201">
        <v>19.12</v>
      </c>
      <c r="S35" s="201">
        <v>11.76</v>
      </c>
      <c r="T35" s="201">
        <v>1.1000000000000001</v>
      </c>
      <c r="U35" s="201">
        <v>57.15</v>
      </c>
      <c r="V35" s="201">
        <v>8.81</v>
      </c>
      <c r="W35" s="201">
        <v>18.77</v>
      </c>
      <c r="X35" s="201">
        <v>62.83</v>
      </c>
      <c r="Y35" s="201">
        <v>0</v>
      </c>
      <c r="Z35">
        <v>0</v>
      </c>
      <c r="AA35" s="201">
        <v>14.6</v>
      </c>
      <c r="AB35" s="201">
        <v>0</v>
      </c>
      <c r="AC35" s="201">
        <v>0</v>
      </c>
      <c r="AD35" s="201">
        <v>0</v>
      </c>
      <c r="AE35" s="201">
        <v>82.31</v>
      </c>
      <c r="AF35" s="201">
        <v>0</v>
      </c>
      <c r="AG35" s="201">
        <v>0</v>
      </c>
      <c r="AH35" s="201">
        <v>0</v>
      </c>
      <c r="AI35" s="201">
        <v>134.61000000000001</v>
      </c>
      <c r="AJ35" s="201">
        <v>0</v>
      </c>
      <c r="AK35" s="201">
        <v>0</v>
      </c>
      <c r="AL35" s="201">
        <v>0</v>
      </c>
      <c r="AM35" s="201">
        <v>150</v>
      </c>
      <c r="AN35" s="201">
        <v>0</v>
      </c>
      <c r="AO35">
        <v>0</v>
      </c>
      <c r="AP35" s="201">
        <v>118.31</v>
      </c>
      <c r="AQ35" s="201">
        <v>18.34</v>
      </c>
      <c r="AR35" s="201">
        <v>47.5</v>
      </c>
      <c r="AS35" s="201">
        <v>7.94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3.83</v>
      </c>
      <c r="AZ35" s="201">
        <v>4.09</v>
      </c>
      <c r="BA35" s="201">
        <v>3.2</v>
      </c>
      <c r="BB35" s="201">
        <v>2.3199999999999998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273.04000000000002</v>
      </c>
      <c r="L36" s="201">
        <v>7.13</v>
      </c>
      <c r="M36" s="201">
        <v>63.79</v>
      </c>
      <c r="N36" s="201">
        <v>25.27</v>
      </c>
      <c r="O36" s="201">
        <v>73.95</v>
      </c>
      <c r="P36" s="201">
        <v>31.35</v>
      </c>
      <c r="Q36" s="201">
        <v>9.6199999999999992</v>
      </c>
      <c r="R36" s="201">
        <v>19.12</v>
      </c>
      <c r="S36" s="201">
        <v>11.76</v>
      </c>
      <c r="T36" s="201">
        <v>1.1000000000000001</v>
      </c>
      <c r="U36" s="201">
        <v>57.15</v>
      </c>
      <c r="V36" s="201">
        <v>8.81</v>
      </c>
      <c r="W36" s="201">
        <v>18.77</v>
      </c>
      <c r="X36" s="201">
        <v>62.83</v>
      </c>
      <c r="Y36" s="201">
        <v>0</v>
      </c>
      <c r="Z36">
        <v>0</v>
      </c>
      <c r="AA36" s="201">
        <v>14.6</v>
      </c>
      <c r="AB36" s="201">
        <v>0</v>
      </c>
      <c r="AC36" s="201">
        <v>0</v>
      </c>
      <c r="AD36" s="201">
        <v>0</v>
      </c>
      <c r="AE36" s="201">
        <v>82.31</v>
      </c>
      <c r="AF36" s="201">
        <v>0</v>
      </c>
      <c r="AG36" s="201">
        <v>0</v>
      </c>
      <c r="AH36" s="201">
        <v>0</v>
      </c>
      <c r="AI36" s="201">
        <v>134.61000000000001</v>
      </c>
      <c r="AJ36" s="201">
        <v>0</v>
      </c>
      <c r="AK36" s="201">
        <v>0</v>
      </c>
      <c r="AL36" s="201">
        <v>0</v>
      </c>
      <c r="AM36" s="201">
        <v>150</v>
      </c>
      <c r="AN36" s="201">
        <v>0</v>
      </c>
      <c r="AO36">
        <v>0</v>
      </c>
      <c r="AP36" s="201">
        <v>118.31</v>
      </c>
      <c r="AQ36" s="201">
        <v>18.34</v>
      </c>
      <c r="AR36" s="201">
        <v>47.5</v>
      </c>
      <c r="AS36" s="201">
        <v>7.94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3.83</v>
      </c>
      <c r="AZ36" s="201">
        <v>4.26</v>
      </c>
      <c r="BA36" s="201">
        <v>3.2</v>
      </c>
      <c r="BB36" s="201">
        <v>2.3199999999999998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273.04000000000002</v>
      </c>
      <c r="L37" s="201">
        <v>7.13</v>
      </c>
      <c r="M37" s="201">
        <v>63.79</v>
      </c>
      <c r="N37" s="201">
        <v>25.27</v>
      </c>
      <c r="O37" s="201">
        <v>73.95</v>
      </c>
      <c r="P37" s="201">
        <v>31.35</v>
      </c>
      <c r="Q37" s="201">
        <v>9.6199999999999992</v>
      </c>
      <c r="R37" s="201">
        <v>19.12</v>
      </c>
      <c r="S37" s="201">
        <v>11.76</v>
      </c>
      <c r="T37" s="201">
        <v>1.1000000000000001</v>
      </c>
      <c r="U37" s="201">
        <v>57.15</v>
      </c>
      <c r="V37" s="201">
        <v>8.81</v>
      </c>
      <c r="W37" s="201">
        <v>18.77</v>
      </c>
      <c r="X37" s="201">
        <v>62.83</v>
      </c>
      <c r="Y37" s="201">
        <v>0</v>
      </c>
      <c r="Z37">
        <v>0</v>
      </c>
      <c r="AA37" s="201">
        <v>14.6</v>
      </c>
      <c r="AB37" s="201">
        <v>0</v>
      </c>
      <c r="AC37" s="201">
        <v>0</v>
      </c>
      <c r="AD37" s="201">
        <v>0</v>
      </c>
      <c r="AE37" s="201">
        <v>82.31</v>
      </c>
      <c r="AF37" s="201">
        <v>0</v>
      </c>
      <c r="AG37" s="201">
        <v>0</v>
      </c>
      <c r="AH37" s="201">
        <v>0</v>
      </c>
      <c r="AI37" s="201">
        <v>134.61000000000001</v>
      </c>
      <c r="AJ37" s="201">
        <v>0</v>
      </c>
      <c r="AK37" s="201">
        <v>0</v>
      </c>
      <c r="AL37" s="201">
        <v>0</v>
      </c>
      <c r="AM37" s="201">
        <v>150</v>
      </c>
      <c r="AN37" s="201">
        <v>0</v>
      </c>
      <c r="AO37">
        <v>0</v>
      </c>
      <c r="AP37" s="201">
        <v>118.31</v>
      </c>
      <c r="AQ37" s="201">
        <v>25.29</v>
      </c>
      <c r="AR37" s="201">
        <v>47.5</v>
      </c>
      <c r="AS37" s="201">
        <v>7.94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3.83</v>
      </c>
      <c r="AZ37" s="201">
        <v>4.26</v>
      </c>
      <c r="BA37" s="201">
        <v>3.2</v>
      </c>
      <c r="BB37" s="201">
        <v>2.3199999999999998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273.04000000000002</v>
      </c>
      <c r="L38" s="201">
        <v>7.13</v>
      </c>
      <c r="M38" s="201">
        <v>63.79</v>
      </c>
      <c r="N38" s="201">
        <v>25.27</v>
      </c>
      <c r="O38" s="201">
        <v>73.95</v>
      </c>
      <c r="P38" s="201">
        <v>31.35</v>
      </c>
      <c r="Q38" s="201">
        <v>9.6199999999999992</v>
      </c>
      <c r="R38" s="201">
        <v>19.12</v>
      </c>
      <c r="S38" s="201">
        <v>11.76</v>
      </c>
      <c r="T38" s="201">
        <v>1.1000000000000001</v>
      </c>
      <c r="U38" s="201">
        <v>57.15</v>
      </c>
      <c r="V38" s="201">
        <v>8.82</v>
      </c>
      <c r="W38" s="201">
        <v>18.77</v>
      </c>
      <c r="X38" s="201">
        <v>62.83</v>
      </c>
      <c r="Y38" s="201">
        <v>0</v>
      </c>
      <c r="Z38">
        <v>0</v>
      </c>
      <c r="AA38" s="201">
        <v>14.02</v>
      </c>
      <c r="AB38" s="201">
        <v>0</v>
      </c>
      <c r="AC38" s="201">
        <v>0</v>
      </c>
      <c r="AD38" s="201">
        <v>0</v>
      </c>
      <c r="AE38" s="201">
        <v>82.31</v>
      </c>
      <c r="AF38" s="201">
        <v>0</v>
      </c>
      <c r="AG38" s="201">
        <v>0</v>
      </c>
      <c r="AH38" s="201">
        <v>0</v>
      </c>
      <c r="AI38" s="201">
        <v>134.61000000000001</v>
      </c>
      <c r="AJ38" s="201">
        <v>0</v>
      </c>
      <c r="AK38" s="201">
        <v>0</v>
      </c>
      <c r="AL38" s="201">
        <v>0</v>
      </c>
      <c r="AM38" s="201">
        <v>150</v>
      </c>
      <c r="AN38" s="201">
        <v>0</v>
      </c>
      <c r="AO38">
        <v>0</v>
      </c>
      <c r="AP38" s="201">
        <v>118.31</v>
      </c>
      <c r="AQ38" s="201">
        <v>24.49</v>
      </c>
      <c r="AR38" s="201">
        <v>47.5</v>
      </c>
      <c r="AS38" s="201">
        <v>7.94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3.83</v>
      </c>
      <c r="AZ38" s="201">
        <v>4.26</v>
      </c>
      <c r="BA38" s="201">
        <v>3.2</v>
      </c>
      <c r="BB38" s="201">
        <v>2.3199999999999998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273.04000000000002</v>
      </c>
      <c r="L39" s="201">
        <v>7.13</v>
      </c>
      <c r="M39" s="201">
        <v>63.79</v>
      </c>
      <c r="N39" s="201">
        <v>25.27</v>
      </c>
      <c r="O39" s="201">
        <v>73.95</v>
      </c>
      <c r="P39" s="201">
        <v>31.35</v>
      </c>
      <c r="Q39" s="201">
        <v>9.6199999999999992</v>
      </c>
      <c r="R39" s="201">
        <v>19.12</v>
      </c>
      <c r="S39" s="201">
        <v>11.76</v>
      </c>
      <c r="T39" s="201">
        <v>1.1000000000000001</v>
      </c>
      <c r="U39" s="201">
        <v>57.15</v>
      </c>
      <c r="V39" s="201">
        <v>8.82</v>
      </c>
      <c r="W39" s="201">
        <v>18.78</v>
      </c>
      <c r="X39" s="201">
        <v>62.83</v>
      </c>
      <c r="Y39" s="201">
        <v>0</v>
      </c>
      <c r="Z39">
        <v>0</v>
      </c>
      <c r="AA39" s="201">
        <v>14.02</v>
      </c>
      <c r="AB39" s="201">
        <v>0</v>
      </c>
      <c r="AC39" s="201">
        <v>0</v>
      </c>
      <c r="AD39" s="201">
        <v>0</v>
      </c>
      <c r="AE39" s="201">
        <v>82.31</v>
      </c>
      <c r="AF39" s="201">
        <v>0</v>
      </c>
      <c r="AG39" s="201">
        <v>0</v>
      </c>
      <c r="AH39" s="201">
        <v>0</v>
      </c>
      <c r="AI39" s="201">
        <v>134.61000000000001</v>
      </c>
      <c r="AJ39" s="201">
        <v>0</v>
      </c>
      <c r="AK39" s="201">
        <v>0</v>
      </c>
      <c r="AL39" s="201">
        <v>0</v>
      </c>
      <c r="AM39" s="206">
        <v>290</v>
      </c>
      <c r="AN39" s="201">
        <v>0</v>
      </c>
      <c r="AO39">
        <v>0</v>
      </c>
      <c r="AP39" s="201">
        <v>118.31</v>
      </c>
      <c r="AQ39" s="201">
        <v>25.29</v>
      </c>
      <c r="AR39" s="201">
        <v>47.5</v>
      </c>
      <c r="AS39" s="201">
        <v>7.94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3.83</v>
      </c>
      <c r="AZ39" s="201">
        <v>4.26</v>
      </c>
      <c r="BA39" s="201">
        <v>3.2</v>
      </c>
      <c r="BB39" s="201">
        <v>2.3199999999999998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273.04000000000002</v>
      </c>
      <c r="L40" s="201">
        <v>7.13</v>
      </c>
      <c r="M40" s="201">
        <v>63.79</v>
      </c>
      <c r="N40" s="201">
        <v>25.27</v>
      </c>
      <c r="O40" s="201">
        <v>73.95</v>
      </c>
      <c r="P40" s="201">
        <v>31.35</v>
      </c>
      <c r="Q40" s="201">
        <v>9.6199999999999992</v>
      </c>
      <c r="R40" s="201">
        <v>19.12</v>
      </c>
      <c r="S40" s="201">
        <v>11.76</v>
      </c>
      <c r="T40" s="201">
        <v>1.1000000000000001</v>
      </c>
      <c r="U40" s="201">
        <v>57.15</v>
      </c>
      <c r="V40" s="201">
        <v>8.82</v>
      </c>
      <c r="W40" s="201">
        <v>18.78</v>
      </c>
      <c r="X40" s="201">
        <v>62.83</v>
      </c>
      <c r="Y40" s="201">
        <v>0</v>
      </c>
      <c r="Z40">
        <v>0</v>
      </c>
      <c r="AA40" s="201">
        <v>14.02</v>
      </c>
      <c r="AB40" s="201">
        <v>0</v>
      </c>
      <c r="AC40" s="201">
        <v>0</v>
      </c>
      <c r="AD40" s="201">
        <v>0</v>
      </c>
      <c r="AE40" s="201">
        <v>82.31</v>
      </c>
      <c r="AF40" s="201">
        <v>0</v>
      </c>
      <c r="AG40" s="201">
        <v>0</v>
      </c>
      <c r="AH40" s="201">
        <v>0</v>
      </c>
      <c r="AI40" s="201">
        <v>134.61000000000001</v>
      </c>
      <c r="AJ40" s="201">
        <v>0</v>
      </c>
      <c r="AK40" s="201">
        <v>0</v>
      </c>
      <c r="AL40" s="201">
        <v>0</v>
      </c>
      <c r="AM40" s="206">
        <v>290</v>
      </c>
      <c r="AN40" s="201">
        <v>0</v>
      </c>
      <c r="AO40">
        <v>0</v>
      </c>
      <c r="AP40" s="201">
        <v>118.31</v>
      </c>
      <c r="AQ40" s="201">
        <v>25.29</v>
      </c>
      <c r="AR40" s="201">
        <v>47.5</v>
      </c>
      <c r="AS40" s="201">
        <v>7.94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3.83</v>
      </c>
      <c r="AZ40" s="201">
        <v>4.26</v>
      </c>
      <c r="BA40" s="201">
        <v>3.2</v>
      </c>
      <c r="BB40" s="201">
        <v>2.3199999999999998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273.04000000000002</v>
      </c>
      <c r="L41" s="201">
        <v>7.13</v>
      </c>
      <c r="M41" s="201">
        <v>63.79</v>
      </c>
      <c r="N41" s="201">
        <v>25.27</v>
      </c>
      <c r="O41" s="201">
        <v>73.95</v>
      </c>
      <c r="P41" s="201">
        <v>31.35</v>
      </c>
      <c r="Q41" s="201">
        <v>9.6199999999999992</v>
      </c>
      <c r="R41" s="201">
        <v>19.12</v>
      </c>
      <c r="S41" s="201">
        <v>11.76</v>
      </c>
      <c r="T41" s="201">
        <v>1.1000000000000001</v>
      </c>
      <c r="U41" s="201">
        <v>57.15</v>
      </c>
      <c r="V41" s="201">
        <v>8.82</v>
      </c>
      <c r="W41" s="201">
        <v>18.78</v>
      </c>
      <c r="X41" s="201">
        <v>62.83</v>
      </c>
      <c r="Y41" s="201">
        <v>0</v>
      </c>
      <c r="Z41">
        <v>0</v>
      </c>
      <c r="AA41" s="201">
        <v>14.02</v>
      </c>
      <c r="AB41" s="201">
        <v>0</v>
      </c>
      <c r="AC41" s="201">
        <v>0</v>
      </c>
      <c r="AD41" s="201">
        <v>0</v>
      </c>
      <c r="AE41" s="201">
        <v>82.31</v>
      </c>
      <c r="AF41" s="201">
        <v>0</v>
      </c>
      <c r="AG41" s="201">
        <v>0</v>
      </c>
      <c r="AH41" s="201">
        <v>0</v>
      </c>
      <c r="AI41" s="201">
        <v>134.61000000000001</v>
      </c>
      <c r="AJ41" s="201">
        <v>0</v>
      </c>
      <c r="AK41" s="201">
        <v>0</v>
      </c>
      <c r="AL41" s="201">
        <v>0</v>
      </c>
      <c r="AM41" s="206">
        <v>290</v>
      </c>
      <c r="AN41" s="201">
        <v>0</v>
      </c>
      <c r="AO41">
        <v>0</v>
      </c>
      <c r="AP41" s="201">
        <v>118.31</v>
      </c>
      <c r="AQ41" s="201">
        <v>25.29</v>
      </c>
      <c r="AR41" s="201">
        <v>47.5</v>
      </c>
      <c r="AS41" s="201">
        <v>7.94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3.83</v>
      </c>
      <c r="AZ41" s="201">
        <v>4.26</v>
      </c>
      <c r="BA41" s="201">
        <v>3.2</v>
      </c>
      <c r="BB41" s="201">
        <v>2.3199999999999998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273.04000000000002</v>
      </c>
      <c r="L42" s="201">
        <v>7.13</v>
      </c>
      <c r="M42" s="201">
        <v>63.79</v>
      </c>
      <c r="N42" s="201">
        <v>25.27</v>
      </c>
      <c r="O42" s="201">
        <v>73.95</v>
      </c>
      <c r="P42" s="201">
        <v>31.35</v>
      </c>
      <c r="Q42" s="201">
        <v>9.6199999999999992</v>
      </c>
      <c r="R42" s="201">
        <v>19.12</v>
      </c>
      <c r="S42" s="201">
        <v>11.76</v>
      </c>
      <c r="T42" s="201">
        <v>1.1000000000000001</v>
      </c>
      <c r="U42" s="201">
        <v>57.15</v>
      </c>
      <c r="V42" s="201">
        <v>8.82</v>
      </c>
      <c r="W42" s="201">
        <v>18.78</v>
      </c>
      <c r="X42" s="201">
        <v>62.83</v>
      </c>
      <c r="Y42" s="201">
        <v>0</v>
      </c>
      <c r="Z42">
        <v>0</v>
      </c>
      <c r="AA42" s="201">
        <v>14.02</v>
      </c>
      <c r="AB42" s="201">
        <v>0</v>
      </c>
      <c r="AC42" s="201">
        <v>0</v>
      </c>
      <c r="AD42" s="201">
        <v>0</v>
      </c>
      <c r="AE42" s="201">
        <v>82.31</v>
      </c>
      <c r="AF42" s="201">
        <v>0</v>
      </c>
      <c r="AG42" s="201">
        <v>0</v>
      </c>
      <c r="AH42" s="201">
        <v>0</v>
      </c>
      <c r="AI42" s="201">
        <v>134.61000000000001</v>
      </c>
      <c r="AJ42" s="201">
        <v>0</v>
      </c>
      <c r="AK42" s="201">
        <v>0</v>
      </c>
      <c r="AL42" s="201">
        <v>0</v>
      </c>
      <c r="AM42" s="206">
        <v>290</v>
      </c>
      <c r="AN42" s="201">
        <v>0</v>
      </c>
      <c r="AO42">
        <v>0</v>
      </c>
      <c r="AP42" s="201">
        <v>118.31</v>
      </c>
      <c r="AQ42" s="201">
        <v>25.29</v>
      </c>
      <c r="AR42" s="201">
        <v>47.5</v>
      </c>
      <c r="AS42" s="201">
        <v>7.94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3.83</v>
      </c>
      <c r="AZ42" s="201">
        <v>4.26</v>
      </c>
      <c r="BA42" s="201">
        <v>3.2</v>
      </c>
      <c r="BB42" s="201">
        <v>2.3199999999999998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273.04000000000002</v>
      </c>
      <c r="L43" s="201">
        <v>7.13</v>
      </c>
      <c r="M43" s="201">
        <v>63.79</v>
      </c>
      <c r="N43" s="201">
        <v>25.27</v>
      </c>
      <c r="O43" s="201">
        <v>73.95</v>
      </c>
      <c r="P43" s="201">
        <v>31.35</v>
      </c>
      <c r="Q43" s="201">
        <v>5.79</v>
      </c>
      <c r="R43" s="201">
        <v>11.2</v>
      </c>
      <c r="S43" s="201">
        <v>7.19</v>
      </c>
      <c r="T43" s="201">
        <v>1</v>
      </c>
      <c r="U43" s="201">
        <v>54.73</v>
      </c>
      <c r="V43" s="201">
        <v>8.82</v>
      </c>
      <c r="W43" s="201">
        <v>18.78</v>
      </c>
      <c r="X43" s="201">
        <v>62.84</v>
      </c>
      <c r="Y43" s="201">
        <v>0</v>
      </c>
      <c r="Z43">
        <v>0</v>
      </c>
      <c r="AA43" s="201">
        <v>14.02</v>
      </c>
      <c r="AB43" s="201">
        <v>0</v>
      </c>
      <c r="AC43" s="201">
        <v>0</v>
      </c>
      <c r="AD43" s="201">
        <v>0</v>
      </c>
      <c r="AE43" s="201">
        <v>82.31</v>
      </c>
      <c r="AF43" s="201">
        <v>0</v>
      </c>
      <c r="AG43" s="201">
        <v>0</v>
      </c>
      <c r="AH43" s="201">
        <v>0</v>
      </c>
      <c r="AI43" s="201">
        <v>134.61000000000001</v>
      </c>
      <c r="AJ43" s="201">
        <v>0</v>
      </c>
      <c r="AK43" s="201">
        <v>0</v>
      </c>
      <c r="AL43" s="201">
        <v>0</v>
      </c>
      <c r="AM43" s="201">
        <v>150</v>
      </c>
      <c r="AN43" s="201">
        <v>0</v>
      </c>
      <c r="AO43">
        <v>0</v>
      </c>
      <c r="AP43" s="201">
        <v>118.31</v>
      </c>
      <c r="AQ43" s="201">
        <v>25.29</v>
      </c>
      <c r="AR43" s="201">
        <v>47.5</v>
      </c>
      <c r="AS43" s="201">
        <v>7.94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3.83</v>
      </c>
      <c r="AZ43" s="201">
        <v>3.19</v>
      </c>
      <c r="BA43" s="201">
        <v>3.2</v>
      </c>
      <c r="BB43" s="201">
        <v>2.3199999999999998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273.04000000000002</v>
      </c>
      <c r="L44" s="201">
        <v>7.13</v>
      </c>
      <c r="M44" s="201">
        <v>63.79</v>
      </c>
      <c r="N44" s="201">
        <v>25.27</v>
      </c>
      <c r="O44" s="201">
        <v>73.95</v>
      </c>
      <c r="P44" s="201">
        <v>31.35</v>
      </c>
      <c r="Q44" s="201">
        <v>5.79</v>
      </c>
      <c r="R44" s="201">
        <v>11</v>
      </c>
      <c r="S44" s="201">
        <v>6.75</v>
      </c>
      <c r="T44" s="201">
        <v>1</v>
      </c>
      <c r="U44" s="201">
        <v>54.73</v>
      </c>
      <c r="V44" s="201">
        <v>8.82</v>
      </c>
      <c r="W44" s="201">
        <v>18.78</v>
      </c>
      <c r="X44" s="201">
        <v>62.84</v>
      </c>
      <c r="Y44" s="201">
        <v>0</v>
      </c>
      <c r="Z44">
        <v>0</v>
      </c>
      <c r="AA44" s="201">
        <v>14.02</v>
      </c>
      <c r="AB44" s="201">
        <v>0</v>
      </c>
      <c r="AC44" s="201">
        <v>0</v>
      </c>
      <c r="AD44" s="201">
        <v>0</v>
      </c>
      <c r="AE44" s="201">
        <v>82.31</v>
      </c>
      <c r="AF44" s="201">
        <v>0</v>
      </c>
      <c r="AG44" s="201">
        <v>0</v>
      </c>
      <c r="AH44" s="201">
        <v>0</v>
      </c>
      <c r="AI44" s="201">
        <v>134.61000000000001</v>
      </c>
      <c r="AJ44" s="201">
        <v>0</v>
      </c>
      <c r="AK44" s="201">
        <v>0</v>
      </c>
      <c r="AL44" s="201">
        <v>0</v>
      </c>
      <c r="AM44" s="201">
        <v>150</v>
      </c>
      <c r="AN44" s="201">
        <v>0</v>
      </c>
      <c r="AO44">
        <v>0</v>
      </c>
      <c r="AP44" s="201">
        <v>118.31</v>
      </c>
      <c r="AQ44" s="201">
        <v>25.29</v>
      </c>
      <c r="AR44" s="201">
        <v>47.5</v>
      </c>
      <c r="AS44" s="201">
        <v>7.94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3.83</v>
      </c>
      <c r="AZ44" s="201">
        <v>1.72</v>
      </c>
      <c r="BA44" s="201">
        <v>3.2</v>
      </c>
      <c r="BB44" s="201">
        <v>2.3199999999999998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273.04000000000002</v>
      </c>
      <c r="L45" s="201">
        <v>7.13</v>
      </c>
      <c r="M45" s="201">
        <v>63.79</v>
      </c>
      <c r="N45" s="201">
        <v>25.27</v>
      </c>
      <c r="O45" s="201">
        <v>73.95</v>
      </c>
      <c r="P45" s="201">
        <v>31.35</v>
      </c>
      <c r="Q45" s="201">
        <v>5.79</v>
      </c>
      <c r="R45" s="201">
        <v>11</v>
      </c>
      <c r="S45" s="201">
        <v>6.75</v>
      </c>
      <c r="T45" s="201">
        <v>1</v>
      </c>
      <c r="U45" s="201">
        <v>54.73</v>
      </c>
      <c r="V45" s="201">
        <v>8.82</v>
      </c>
      <c r="W45" s="201">
        <v>18.77</v>
      </c>
      <c r="X45" s="201">
        <v>62.83</v>
      </c>
      <c r="Y45" s="201">
        <v>0</v>
      </c>
      <c r="Z45">
        <v>0</v>
      </c>
      <c r="AA45" s="201">
        <v>13.03</v>
      </c>
      <c r="AB45" s="201">
        <v>0</v>
      </c>
      <c r="AC45" s="201">
        <v>0</v>
      </c>
      <c r="AD45" s="201">
        <v>0</v>
      </c>
      <c r="AE45" s="201">
        <v>82.31</v>
      </c>
      <c r="AF45" s="201">
        <v>0</v>
      </c>
      <c r="AG45" s="201">
        <v>0</v>
      </c>
      <c r="AH45" s="201">
        <v>0</v>
      </c>
      <c r="AI45" s="201">
        <v>134.61000000000001</v>
      </c>
      <c r="AJ45" s="201">
        <v>0</v>
      </c>
      <c r="AK45" s="201">
        <v>0</v>
      </c>
      <c r="AL45" s="201">
        <v>0</v>
      </c>
      <c r="AM45" s="201">
        <v>150</v>
      </c>
      <c r="AN45" s="201">
        <v>0</v>
      </c>
      <c r="AO45">
        <v>0</v>
      </c>
      <c r="AP45" s="201">
        <v>118.31</v>
      </c>
      <c r="AQ45" s="201">
        <v>25.29</v>
      </c>
      <c r="AR45" s="201">
        <v>47.5</v>
      </c>
      <c r="AS45" s="201">
        <v>7.94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3.83</v>
      </c>
      <c r="AZ45" s="201">
        <v>1.72</v>
      </c>
      <c r="BA45" s="201">
        <v>3.2</v>
      </c>
      <c r="BB45" s="201">
        <v>2.3199999999999998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273.04000000000002</v>
      </c>
      <c r="L46" s="201">
        <v>7.13</v>
      </c>
      <c r="M46" s="201">
        <v>63.79</v>
      </c>
      <c r="N46" s="201">
        <v>25.27</v>
      </c>
      <c r="O46" s="201">
        <v>73.95</v>
      </c>
      <c r="P46" s="201">
        <v>31.35</v>
      </c>
      <c r="Q46" s="201">
        <v>5.79</v>
      </c>
      <c r="R46" s="201">
        <v>11</v>
      </c>
      <c r="S46" s="201">
        <v>6.75</v>
      </c>
      <c r="T46" s="201">
        <v>1</v>
      </c>
      <c r="U46" s="201">
        <v>54.73</v>
      </c>
      <c r="V46" s="201">
        <v>8.82</v>
      </c>
      <c r="W46" s="201">
        <v>18.77</v>
      </c>
      <c r="X46" s="201">
        <v>62.83</v>
      </c>
      <c r="Y46" s="201">
        <v>0</v>
      </c>
      <c r="Z46">
        <v>0</v>
      </c>
      <c r="AA46" s="201">
        <v>13.03</v>
      </c>
      <c r="AB46" s="201">
        <v>0</v>
      </c>
      <c r="AC46" s="201">
        <v>0</v>
      </c>
      <c r="AD46" s="201">
        <v>0</v>
      </c>
      <c r="AE46" s="201">
        <v>82.31</v>
      </c>
      <c r="AF46" s="201">
        <v>0</v>
      </c>
      <c r="AG46" s="201">
        <v>0</v>
      </c>
      <c r="AH46" s="201">
        <v>0</v>
      </c>
      <c r="AI46" s="201">
        <v>134.61000000000001</v>
      </c>
      <c r="AJ46" s="201">
        <v>0</v>
      </c>
      <c r="AK46" s="201">
        <v>0</v>
      </c>
      <c r="AL46" s="201">
        <v>0</v>
      </c>
      <c r="AM46" s="201">
        <v>150</v>
      </c>
      <c r="AN46" s="201">
        <v>0</v>
      </c>
      <c r="AO46">
        <v>0</v>
      </c>
      <c r="AP46" s="201">
        <v>118.31</v>
      </c>
      <c r="AQ46" s="201">
        <v>25.29</v>
      </c>
      <c r="AR46" s="201">
        <v>47.5</v>
      </c>
      <c r="AS46" s="201">
        <v>7.94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3.83</v>
      </c>
      <c r="AZ46" s="201">
        <v>1.72</v>
      </c>
      <c r="BA46" s="201">
        <v>3.2</v>
      </c>
      <c r="BB46" s="201">
        <v>2.3199999999999998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271.13</v>
      </c>
      <c r="L47" s="201">
        <v>7.13</v>
      </c>
      <c r="M47" s="201">
        <v>63.79</v>
      </c>
      <c r="N47" s="201">
        <v>25.27</v>
      </c>
      <c r="O47" s="201">
        <v>73.95</v>
      </c>
      <c r="P47" s="201">
        <v>31.35</v>
      </c>
      <c r="Q47" s="201">
        <v>5.79</v>
      </c>
      <c r="R47" s="201">
        <v>10.85</v>
      </c>
      <c r="S47" s="201">
        <v>6.75</v>
      </c>
      <c r="T47" s="201">
        <v>1</v>
      </c>
      <c r="U47" s="201">
        <v>54.73</v>
      </c>
      <c r="V47" s="201">
        <v>8.82</v>
      </c>
      <c r="W47" s="201">
        <v>18.77</v>
      </c>
      <c r="X47" s="201">
        <v>62.83</v>
      </c>
      <c r="Y47" s="201">
        <v>0</v>
      </c>
      <c r="Z47">
        <v>0</v>
      </c>
      <c r="AA47" s="201">
        <v>13.03</v>
      </c>
      <c r="AB47" s="201">
        <v>0</v>
      </c>
      <c r="AC47" s="201">
        <v>0</v>
      </c>
      <c r="AD47" s="201">
        <v>0</v>
      </c>
      <c r="AE47" s="201">
        <v>82.31</v>
      </c>
      <c r="AF47" s="201">
        <v>0</v>
      </c>
      <c r="AG47" s="201">
        <v>0</v>
      </c>
      <c r="AH47" s="201">
        <v>0</v>
      </c>
      <c r="AI47" s="201">
        <v>134.61000000000001</v>
      </c>
      <c r="AJ47" s="201">
        <v>0</v>
      </c>
      <c r="AK47" s="201">
        <v>0</v>
      </c>
      <c r="AL47" s="201">
        <v>0</v>
      </c>
      <c r="AM47" s="201">
        <v>150</v>
      </c>
      <c r="AN47" s="201">
        <v>0</v>
      </c>
      <c r="AO47">
        <v>0</v>
      </c>
      <c r="AP47" s="201">
        <v>118.98</v>
      </c>
      <c r="AQ47" s="201">
        <v>25.29</v>
      </c>
      <c r="AR47" s="201">
        <v>47.5</v>
      </c>
      <c r="AS47" s="201">
        <v>7.94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3.83</v>
      </c>
      <c r="AZ47" s="201">
        <v>1.72</v>
      </c>
      <c r="BA47" s="201">
        <v>3.2</v>
      </c>
      <c r="BB47" s="201">
        <v>2.3199999999999998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271.13</v>
      </c>
      <c r="L48" s="201">
        <v>7.13</v>
      </c>
      <c r="M48" s="201">
        <v>63.79</v>
      </c>
      <c r="N48" s="201">
        <v>25.27</v>
      </c>
      <c r="O48" s="201">
        <v>73.95</v>
      </c>
      <c r="P48" s="201">
        <v>31.35</v>
      </c>
      <c r="Q48" s="201">
        <v>5.79</v>
      </c>
      <c r="R48" s="201">
        <v>10.85</v>
      </c>
      <c r="S48" s="201">
        <v>6.75</v>
      </c>
      <c r="T48" s="201">
        <v>1</v>
      </c>
      <c r="U48" s="201">
        <v>54.73</v>
      </c>
      <c r="V48" s="201">
        <v>8.82</v>
      </c>
      <c r="W48" s="201">
        <v>18.77</v>
      </c>
      <c r="X48" s="201">
        <v>62.83</v>
      </c>
      <c r="Y48" s="201">
        <v>0</v>
      </c>
      <c r="Z48">
        <v>0</v>
      </c>
      <c r="AA48" s="201">
        <v>13.03</v>
      </c>
      <c r="AB48" s="201">
        <v>0</v>
      </c>
      <c r="AC48" s="201">
        <v>0</v>
      </c>
      <c r="AD48" s="201">
        <v>0</v>
      </c>
      <c r="AE48" s="201">
        <v>82.31</v>
      </c>
      <c r="AF48" s="201">
        <v>0</v>
      </c>
      <c r="AG48" s="201">
        <v>0</v>
      </c>
      <c r="AH48" s="201">
        <v>0</v>
      </c>
      <c r="AI48" s="201">
        <v>134.61000000000001</v>
      </c>
      <c r="AJ48" s="201">
        <v>0</v>
      </c>
      <c r="AK48" s="201">
        <v>0</v>
      </c>
      <c r="AL48" s="201">
        <v>0</v>
      </c>
      <c r="AM48" s="201">
        <v>150</v>
      </c>
      <c r="AN48" s="201">
        <v>0</v>
      </c>
      <c r="AO48">
        <v>0</v>
      </c>
      <c r="AP48" s="201">
        <v>118.98</v>
      </c>
      <c r="AQ48" s="201">
        <v>25.29</v>
      </c>
      <c r="AR48" s="201">
        <v>47.5</v>
      </c>
      <c r="AS48" s="201">
        <v>7.94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3.83</v>
      </c>
      <c r="AZ48" s="201">
        <v>1.72</v>
      </c>
      <c r="BA48" s="201">
        <v>3.2</v>
      </c>
      <c r="BB48" s="201">
        <v>2.3199999999999998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271.13</v>
      </c>
      <c r="L49" s="201">
        <v>7.13</v>
      </c>
      <c r="M49" s="201">
        <v>63.79</v>
      </c>
      <c r="N49" s="201">
        <v>25.4</v>
      </c>
      <c r="O49" s="201">
        <v>73.95</v>
      </c>
      <c r="P49" s="201">
        <v>31.35</v>
      </c>
      <c r="Q49" s="201">
        <v>5.79</v>
      </c>
      <c r="R49" s="201">
        <v>10.61</v>
      </c>
      <c r="S49" s="201">
        <v>6.75</v>
      </c>
      <c r="T49" s="201">
        <v>1</v>
      </c>
      <c r="U49" s="201">
        <v>54.73</v>
      </c>
      <c r="V49" s="201">
        <v>8.82</v>
      </c>
      <c r="W49" s="201">
        <v>18.77</v>
      </c>
      <c r="X49" s="201">
        <v>62.83</v>
      </c>
      <c r="Y49" s="201">
        <v>0</v>
      </c>
      <c r="Z49">
        <v>0</v>
      </c>
      <c r="AA49" s="201">
        <v>13.03</v>
      </c>
      <c r="AB49" s="201">
        <v>0</v>
      </c>
      <c r="AC49" s="201">
        <v>0</v>
      </c>
      <c r="AD49" s="201">
        <v>0</v>
      </c>
      <c r="AE49" s="201">
        <v>82.31</v>
      </c>
      <c r="AF49" s="201">
        <v>0</v>
      </c>
      <c r="AG49" s="201">
        <v>0</v>
      </c>
      <c r="AH49" s="201">
        <v>0</v>
      </c>
      <c r="AI49" s="201">
        <v>134.61000000000001</v>
      </c>
      <c r="AJ49" s="201">
        <v>0</v>
      </c>
      <c r="AK49" s="201">
        <v>0</v>
      </c>
      <c r="AL49" s="201">
        <v>0</v>
      </c>
      <c r="AM49" s="201">
        <v>150</v>
      </c>
      <c r="AN49" s="201">
        <v>0</v>
      </c>
      <c r="AO49">
        <v>0</v>
      </c>
      <c r="AP49" s="201">
        <v>114.81</v>
      </c>
      <c r="AQ49" s="201">
        <v>18.329999999999998</v>
      </c>
      <c r="AR49" s="201">
        <v>47.5</v>
      </c>
      <c r="AS49" s="201">
        <v>7.94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3.83</v>
      </c>
      <c r="AZ49" s="201">
        <v>1.72</v>
      </c>
      <c r="BA49" s="201">
        <v>3.2</v>
      </c>
      <c r="BB49" s="201">
        <v>2.3199999999999998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271.13</v>
      </c>
      <c r="L50" s="201">
        <v>7.13</v>
      </c>
      <c r="M50" s="201">
        <v>63.79</v>
      </c>
      <c r="N50" s="201">
        <v>25.4</v>
      </c>
      <c r="O50" s="201">
        <v>73.95</v>
      </c>
      <c r="P50" s="201">
        <v>31.35</v>
      </c>
      <c r="Q50" s="201">
        <v>5.79</v>
      </c>
      <c r="R50" s="201">
        <v>10.61</v>
      </c>
      <c r="S50" s="201">
        <v>6.75</v>
      </c>
      <c r="T50" s="201">
        <v>1</v>
      </c>
      <c r="U50" s="201">
        <v>54.73</v>
      </c>
      <c r="V50" s="201">
        <v>8.82</v>
      </c>
      <c r="W50" s="201">
        <v>18.77</v>
      </c>
      <c r="X50" s="201">
        <v>62.83</v>
      </c>
      <c r="Y50" s="201">
        <v>0</v>
      </c>
      <c r="Z50">
        <v>0</v>
      </c>
      <c r="AA50" s="201">
        <v>13.03</v>
      </c>
      <c r="AB50" s="201">
        <v>0</v>
      </c>
      <c r="AC50" s="201">
        <v>0</v>
      </c>
      <c r="AD50" s="201">
        <v>0</v>
      </c>
      <c r="AE50" s="201">
        <v>82.31</v>
      </c>
      <c r="AF50" s="201">
        <v>0</v>
      </c>
      <c r="AG50" s="201">
        <v>0</v>
      </c>
      <c r="AH50" s="201">
        <v>0</v>
      </c>
      <c r="AI50" s="201">
        <v>134.61000000000001</v>
      </c>
      <c r="AJ50" s="201">
        <v>0</v>
      </c>
      <c r="AK50" s="201">
        <v>0</v>
      </c>
      <c r="AL50" s="201">
        <v>0</v>
      </c>
      <c r="AM50" s="201">
        <v>150</v>
      </c>
      <c r="AN50" s="201">
        <v>0</v>
      </c>
      <c r="AO50">
        <v>0</v>
      </c>
      <c r="AP50" s="201">
        <v>118.31</v>
      </c>
      <c r="AQ50" s="201">
        <v>18.329999999999998</v>
      </c>
      <c r="AR50" s="201">
        <v>47.5</v>
      </c>
      <c r="AS50" s="201">
        <v>7.94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3.83</v>
      </c>
      <c r="AZ50" s="201">
        <v>1.72</v>
      </c>
      <c r="BA50" s="201">
        <v>3.2</v>
      </c>
      <c r="BB50" s="201">
        <v>2.3199999999999998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271.13</v>
      </c>
      <c r="L51" s="201">
        <v>6.88</v>
      </c>
      <c r="M51" s="201">
        <v>63.78</v>
      </c>
      <c r="N51" s="201">
        <v>25.97</v>
      </c>
      <c r="O51" s="201">
        <v>73.94</v>
      </c>
      <c r="P51" s="201">
        <v>31.35</v>
      </c>
      <c r="Q51" s="201">
        <v>5.79</v>
      </c>
      <c r="R51" s="201">
        <v>10.61</v>
      </c>
      <c r="S51" s="201">
        <v>6.75</v>
      </c>
      <c r="T51" s="201">
        <v>0.96</v>
      </c>
      <c r="U51" s="201">
        <v>54.73</v>
      </c>
      <c r="V51" s="201">
        <v>8.82</v>
      </c>
      <c r="W51" s="201">
        <v>18.77</v>
      </c>
      <c r="X51" s="201">
        <v>62.83</v>
      </c>
      <c r="Y51" s="201">
        <v>0</v>
      </c>
      <c r="Z51">
        <v>0</v>
      </c>
      <c r="AA51" s="201">
        <v>13.03</v>
      </c>
      <c r="AB51" s="201">
        <v>0</v>
      </c>
      <c r="AC51" s="201">
        <v>0</v>
      </c>
      <c r="AD51" s="201">
        <v>0</v>
      </c>
      <c r="AE51" s="201">
        <v>82.31</v>
      </c>
      <c r="AF51" s="201">
        <v>0</v>
      </c>
      <c r="AG51" s="201">
        <v>0</v>
      </c>
      <c r="AH51" s="201">
        <v>0</v>
      </c>
      <c r="AI51" s="201">
        <v>134.61000000000001</v>
      </c>
      <c r="AJ51" s="201">
        <v>0</v>
      </c>
      <c r="AK51" s="201">
        <v>0</v>
      </c>
      <c r="AL51" s="201">
        <v>0</v>
      </c>
      <c r="AM51" s="201">
        <v>150</v>
      </c>
      <c r="AN51" s="201">
        <v>0</v>
      </c>
      <c r="AO51">
        <v>0</v>
      </c>
      <c r="AP51" s="201">
        <v>118.31</v>
      </c>
      <c r="AQ51" s="201">
        <v>38.22</v>
      </c>
      <c r="AR51" s="201">
        <v>47.5</v>
      </c>
      <c r="AS51" s="201">
        <v>7.9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3.83</v>
      </c>
      <c r="AZ51" s="201">
        <v>1.72</v>
      </c>
      <c r="BA51" s="201">
        <v>3.2</v>
      </c>
      <c r="BB51" s="201">
        <v>2.33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271.13</v>
      </c>
      <c r="L52" s="201">
        <v>6.88</v>
      </c>
      <c r="M52" s="201">
        <v>63.78</v>
      </c>
      <c r="N52" s="201">
        <v>25.97</v>
      </c>
      <c r="O52" s="201">
        <v>73.94</v>
      </c>
      <c r="P52" s="201">
        <v>31.35</v>
      </c>
      <c r="Q52" s="201">
        <v>5.79</v>
      </c>
      <c r="R52" s="201">
        <v>10.61</v>
      </c>
      <c r="S52" s="201">
        <v>6.75</v>
      </c>
      <c r="T52" s="201">
        <v>0.96</v>
      </c>
      <c r="U52" s="201">
        <v>54.73</v>
      </c>
      <c r="V52" s="201">
        <v>8.82</v>
      </c>
      <c r="W52" s="201">
        <v>18.77</v>
      </c>
      <c r="X52" s="201">
        <v>62.83</v>
      </c>
      <c r="Y52" s="201">
        <v>0</v>
      </c>
      <c r="Z52">
        <v>0</v>
      </c>
      <c r="AA52" s="201">
        <v>13.03</v>
      </c>
      <c r="AB52" s="201">
        <v>0</v>
      </c>
      <c r="AC52" s="201">
        <v>0</v>
      </c>
      <c r="AD52" s="201">
        <v>0</v>
      </c>
      <c r="AE52" s="201">
        <v>82.31</v>
      </c>
      <c r="AF52" s="201">
        <v>0</v>
      </c>
      <c r="AG52" s="201">
        <v>0</v>
      </c>
      <c r="AH52" s="201">
        <v>0</v>
      </c>
      <c r="AI52" s="201">
        <v>134.61000000000001</v>
      </c>
      <c r="AJ52" s="201">
        <v>0</v>
      </c>
      <c r="AK52" s="201">
        <v>0</v>
      </c>
      <c r="AL52" s="201">
        <v>0</v>
      </c>
      <c r="AM52" s="201">
        <v>150</v>
      </c>
      <c r="AN52" s="201">
        <v>0</v>
      </c>
      <c r="AO52">
        <v>0</v>
      </c>
      <c r="AP52" s="201">
        <v>118.31</v>
      </c>
      <c r="AQ52" s="201">
        <v>38.22</v>
      </c>
      <c r="AR52" s="201">
        <v>47.5</v>
      </c>
      <c r="AS52" s="201">
        <v>7.9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3.83</v>
      </c>
      <c r="AZ52" s="201">
        <v>1.72</v>
      </c>
      <c r="BA52" s="201">
        <v>3.2</v>
      </c>
      <c r="BB52" s="201">
        <v>2.33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271.13</v>
      </c>
      <c r="L53" s="201">
        <v>6.88</v>
      </c>
      <c r="M53" s="201">
        <v>63.78</v>
      </c>
      <c r="N53" s="201">
        <v>25.97</v>
      </c>
      <c r="O53" s="201">
        <v>73.94</v>
      </c>
      <c r="P53" s="201">
        <v>31.35</v>
      </c>
      <c r="Q53" s="201">
        <v>9.6199999999999992</v>
      </c>
      <c r="R53" s="201">
        <v>17.7</v>
      </c>
      <c r="S53" s="201">
        <v>11.76</v>
      </c>
      <c r="T53" s="201">
        <v>1.06</v>
      </c>
      <c r="U53" s="201">
        <v>54.73</v>
      </c>
      <c r="V53" s="201">
        <v>8.82</v>
      </c>
      <c r="W53" s="201">
        <v>18.77</v>
      </c>
      <c r="X53" s="201">
        <v>62.83</v>
      </c>
      <c r="Y53" s="201">
        <v>0</v>
      </c>
      <c r="Z53">
        <v>0</v>
      </c>
      <c r="AA53" s="201">
        <v>13.03</v>
      </c>
      <c r="AB53" s="201">
        <v>0</v>
      </c>
      <c r="AC53" s="201">
        <v>0</v>
      </c>
      <c r="AD53" s="201">
        <v>0</v>
      </c>
      <c r="AE53" s="201">
        <v>82.31</v>
      </c>
      <c r="AF53" s="201">
        <v>0</v>
      </c>
      <c r="AG53" s="201">
        <v>0</v>
      </c>
      <c r="AH53" s="201">
        <v>0</v>
      </c>
      <c r="AI53" s="201">
        <v>134.61000000000001</v>
      </c>
      <c r="AJ53" s="201">
        <v>0</v>
      </c>
      <c r="AK53" s="201">
        <v>0</v>
      </c>
      <c r="AL53" s="201">
        <v>0</v>
      </c>
      <c r="AM53" s="201">
        <v>150</v>
      </c>
      <c r="AN53" s="201">
        <v>0</v>
      </c>
      <c r="AO53">
        <v>0</v>
      </c>
      <c r="AP53" s="201">
        <v>118.31</v>
      </c>
      <c r="AQ53" s="201">
        <v>38.22</v>
      </c>
      <c r="AR53" s="201">
        <v>47.5</v>
      </c>
      <c r="AS53" s="201">
        <v>7.9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3.83</v>
      </c>
      <c r="AZ53" s="201">
        <v>1.72</v>
      </c>
      <c r="BA53" s="201">
        <v>3.2</v>
      </c>
      <c r="BB53" s="201">
        <v>2.33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269.5</v>
      </c>
      <c r="L54" s="201">
        <v>6.88</v>
      </c>
      <c r="M54" s="201">
        <v>63.78</v>
      </c>
      <c r="N54" s="201">
        <v>25.97</v>
      </c>
      <c r="O54" s="201">
        <v>73.94</v>
      </c>
      <c r="P54" s="201">
        <v>31.35</v>
      </c>
      <c r="Q54" s="201">
        <v>9.6199999999999992</v>
      </c>
      <c r="R54" s="201">
        <v>19.12</v>
      </c>
      <c r="S54" s="201">
        <v>11.76</v>
      </c>
      <c r="T54" s="201">
        <v>1.06</v>
      </c>
      <c r="U54" s="201">
        <v>54.73</v>
      </c>
      <c r="V54" s="201">
        <v>8.82</v>
      </c>
      <c r="W54" s="201">
        <v>18.77</v>
      </c>
      <c r="X54" s="201">
        <v>62.83</v>
      </c>
      <c r="Y54" s="201">
        <v>0</v>
      </c>
      <c r="Z54">
        <v>0</v>
      </c>
      <c r="AA54" s="201">
        <v>13.03</v>
      </c>
      <c r="AB54" s="201">
        <v>0</v>
      </c>
      <c r="AC54" s="201">
        <v>0</v>
      </c>
      <c r="AD54" s="201">
        <v>0</v>
      </c>
      <c r="AE54" s="201">
        <v>82.31</v>
      </c>
      <c r="AF54" s="201">
        <v>0</v>
      </c>
      <c r="AG54" s="201">
        <v>0</v>
      </c>
      <c r="AH54" s="201">
        <v>0</v>
      </c>
      <c r="AI54" s="201">
        <v>134.61000000000001</v>
      </c>
      <c r="AJ54" s="201">
        <v>0</v>
      </c>
      <c r="AK54" s="201">
        <v>0</v>
      </c>
      <c r="AL54" s="201">
        <v>0</v>
      </c>
      <c r="AM54" s="201">
        <v>150</v>
      </c>
      <c r="AN54" s="201">
        <v>0</v>
      </c>
      <c r="AO54">
        <v>0</v>
      </c>
      <c r="AP54" s="201">
        <v>118.31</v>
      </c>
      <c r="AQ54" s="201">
        <v>38.22</v>
      </c>
      <c r="AR54" s="201">
        <v>47.5</v>
      </c>
      <c r="AS54" s="201">
        <v>7.9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3.83</v>
      </c>
      <c r="AZ54" s="201">
        <v>1.72</v>
      </c>
      <c r="BA54" s="201">
        <v>3.2</v>
      </c>
      <c r="BB54" s="201">
        <v>2.33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265.29000000000002</v>
      </c>
      <c r="L55" s="201">
        <v>6.88</v>
      </c>
      <c r="M55" s="201">
        <v>63.78</v>
      </c>
      <c r="N55" s="201">
        <v>25.97</v>
      </c>
      <c r="O55" s="201">
        <v>73.94</v>
      </c>
      <c r="P55" s="201">
        <v>31.35</v>
      </c>
      <c r="Q55" s="201">
        <v>9.6199999999999992</v>
      </c>
      <c r="R55" s="201">
        <v>19.12</v>
      </c>
      <c r="S55" s="201">
        <v>11.76</v>
      </c>
      <c r="T55" s="201">
        <v>1.06</v>
      </c>
      <c r="U55" s="201">
        <v>54.73</v>
      </c>
      <c r="V55" s="201">
        <v>8.82</v>
      </c>
      <c r="W55" s="201">
        <v>18.77</v>
      </c>
      <c r="X55" s="201">
        <v>62.83</v>
      </c>
      <c r="Y55" s="201">
        <v>0</v>
      </c>
      <c r="Z55">
        <v>0</v>
      </c>
      <c r="AA55" s="201">
        <v>13.03</v>
      </c>
      <c r="AB55" s="201">
        <v>0</v>
      </c>
      <c r="AC55" s="201">
        <v>0</v>
      </c>
      <c r="AD55" s="201">
        <v>0</v>
      </c>
      <c r="AE55" s="201">
        <v>82.31</v>
      </c>
      <c r="AF55" s="201">
        <v>0</v>
      </c>
      <c r="AG55" s="201">
        <v>0</v>
      </c>
      <c r="AH55" s="201">
        <v>0</v>
      </c>
      <c r="AI55" s="201">
        <v>134.61000000000001</v>
      </c>
      <c r="AJ55" s="201">
        <v>0</v>
      </c>
      <c r="AK55" s="201">
        <v>0</v>
      </c>
      <c r="AL55" s="201">
        <v>0</v>
      </c>
      <c r="AM55" s="201">
        <v>150</v>
      </c>
      <c r="AN55" s="201">
        <v>0</v>
      </c>
      <c r="AO55">
        <v>0</v>
      </c>
      <c r="AP55" s="201">
        <v>118.31</v>
      </c>
      <c r="AQ55" s="201">
        <v>38.22</v>
      </c>
      <c r="AR55" s="201">
        <v>47.5</v>
      </c>
      <c r="AS55" s="201">
        <v>7.9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3.83</v>
      </c>
      <c r="AZ55" s="201">
        <v>1.72</v>
      </c>
      <c r="BA55" s="201">
        <v>3.2</v>
      </c>
      <c r="BB55" s="201">
        <v>2.33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276.87</v>
      </c>
      <c r="L56" s="201">
        <v>6.88</v>
      </c>
      <c r="M56" s="201">
        <v>63.78</v>
      </c>
      <c r="N56" s="201">
        <v>25.97</v>
      </c>
      <c r="O56" s="201">
        <v>73.94</v>
      </c>
      <c r="P56" s="201">
        <v>31.35</v>
      </c>
      <c r="Q56" s="201">
        <v>9.6199999999999992</v>
      </c>
      <c r="R56" s="201">
        <v>19.12</v>
      </c>
      <c r="S56" s="201">
        <v>11.76</v>
      </c>
      <c r="T56" s="201">
        <v>1.06</v>
      </c>
      <c r="U56" s="201">
        <v>54.73</v>
      </c>
      <c r="V56" s="201">
        <v>8.82</v>
      </c>
      <c r="W56" s="201">
        <v>18.77</v>
      </c>
      <c r="X56" s="201">
        <v>62.83</v>
      </c>
      <c r="Y56" s="201">
        <v>0</v>
      </c>
      <c r="Z56">
        <v>0</v>
      </c>
      <c r="AA56" s="201">
        <v>13.03</v>
      </c>
      <c r="AB56" s="201">
        <v>0</v>
      </c>
      <c r="AC56" s="201">
        <v>0</v>
      </c>
      <c r="AD56" s="201">
        <v>0</v>
      </c>
      <c r="AE56" s="201">
        <v>82.31</v>
      </c>
      <c r="AF56" s="201">
        <v>0</v>
      </c>
      <c r="AG56" s="201">
        <v>0</v>
      </c>
      <c r="AH56" s="201">
        <v>0</v>
      </c>
      <c r="AI56" s="201">
        <v>134.61000000000001</v>
      </c>
      <c r="AJ56" s="201">
        <v>0</v>
      </c>
      <c r="AK56" s="201">
        <v>0</v>
      </c>
      <c r="AL56" s="201">
        <v>0</v>
      </c>
      <c r="AM56" s="201">
        <v>150</v>
      </c>
      <c r="AN56" s="201">
        <v>0</v>
      </c>
      <c r="AO56">
        <v>0</v>
      </c>
      <c r="AP56" s="201">
        <v>118.31</v>
      </c>
      <c r="AQ56" s="201">
        <v>38.22</v>
      </c>
      <c r="AR56" s="201">
        <v>47.5</v>
      </c>
      <c r="AS56" s="201">
        <v>7.9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3.83</v>
      </c>
      <c r="AZ56" s="201">
        <v>1.72</v>
      </c>
      <c r="BA56" s="201">
        <v>3.2</v>
      </c>
      <c r="BB56" s="201">
        <v>2.33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338.61</v>
      </c>
      <c r="L57" s="201">
        <v>6.88</v>
      </c>
      <c r="M57" s="201">
        <v>63.78</v>
      </c>
      <c r="N57" s="201">
        <v>25.97</v>
      </c>
      <c r="O57" s="201">
        <v>73.94</v>
      </c>
      <c r="P57" s="201">
        <v>31.35</v>
      </c>
      <c r="Q57" s="201">
        <v>9.6199999999999992</v>
      </c>
      <c r="R57" s="201">
        <v>19.12</v>
      </c>
      <c r="S57" s="201">
        <v>11.76</v>
      </c>
      <c r="T57" s="201">
        <v>1.06</v>
      </c>
      <c r="U57" s="201">
        <v>54.73</v>
      </c>
      <c r="V57" s="201">
        <v>8.82</v>
      </c>
      <c r="W57" s="201">
        <v>18.77</v>
      </c>
      <c r="X57" s="201">
        <v>62.83</v>
      </c>
      <c r="Y57" s="201">
        <v>0</v>
      </c>
      <c r="Z57">
        <v>0</v>
      </c>
      <c r="AA57" s="201">
        <v>13.03</v>
      </c>
      <c r="AB57" s="201">
        <v>0</v>
      </c>
      <c r="AC57" s="201">
        <v>0</v>
      </c>
      <c r="AD57" s="201">
        <v>0</v>
      </c>
      <c r="AE57" s="201">
        <v>82.31</v>
      </c>
      <c r="AF57" s="201">
        <v>0</v>
      </c>
      <c r="AG57" s="201">
        <v>0</v>
      </c>
      <c r="AH57" s="201">
        <v>0</v>
      </c>
      <c r="AI57" s="201">
        <v>134.61000000000001</v>
      </c>
      <c r="AJ57" s="201">
        <v>0</v>
      </c>
      <c r="AK57" s="201">
        <v>0</v>
      </c>
      <c r="AL57" s="201">
        <v>0</v>
      </c>
      <c r="AM57" s="201">
        <v>150</v>
      </c>
      <c r="AN57" s="201">
        <v>0</v>
      </c>
      <c r="AO57">
        <v>0</v>
      </c>
      <c r="AP57" s="201">
        <v>118.31</v>
      </c>
      <c r="AQ57" s="201">
        <v>38.22</v>
      </c>
      <c r="AR57" s="201">
        <v>47.5</v>
      </c>
      <c r="AS57" s="201">
        <v>7.9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3.83</v>
      </c>
      <c r="AZ57" s="201">
        <v>1.72</v>
      </c>
      <c r="BA57" s="201">
        <v>3.2</v>
      </c>
      <c r="BB57" s="201">
        <v>2.33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385.88</v>
      </c>
      <c r="L58" s="201">
        <v>6.88</v>
      </c>
      <c r="M58" s="201">
        <v>63.78</v>
      </c>
      <c r="N58" s="201">
        <v>25.97</v>
      </c>
      <c r="O58" s="201">
        <v>73.94</v>
      </c>
      <c r="P58" s="201">
        <v>31.35</v>
      </c>
      <c r="Q58" s="201">
        <v>9.6199999999999992</v>
      </c>
      <c r="R58" s="201">
        <v>19.12</v>
      </c>
      <c r="S58" s="201">
        <v>11.76</v>
      </c>
      <c r="T58" s="201">
        <v>1.06</v>
      </c>
      <c r="U58" s="201">
        <v>54.73</v>
      </c>
      <c r="V58" s="201">
        <v>8.82</v>
      </c>
      <c r="W58" s="201">
        <v>18.77</v>
      </c>
      <c r="X58" s="201">
        <v>62.83</v>
      </c>
      <c r="Y58" s="201">
        <v>0</v>
      </c>
      <c r="Z58">
        <v>0</v>
      </c>
      <c r="AA58" s="201">
        <v>13.03</v>
      </c>
      <c r="AB58" s="201">
        <v>0</v>
      </c>
      <c r="AC58" s="201">
        <v>0</v>
      </c>
      <c r="AD58" s="201">
        <v>0</v>
      </c>
      <c r="AE58" s="201">
        <v>82.31</v>
      </c>
      <c r="AF58" s="201">
        <v>0</v>
      </c>
      <c r="AG58" s="201">
        <v>0</v>
      </c>
      <c r="AH58" s="201">
        <v>0</v>
      </c>
      <c r="AI58" s="201">
        <v>134.61000000000001</v>
      </c>
      <c r="AJ58" s="201">
        <v>0</v>
      </c>
      <c r="AK58" s="201">
        <v>0</v>
      </c>
      <c r="AL58" s="201">
        <v>0</v>
      </c>
      <c r="AM58" s="201">
        <v>150</v>
      </c>
      <c r="AN58" s="201">
        <v>0</v>
      </c>
      <c r="AO58">
        <v>0</v>
      </c>
      <c r="AP58" s="201">
        <v>118.31</v>
      </c>
      <c r="AQ58" s="201">
        <v>38.22</v>
      </c>
      <c r="AR58" s="201">
        <v>47.5</v>
      </c>
      <c r="AS58" s="201">
        <v>7.9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3.83</v>
      </c>
      <c r="AZ58" s="201">
        <v>1.72</v>
      </c>
      <c r="BA58" s="201">
        <v>3.2</v>
      </c>
      <c r="BB58" s="201">
        <v>2.33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491.58</v>
      </c>
      <c r="L59" s="201">
        <v>17.45</v>
      </c>
      <c r="M59" s="201">
        <v>63.78</v>
      </c>
      <c r="N59" s="201">
        <v>25.97</v>
      </c>
      <c r="O59" s="201">
        <v>73.94</v>
      </c>
      <c r="P59" s="201">
        <v>31.35</v>
      </c>
      <c r="Q59" s="201">
        <v>9.6199999999999992</v>
      </c>
      <c r="R59" s="201">
        <v>19.12</v>
      </c>
      <c r="S59" s="201">
        <v>11.76</v>
      </c>
      <c r="T59" s="201">
        <v>1.06</v>
      </c>
      <c r="U59" s="201">
        <v>55.89</v>
      </c>
      <c r="V59" s="201">
        <v>8.82</v>
      </c>
      <c r="W59" s="201">
        <v>18.77</v>
      </c>
      <c r="X59" s="201">
        <v>62.83</v>
      </c>
      <c r="Y59" s="201">
        <v>0</v>
      </c>
      <c r="Z59">
        <v>0</v>
      </c>
      <c r="AA59" s="201">
        <v>13.03</v>
      </c>
      <c r="AB59" s="201">
        <v>0</v>
      </c>
      <c r="AC59" s="201">
        <v>0</v>
      </c>
      <c r="AD59" s="201">
        <v>0</v>
      </c>
      <c r="AE59" s="201">
        <v>82.31</v>
      </c>
      <c r="AF59" s="201">
        <v>0</v>
      </c>
      <c r="AG59" s="201">
        <v>0</v>
      </c>
      <c r="AH59" s="201">
        <v>0</v>
      </c>
      <c r="AI59" s="201">
        <v>134.61000000000001</v>
      </c>
      <c r="AJ59" s="201">
        <v>0</v>
      </c>
      <c r="AK59" s="201">
        <v>0</v>
      </c>
      <c r="AL59" s="201">
        <v>0</v>
      </c>
      <c r="AM59" s="201">
        <v>150</v>
      </c>
      <c r="AN59" s="201">
        <v>0</v>
      </c>
      <c r="AO59">
        <v>0</v>
      </c>
      <c r="AP59" s="201">
        <v>118.31</v>
      </c>
      <c r="AQ59" s="201">
        <v>38.22</v>
      </c>
      <c r="AR59" s="201">
        <v>47.5</v>
      </c>
      <c r="AS59" s="201">
        <v>7.9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3.83</v>
      </c>
      <c r="AZ59" s="201">
        <v>1.72</v>
      </c>
      <c r="BA59" s="201">
        <v>3.2</v>
      </c>
      <c r="BB59" s="201">
        <v>2.33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494.18</v>
      </c>
      <c r="L60" s="201">
        <v>17.45</v>
      </c>
      <c r="M60" s="201">
        <v>63.78</v>
      </c>
      <c r="N60" s="201">
        <v>25.97</v>
      </c>
      <c r="O60" s="201">
        <v>73.94</v>
      </c>
      <c r="P60" s="201">
        <v>31.35</v>
      </c>
      <c r="Q60" s="201">
        <v>9.6199999999999992</v>
      </c>
      <c r="R60" s="201">
        <v>19.12</v>
      </c>
      <c r="S60" s="201">
        <v>11.76</v>
      </c>
      <c r="T60" s="201">
        <v>1.06</v>
      </c>
      <c r="U60" s="201">
        <v>56.34</v>
      </c>
      <c r="V60" s="201">
        <v>8.82</v>
      </c>
      <c r="W60" s="201">
        <v>18.77</v>
      </c>
      <c r="X60" s="201">
        <v>62.83</v>
      </c>
      <c r="Y60" s="201">
        <v>0</v>
      </c>
      <c r="Z60">
        <v>0</v>
      </c>
      <c r="AA60" s="201">
        <v>13.03</v>
      </c>
      <c r="AB60" s="201">
        <v>0</v>
      </c>
      <c r="AC60" s="201">
        <v>0</v>
      </c>
      <c r="AD60" s="201">
        <v>0</v>
      </c>
      <c r="AE60" s="201">
        <v>82.31</v>
      </c>
      <c r="AF60" s="201">
        <v>0</v>
      </c>
      <c r="AG60" s="201">
        <v>0</v>
      </c>
      <c r="AH60" s="201">
        <v>0</v>
      </c>
      <c r="AI60" s="201">
        <v>134.61000000000001</v>
      </c>
      <c r="AJ60" s="201">
        <v>0</v>
      </c>
      <c r="AK60" s="201">
        <v>0</v>
      </c>
      <c r="AL60" s="201">
        <v>0</v>
      </c>
      <c r="AM60" s="201">
        <v>150</v>
      </c>
      <c r="AN60" s="201">
        <v>0</v>
      </c>
      <c r="AO60">
        <v>0</v>
      </c>
      <c r="AP60" s="201">
        <v>118.31</v>
      </c>
      <c r="AQ60" s="201">
        <v>38.22</v>
      </c>
      <c r="AR60" s="201">
        <v>47.5</v>
      </c>
      <c r="AS60" s="201">
        <v>7.9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3.83</v>
      </c>
      <c r="AZ60" s="201">
        <v>1.72</v>
      </c>
      <c r="BA60" s="201">
        <v>3.2</v>
      </c>
      <c r="BB60" s="201">
        <v>2.33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494.18</v>
      </c>
      <c r="L61" s="201">
        <v>17.45</v>
      </c>
      <c r="M61" s="201">
        <v>63.78</v>
      </c>
      <c r="N61" s="201">
        <v>25.83</v>
      </c>
      <c r="O61" s="201">
        <v>73.94</v>
      </c>
      <c r="P61" s="201">
        <v>31.35</v>
      </c>
      <c r="Q61" s="201">
        <v>9.6199999999999992</v>
      </c>
      <c r="R61" s="201">
        <v>19.12</v>
      </c>
      <c r="S61" s="201">
        <v>11.76</v>
      </c>
      <c r="T61" s="201">
        <v>1.06</v>
      </c>
      <c r="U61" s="201">
        <v>56.34</v>
      </c>
      <c r="V61" s="201">
        <v>8.82</v>
      </c>
      <c r="W61" s="201">
        <v>18.77</v>
      </c>
      <c r="X61" s="201">
        <v>62.83</v>
      </c>
      <c r="Y61" s="201">
        <v>0</v>
      </c>
      <c r="Z61">
        <v>0</v>
      </c>
      <c r="AA61" s="201">
        <v>13.03</v>
      </c>
      <c r="AB61" s="201">
        <v>0</v>
      </c>
      <c r="AC61" s="201">
        <v>0</v>
      </c>
      <c r="AD61" s="201">
        <v>0</v>
      </c>
      <c r="AE61" s="201">
        <v>82.31</v>
      </c>
      <c r="AF61" s="201">
        <v>0</v>
      </c>
      <c r="AG61" s="201">
        <v>0</v>
      </c>
      <c r="AH61" s="201">
        <v>0</v>
      </c>
      <c r="AI61" s="201">
        <v>134.61000000000001</v>
      </c>
      <c r="AJ61" s="201">
        <v>0</v>
      </c>
      <c r="AK61" s="201">
        <v>0</v>
      </c>
      <c r="AL61" s="201">
        <v>0</v>
      </c>
      <c r="AM61" s="206">
        <v>280</v>
      </c>
      <c r="AN61" s="201">
        <v>0</v>
      </c>
      <c r="AO61">
        <v>0</v>
      </c>
      <c r="AP61" s="201">
        <v>118.31</v>
      </c>
      <c r="AQ61" s="201">
        <v>38.42</v>
      </c>
      <c r="AR61" s="201">
        <v>47.5</v>
      </c>
      <c r="AS61" s="201">
        <v>7.9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3.83</v>
      </c>
      <c r="AZ61" s="201">
        <v>1.72</v>
      </c>
      <c r="BA61" s="201">
        <v>3.2</v>
      </c>
      <c r="BB61" s="201">
        <v>2.33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494.18</v>
      </c>
      <c r="L62" s="201">
        <v>17.45</v>
      </c>
      <c r="M62" s="201">
        <v>63.78</v>
      </c>
      <c r="N62" s="201">
        <v>25.83</v>
      </c>
      <c r="O62" s="201">
        <v>73.94</v>
      </c>
      <c r="P62" s="201">
        <v>31.35</v>
      </c>
      <c r="Q62" s="201">
        <v>9.6199999999999992</v>
      </c>
      <c r="R62" s="201">
        <v>19.12</v>
      </c>
      <c r="S62" s="201">
        <v>11.76</v>
      </c>
      <c r="T62" s="201">
        <v>1.06</v>
      </c>
      <c r="U62" s="201">
        <v>56.34</v>
      </c>
      <c r="V62" s="201">
        <v>8.82</v>
      </c>
      <c r="W62" s="201">
        <v>18.77</v>
      </c>
      <c r="X62" s="201">
        <v>62.83</v>
      </c>
      <c r="Y62" s="201">
        <v>0</v>
      </c>
      <c r="Z62">
        <v>0</v>
      </c>
      <c r="AA62" s="201">
        <v>13.03</v>
      </c>
      <c r="AB62" s="201">
        <v>0</v>
      </c>
      <c r="AC62" s="201">
        <v>0</v>
      </c>
      <c r="AD62" s="201">
        <v>0</v>
      </c>
      <c r="AE62" s="201">
        <v>82.31</v>
      </c>
      <c r="AF62" s="201">
        <v>0</v>
      </c>
      <c r="AG62" s="201">
        <v>0</v>
      </c>
      <c r="AH62" s="201">
        <v>0</v>
      </c>
      <c r="AI62" s="201">
        <v>134.61000000000001</v>
      </c>
      <c r="AJ62" s="201">
        <v>0</v>
      </c>
      <c r="AK62" s="201">
        <v>0</v>
      </c>
      <c r="AL62" s="201">
        <v>0</v>
      </c>
      <c r="AM62" s="206">
        <v>280</v>
      </c>
      <c r="AN62" s="201">
        <v>0</v>
      </c>
      <c r="AO62">
        <v>0</v>
      </c>
      <c r="AP62" s="201">
        <v>118.31</v>
      </c>
      <c r="AQ62" s="201">
        <v>38.42</v>
      </c>
      <c r="AR62" s="201">
        <v>47.5</v>
      </c>
      <c r="AS62" s="201">
        <v>7.9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3.83</v>
      </c>
      <c r="AZ62" s="201">
        <v>1.72</v>
      </c>
      <c r="BA62" s="201">
        <v>3.2</v>
      </c>
      <c r="BB62" s="201">
        <v>2.33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494.18</v>
      </c>
      <c r="L63" s="201">
        <v>17.45</v>
      </c>
      <c r="M63" s="201">
        <v>63.78</v>
      </c>
      <c r="N63" s="201">
        <v>25.83</v>
      </c>
      <c r="O63" s="201">
        <v>73.94</v>
      </c>
      <c r="P63" s="201">
        <v>31.35</v>
      </c>
      <c r="Q63" s="201">
        <v>9.6199999999999992</v>
      </c>
      <c r="R63" s="201">
        <v>19.12</v>
      </c>
      <c r="S63" s="201">
        <v>11.76</v>
      </c>
      <c r="T63" s="201">
        <v>1.06</v>
      </c>
      <c r="U63" s="201">
        <v>56.34</v>
      </c>
      <c r="V63" s="201">
        <v>8.82</v>
      </c>
      <c r="W63" s="201">
        <v>18.77</v>
      </c>
      <c r="X63" s="201">
        <v>62.83</v>
      </c>
      <c r="Y63" s="201">
        <v>0</v>
      </c>
      <c r="Z63">
        <v>0</v>
      </c>
      <c r="AA63" s="201">
        <v>13.03</v>
      </c>
      <c r="AB63" s="201">
        <v>0</v>
      </c>
      <c r="AC63" s="201">
        <v>0</v>
      </c>
      <c r="AD63" s="201">
        <v>0</v>
      </c>
      <c r="AE63" s="201">
        <v>82.31</v>
      </c>
      <c r="AF63" s="201">
        <v>0</v>
      </c>
      <c r="AG63" s="201">
        <v>0</v>
      </c>
      <c r="AH63" s="201">
        <v>0</v>
      </c>
      <c r="AI63" s="201">
        <v>134.61000000000001</v>
      </c>
      <c r="AJ63" s="201">
        <v>0</v>
      </c>
      <c r="AK63" s="201">
        <v>0</v>
      </c>
      <c r="AL63" s="201">
        <v>0</v>
      </c>
      <c r="AM63" s="201">
        <v>150</v>
      </c>
      <c r="AN63" s="201">
        <v>0</v>
      </c>
      <c r="AO63">
        <v>0</v>
      </c>
      <c r="AP63" s="201">
        <v>118.31</v>
      </c>
      <c r="AQ63" s="201">
        <v>38.22</v>
      </c>
      <c r="AR63" s="201">
        <v>47.5</v>
      </c>
      <c r="AS63" s="201">
        <v>7.9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3.83</v>
      </c>
      <c r="AZ63" s="201">
        <v>1.72</v>
      </c>
      <c r="BA63" s="201">
        <v>3.2</v>
      </c>
      <c r="BB63" s="201">
        <v>2.33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494.18</v>
      </c>
      <c r="L64" s="201">
        <v>17.45</v>
      </c>
      <c r="M64" s="201">
        <v>63.78</v>
      </c>
      <c r="N64" s="201">
        <v>25.83</v>
      </c>
      <c r="O64" s="201">
        <v>73.94</v>
      </c>
      <c r="P64" s="201">
        <v>31.35</v>
      </c>
      <c r="Q64" s="201">
        <v>9.6199999999999992</v>
      </c>
      <c r="R64" s="201">
        <v>19.12</v>
      </c>
      <c r="S64" s="201">
        <v>11.76</v>
      </c>
      <c r="T64" s="201">
        <v>1.06</v>
      </c>
      <c r="U64" s="201">
        <v>56.34</v>
      </c>
      <c r="V64" s="201">
        <v>8.82</v>
      </c>
      <c r="W64" s="201">
        <v>18.77</v>
      </c>
      <c r="X64" s="201">
        <v>62.83</v>
      </c>
      <c r="Y64" s="201">
        <v>0</v>
      </c>
      <c r="Z64">
        <v>0</v>
      </c>
      <c r="AA64" s="201">
        <v>13.03</v>
      </c>
      <c r="AB64" s="201">
        <v>0</v>
      </c>
      <c r="AC64" s="201">
        <v>0</v>
      </c>
      <c r="AD64" s="201">
        <v>0</v>
      </c>
      <c r="AE64" s="201">
        <v>82.31</v>
      </c>
      <c r="AF64" s="201">
        <v>0</v>
      </c>
      <c r="AG64" s="201">
        <v>0</v>
      </c>
      <c r="AH64" s="201">
        <v>0</v>
      </c>
      <c r="AI64" s="201">
        <v>134.61000000000001</v>
      </c>
      <c r="AJ64" s="201">
        <v>0</v>
      </c>
      <c r="AK64" s="201">
        <v>0</v>
      </c>
      <c r="AL64" s="201">
        <v>0</v>
      </c>
      <c r="AM64" s="201">
        <v>150</v>
      </c>
      <c r="AN64" s="201">
        <v>0</v>
      </c>
      <c r="AO64">
        <v>0</v>
      </c>
      <c r="AP64" s="201">
        <v>118.31</v>
      </c>
      <c r="AQ64" s="201">
        <v>38.22</v>
      </c>
      <c r="AR64" s="201">
        <v>47.5</v>
      </c>
      <c r="AS64" s="201">
        <v>7.9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3.83</v>
      </c>
      <c r="AZ64" s="201">
        <v>1.83</v>
      </c>
      <c r="BA64" s="201">
        <v>3.2</v>
      </c>
      <c r="BB64" s="201">
        <v>2.33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494.19</v>
      </c>
      <c r="L65" s="201">
        <v>17.45</v>
      </c>
      <c r="M65" s="201">
        <v>63.78</v>
      </c>
      <c r="N65" s="201">
        <v>25.83</v>
      </c>
      <c r="O65" s="201">
        <v>73.94</v>
      </c>
      <c r="P65" s="201">
        <v>31.35</v>
      </c>
      <c r="Q65" s="201">
        <v>9.6199999999999992</v>
      </c>
      <c r="R65" s="201">
        <v>19.12</v>
      </c>
      <c r="S65" s="201">
        <v>11.76</v>
      </c>
      <c r="T65" s="201">
        <v>1.06</v>
      </c>
      <c r="U65" s="201">
        <v>56.34</v>
      </c>
      <c r="V65" s="201">
        <v>8.82</v>
      </c>
      <c r="W65" s="201">
        <v>18.77</v>
      </c>
      <c r="X65" s="201">
        <v>62.83</v>
      </c>
      <c r="Y65" s="201">
        <v>0</v>
      </c>
      <c r="Z65">
        <v>0</v>
      </c>
      <c r="AA65" s="201">
        <v>13.03</v>
      </c>
      <c r="AB65" s="201">
        <v>0</v>
      </c>
      <c r="AC65" s="201">
        <v>0</v>
      </c>
      <c r="AD65" s="201">
        <v>0</v>
      </c>
      <c r="AE65" s="201">
        <v>82.31</v>
      </c>
      <c r="AF65" s="201">
        <v>0</v>
      </c>
      <c r="AG65" s="201">
        <v>0</v>
      </c>
      <c r="AH65" s="201">
        <v>0</v>
      </c>
      <c r="AI65" s="201">
        <v>134.61000000000001</v>
      </c>
      <c r="AJ65" s="201">
        <v>0</v>
      </c>
      <c r="AK65" s="201">
        <v>0</v>
      </c>
      <c r="AL65" s="201">
        <v>0</v>
      </c>
      <c r="AM65" s="201">
        <v>220</v>
      </c>
      <c r="AN65" s="201">
        <v>0</v>
      </c>
      <c r="AO65">
        <v>0</v>
      </c>
      <c r="AP65" s="201">
        <v>118.31</v>
      </c>
      <c r="AQ65" s="201">
        <v>38.22</v>
      </c>
      <c r="AR65" s="201">
        <v>47.5</v>
      </c>
      <c r="AS65" s="201">
        <v>7.66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3.83</v>
      </c>
      <c r="AZ65" s="201">
        <v>3.2</v>
      </c>
      <c r="BA65" s="201">
        <v>3.2</v>
      </c>
      <c r="BB65" s="201">
        <v>2.06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334.95</v>
      </c>
      <c r="L66" s="201">
        <v>17.45</v>
      </c>
      <c r="M66" s="201">
        <v>63.78</v>
      </c>
      <c r="N66" s="201">
        <v>25.83</v>
      </c>
      <c r="O66" s="201">
        <v>73.94</v>
      </c>
      <c r="P66" s="201">
        <v>31.35</v>
      </c>
      <c r="Q66" s="201">
        <v>9.6199999999999992</v>
      </c>
      <c r="R66" s="201">
        <v>19.12</v>
      </c>
      <c r="S66" s="201">
        <v>11.76</v>
      </c>
      <c r="T66" s="201">
        <v>1.06</v>
      </c>
      <c r="U66" s="201">
        <v>56.34</v>
      </c>
      <c r="V66" s="201">
        <v>8.82</v>
      </c>
      <c r="W66" s="201">
        <v>18.77</v>
      </c>
      <c r="X66" s="201">
        <v>62.83</v>
      </c>
      <c r="Y66" s="201">
        <v>0</v>
      </c>
      <c r="Z66">
        <v>0</v>
      </c>
      <c r="AA66" s="201">
        <v>13.03</v>
      </c>
      <c r="AB66" s="201">
        <v>0</v>
      </c>
      <c r="AC66" s="201">
        <v>0</v>
      </c>
      <c r="AD66" s="201">
        <v>0</v>
      </c>
      <c r="AE66" s="201">
        <v>82.31</v>
      </c>
      <c r="AF66" s="201">
        <v>0</v>
      </c>
      <c r="AG66" s="201">
        <v>0</v>
      </c>
      <c r="AH66" s="201">
        <v>0</v>
      </c>
      <c r="AI66" s="201">
        <v>134.61000000000001</v>
      </c>
      <c r="AJ66" s="201">
        <v>0</v>
      </c>
      <c r="AK66" s="201">
        <v>0</v>
      </c>
      <c r="AL66" s="201">
        <v>0</v>
      </c>
      <c r="AM66" s="201">
        <v>280</v>
      </c>
      <c r="AN66" s="201">
        <v>0</v>
      </c>
      <c r="AO66">
        <v>0</v>
      </c>
      <c r="AP66" s="201">
        <v>118.31</v>
      </c>
      <c r="AQ66" s="201">
        <v>38.22</v>
      </c>
      <c r="AR66" s="201">
        <v>47.5</v>
      </c>
      <c r="AS66" s="201">
        <v>7.66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3.83</v>
      </c>
      <c r="AZ66" s="201">
        <v>4.26</v>
      </c>
      <c r="BA66" s="201">
        <v>3.2</v>
      </c>
      <c r="BB66" s="201">
        <v>1.81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500.65</v>
      </c>
      <c r="L67" s="201">
        <v>17.45</v>
      </c>
      <c r="M67" s="201">
        <v>63.79</v>
      </c>
      <c r="N67" s="201">
        <v>25.83</v>
      </c>
      <c r="O67" s="201">
        <v>73.95</v>
      </c>
      <c r="P67" s="201">
        <v>31.35</v>
      </c>
      <c r="Q67" s="201">
        <v>9.6199999999999992</v>
      </c>
      <c r="R67" s="201">
        <v>19.12</v>
      </c>
      <c r="S67" s="201">
        <v>11.76</v>
      </c>
      <c r="T67" s="201">
        <v>1.1000000000000001</v>
      </c>
      <c r="U67" s="201">
        <v>56.34</v>
      </c>
      <c r="V67" s="201">
        <v>8.82</v>
      </c>
      <c r="W67" s="201">
        <v>18.77</v>
      </c>
      <c r="X67" s="201">
        <v>62.83</v>
      </c>
      <c r="Y67" s="201">
        <v>0</v>
      </c>
      <c r="Z67">
        <v>0</v>
      </c>
      <c r="AA67" s="201">
        <v>13.03</v>
      </c>
      <c r="AB67" s="201">
        <v>0</v>
      </c>
      <c r="AC67" s="201">
        <v>0</v>
      </c>
      <c r="AD67" s="201">
        <v>0</v>
      </c>
      <c r="AE67" s="201">
        <v>82.31</v>
      </c>
      <c r="AF67" s="201">
        <v>0</v>
      </c>
      <c r="AG67" s="201">
        <v>0</v>
      </c>
      <c r="AH67" s="201">
        <v>0</v>
      </c>
      <c r="AI67" s="201">
        <v>134.61000000000001</v>
      </c>
      <c r="AJ67" s="201">
        <v>0</v>
      </c>
      <c r="AK67" s="201">
        <v>0</v>
      </c>
      <c r="AL67" s="201">
        <v>0</v>
      </c>
      <c r="AM67" s="201">
        <v>280</v>
      </c>
      <c r="AN67" s="201">
        <v>0</v>
      </c>
      <c r="AO67">
        <v>0</v>
      </c>
      <c r="AP67" s="201">
        <v>118.31</v>
      </c>
      <c r="AQ67" s="201">
        <v>38.22</v>
      </c>
      <c r="AR67" s="201">
        <v>47.5</v>
      </c>
      <c r="AS67" s="201">
        <v>7.66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3.83</v>
      </c>
      <c r="AZ67" s="201">
        <v>4.26</v>
      </c>
      <c r="BA67" s="201">
        <v>3.2</v>
      </c>
      <c r="BB67" s="201">
        <v>1.69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494.18</v>
      </c>
      <c r="L68" s="201">
        <v>17.45</v>
      </c>
      <c r="M68" s="201">
        <v>63.79</v>
      </c>
      <c r="N68" s="201">
        <v>25.83</v>
      </c>
      <c r="O68" s="201">
        <v>73.95</v>
      </c>
      <c r="P68" s="201">
        <v>31.35</v>
      </c>
      <c r="Q68" s="201">
        <v>9.6199999999999992</v>
      </c>
      <c r="R68" s="201">
        <v>19.12</v>
      </c>
      <c r="S68" s="201">
        <v>11.76</v>
      </c>
      <c r="T68" s="201">
        <v>1.1000000000000001</v>
      </c>
      <c r="U68" s="201">
        <v>56.34</v>
      </c>
      <c r="V68" s="201">
        <v>8.82</v>
      </c>
      <c r="W68" s="201">
        <v>18.77</v>
      </c>
      <c r="X68" s="201">
        <v>62.83</v>
      </c>
      <c r="Y68" s="201">
        <v>0</v>
      </c>
      <c r="Z68">
        <v>0</v>
      </c>
      <c r="AA68" s="201">
        <v>13.03</v>
      </c>
      <c r="AB68" s="201">
        <v>0</v>
      </c>
      <c r="AC68" s="201">
        <v>0</v>
      </c>
      <c r="AD68" s="201">
        <v>0</v>
      </c>
      <c r="AE68" s="201">
        <v>82.31</v>
      </c>
      <c r="AF68" s="201">
        <v>0</v>
      </c>
      <c r="AG68" s="201">
        <v>0</v>
      </c>
      <c r="AH68" s="201">
        <v>0</v>
      </c>
      <c r="AI68" s="201">
        <v>134.61000000000001</v>
      </c>
      <c r="AJ68" s="201">
        <v>0</v>
      </c>
      <c r="AK68" s="201">
        <v>0</v>
      </c>
      <c r="AL68" s="201">
        <v>0</v>
      </c>
      <c r="AM68" s="201">
        <v>280</v>
      </c>
      <c r="AN68" s="201">
        <v>0</v>
      </c>
      <c r="AO68">
        <v>0</v>
      </c>
      <c r="AP68" s="201">
        <v>118.31</v>
      </c>
      <c r="AQ68" s="201">
        <v>38.22</v>
      </c>
      <c r="AR68" s="201">
        <v>47.5</v>
      </c>
      <c r="AS68" s="201">
        <v>7.66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3.83</v>
      </c>
      <c r="AZ68" s="201">
        <v>4.26</v>
      </c>
      <c r="BA68" s="201">
        <v>3.2</v>
      </c>
      <c r="BB68" s="201">
        <v>1.69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494.18</v>
      </c>
      <c r="L69" s="201">
        <v>17.45</v>
      </c>
      <c r="M69" s="201">
        <v>63.79</v>
      </c>
      <c r="N69" s="201">
        <v>25.83</v>
      </c>
      <c r="O69" s="201">
        <v>73.95</v>
      </c>
      <c r="P69" s="201">
        <v>31.35</v>
      </c>
      <c r="Q69" s="201">
        <v>9.6199999999999992</v>
      </c>
      <c r="R69" s="201">
        <v>19.12</v>
      </c>
      <c r="S69" s="201">
        <v>11.76</v>
      </c>
      <c r="T69" s="201">
        <v>1.1000000000000001</v>
      </c>
      <c r="U69" s="201">
        <v>56.34</v>
      </c>
      <c r="V69" s="201">
        <v>8.82</v>
      </c>
      <c r="W69" s="201">
        <v>18.77</v>
      </c>
      <c r="X69" s="201">
        <v>62.83</v>
      </c>
      <c r="Y69" s="201">
        <v>0</v>
      </c>
      <c r="Z69">
        <v>0</v>
      </c>
      <c r="AA69" s="201">
        <v>13.03</v>
      </c>
      <c r="AB69" s="201">
        <v>0</v>
      </c>
      <c r="AC69" s="201">
        <v>0</v>
      </c>
      <c r="AD69" s="201">
        <v>0</v>
      </c>
      <c r="AE69" s="201">
        <v>82.31</v>
      </c>
      <c r="AF69" s="201">
        <v>0</v>
      </c>
      <c r="AG69" s="201">
        <v>0</v>
      </c>
      <c r="AH69" s="201">
        <v>0</v>
      </c>
      <c r="AI69" s="201">
        <v>134.61000000000001</v>
      </c>
      <c r="AJ69" s="201">
        <v>0</v>
      </c>
      <c r="AK69" s="201">
        <v>0</v>
      </c>
      <c r="AL69" s="201">
        <v>0</v>
      </c>
      <c r="AM69" s="201">
        <v>220</v>
      </c>
      <c r="AN69" s="201">
        <v>0</v>
      </c>
      <c r="AO69">
        <v>0</v>
      </c>
      <c r="AP69" s="201">
        <v>118.31</v>
      </c>
      <c r="AQ69" s="201">
        <v>38.22</v>
      </c>
      <c r="AR69" s="201">
        <v>42.22</v>
      </c>
      <c r="AS69" s="201">
        <v>7.66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3.83</v>
      </c>
      <c r="AZ69" s="201">
        <v>4.26</v>
      </c>
      <c r="BA69" s="201">
        <v>3.2</v>
      </c>
      <c r="BB69" s="201">
        <v>1.69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494.18</v>
      </c>
      <c r="L70" s="201">
        <v>17.45</v>
      </c>
      <c r="M70" s="201">
        <v>63.79</v>
      </c>
      <c r="N70" s="201">
        <v>25.83</v>
      </c>
      <c r="O70" s="201">
        <v>73.95</v>
      </c>
      <c r="P70" s="201">
        <v>31.35</v>
      </c>
      <c r="Q70" s="201">
        <v>9.6199999999999992</v>
      </c>
      <c r="R70" s="201">
        <v>19.12</v>
      </c>
      <c r="S70" s="201">
        <v>11.76</v>
      </c>
      <c r="T70" s="201">
        <v>1.1000000000000001</v>
      </c>
      <c r="U70" s="201">
        <v>56.34</v>
      </c>
      <c r="V70" s="201">
        <v>8.82</v>
      </c>
      <c r="W70" s="201">
        <v>18.77</v>
      </c>
      <c r="X70" s="201">
        <v>62.83</v>
      </c>
      <c r="Y70" s="201">
        <v>0</v>
      </c>
      <c r="Z70">
        <v>0</v>
      </c>
      <c r="AA70" s="201">
        <v>13.03</v>
      </c>
      <c r="AB70" s="201">
        <v>0</v>
      </c>
      <c r="AC70" s="201">
        <v>0</v>
      </c>
      <c r="AD70" s="201">
        <v>0</v>
      </c>
      <c r="AE70" s="201">
        <v>82.31</v>
      </c>
      <c r="AF70" s="201">
        <v>0</v>
      </c>
      <c r="AG70" s="201">
        <v>0</v>
      </c>
      <c r="AH70" s="201">
        <v>0</v>
      </c>
      <c r="AI70" s="201">
        <v>134.61000000000001</v>
      </c>
      <c r="AJ70" s="201">
        <v>0</v>
      </c>
      <c r="AK70" s="201">
        <v>0</v>
      </c>
      <c r="AL70" s="201">
        <v>0</v>
      </c>
      <c r="AM70" s="201">
        <v>150</v>
      </c>
      <c r="AN70" s="201">
        <v>0</v>
      </c>
      <c r="AO70">
        <v>0</v>
      </c>
      <c r="AP70" s="201">
        <v>118.31</v>
      </c>
      <c r="AQ70" s="201">
        <v>38.22</v>
      </c>
      <c r="AR70" s="201">
        <v>37.43</v>
      </c>
      <c r="AS70" s="201">
        <v>7.66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3.83</v>
      </c>
      <c r="AZ70" s="201">
        <v>4.26</v>
      </c>
      <c r="BA70" s="201">
        <v>3.2</v>
      </c>
      <c r="BB70" s="201">
        <v>1.69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494.18</v>
      </c>
      <c r="L71" s="201">
        <v>17.45</v>
      </c>
      <c r="M71" s="201">
        <v>63.78</v>
      </c>
      <c r="N71" s="201">
        <v>25.83</v>
      </c>
      <c r="O71" s="201">
        <v>73.94</v>
      </c>
      <c r="P71" s="201">
        <v>31.35</v>
      </c>
      <c r="Q71" s="201">
        <v>9.6199999999999992</v>
      </c>
      <c r="R71" s="201">
        <v>19.12</v>
      </c>
      <c r="S71" s="201">
        <v>11.76</v>
      </c>
      <c r="T71" s="201">
        <v>1.1000000000000001</v>
      </c>
      <c r="U71" s="201">
        <v>57.04</v>
      </c>
      <c r="V71" s="201">
        <v>8.82</v>
      </c>
      <c r="W71" s="201">
        <v>18.77</v>
      </c>
      <c r="X71" s="201">
        <v>62.83</v>
      </c>
      <c r="Y71" s="201">
        <v>0</v>
      </c>
      <c r="Z71">
        <v>0</v>
      </c>
      <c r="AA71" s="201">
        <v>13.03</v>
      </c>
      <c r="AB71" s="201">
        <v>0</v>
      </c>
      <c r="AC71" s="201">
        <v>0</v>
      </c>
      <c r="AD71" s="201">
        <v>0</v>
      </c>
      <c r="AE71" s="201">
        <v>82.31</v>
      </c>
      <c r="AF71" s="201">
        <v>0</v>
      </c>
      <c r="AG71" s="201">
        <v>0</v>
      </c>
      <c r="AH71" s="201">
        <v>0</v>
      </c>
      <c r="AI71" s="201">
        <v>134.61000000000001</v>
      </c>
      <c r="AJ71" s="201">
        <v>0</v>
      </c>
      <c r="AK71" s="201">
        <v>0</v>
      </c>
      <c r="AL71" s="201">
        <v>0</v>
      </c>
      <c r="AM71" s="201">
        <v>150</v>
      </c>
      <c r="AN71" s="201">
        <v>0</v>
      </c>
      <c r="AO71">
        <v>0</v>
      </c>
      <c r="AP71" s="201">
        <v>118.31</v>
      </c>
      <c r="AQ71" s="201">
        <v>38.22</v>
      </c>
      <c r="AR71" s="201">
        <v>32.200000000000003</v>
      </c>
      <c r="AS71" s="201">
        <v>7.66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3.83</v>
      </c>
      <c r="AZ71" s="201">
        <v>4.26</v>
      </c>
      <c r="BA71" s="201">
        <v>3.2</v>
      </c>
      <c r="BB71" s="201">
        <v>1.69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494.18</v>
      </c>
      <c r="L72" s="201">
        <v>17.45</v>
      </c>
      <c r="M72" s="201">
        <v>63.78</v>
      </c>
      <c r="N72" s="201">
        <v>25.83</v>
      </c>
      <c r="O72" s="201">
        <v>73.94</v>
      </c>
      <c r="P72" s="201">
        <v>31.35</v>
      </c>
      <c r="Q72" s="201">
        <v>9.6199999999999992</v>
      </c>
      <c r="R72" s="201">
        <v>19.12</v>
      </c>
      <c r="S72" s="201">
        <v>11.76</v>
      </c>
      <c r="T72" s="201">
        <v>1.1000000000000001</v>
      </c>
      <c r="U72" s="201">
        <v>57.15</v>
      </c>
      <c r="V72" s="201">
        <v>8.82</v>
      </c>
      <c r="W72" s="201">
        <v>18.77</v>
      </c>
      <c r="X72" s="201">
        <v>62.83</v>
      </c>
      <c r="Y72" s="201">
        <v>0</v>
      </c>
      <c r="Z72">
        <v>0</v>
      </c>
      <c r="AA72" s="201">
        <v>13.03</v>
      </c>
      <c r="AB72" s="201">
        <v>0</v>
      </c>
      <c r="AC72" s="201">
        <v>0</v>
      </c>
      <c r="AD72" s="201">
        <v>0</v>
      </c>
      <c r="AE72" s="201">
        <v>82.31</v>
      </c>
      <c r="AF72" s="201">
        <v>0</v>
      </c>
      <c r="AG72" s="201">
        <v>0</v>
      </c>
      <c r="AH72" s="201">
        <v>0</v>
      </c>
      <c r="AI72" s="201">
        <v>134.61000000000001</v>
      </c>
      <c r="AJ72" s="201">
        <v>0</v>
      </c>
      <c r="AK72" s="201">
        <v>0</v>
      </c>
      <c r="AL72" s="201">
        <v>0</v>
      </c>
      <c r="AM72" s="201">
        <v>150</v>
      </c>
      <c r="AN72" s="201">
        <v>0</v>
      </c>
      <c r="AO72">
        <v>0</v>
      </c>
      <c r="AP72" s="201">
        <v>118.31</v>
      </c>
      <c r="AQ72" s="201">
        <v>38.22</v>
      </c>
      <c r="AR72" s="201">
        <v>23.34</v>
      </c>
      <c r="AS72" s="201">
        <v>7.66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3.83</v>
      </c>
      <c r="AZ72" s="201">
        <v>4.26</v>
      </c>
      <c r="BA72" s="201">
        <v>3.2</v>
      </c>
      <c r="BB72" s="201">
        <v>1.69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494.18</v>
      </c>
      <c r="L73" s="201">
        <v>17.45</v>
      </c>
      <c r="M73" s="201">
        <v>63.78</v>
      </c>
      <c r="N73" s="201">
        <v>25.83</v>
      </c>
      <c r="O73" s="201">
        <v>73.94</v>
      </c>
      <c r="P73" s="201">
        <v>31.35</v>
      </c>
      <c r="Q73" s="201">
        <v>9.6199999999999992</v>
      </c>
      <c r="R73" s="201">
        <v>19.12</v>
      </c>
      <c r="S73" s="201">
        <v>11.76</v>
      </c>
      <c r="T73" s="201">
        <v>1.1000000000000001</v>
      </c>
      <c r="U73" s="201">
        <v>57.15</v>
      </c>
      <c r="V73" s="201">
        <v>8.82</v>
      </c>
      <c r="W73" s="201">
        <v>18.77</v>
      </c>
      <c r="X73" s="201">
        <v>62.83</v>
      </c>
      <c r="Y73" s="201">
        <v>0</v>
      </c>
      <c r="Z73">
        <v>0</v>
      </c>
      <c r="AA73" s="201">
        <v>13.03</v>
      </c>
      <c r="AB73" s="201">
        <v>0</v>
      </c>
      <c r="AC73" s="201">
        <v>0</v>
      </c>
      <c r="AD73" s="201">
        <v>0</v>
      </c>
      <c r="AE73" s="201">
        <v>82.31</v>
      </c>
      <c r="AF73" s="201">
        <v>0</v>
      </c>
      <c r="AG73" s="201">
        <v>0</v>
      </c>
      <c r="AH73" s="201">
        <v>0</v>
      </c>
      <c r="AI73" s="201">
        <v>134.61000000000001</v>
      </c>
      <c r="AJ73" s="201">
        <v>0</v>
      </c>
      <c r="AK73" s="201">
        <v>0</v>
      </c>
      <c r="AL73" s="201">
        <v>0</v>
      </c>
      <c r="AM73" s="201">
        <v>150</v>
      </c>
      <c r="AN73" s="201">
        <v>0</v>
      </c>
      <c r="AO73">
        <v>0</v>
      </c>
      <c r="AP73" s="201">
        <v>118.31</v>
      </c>
      <c r="AQ73" s="201">
        <v>38.22</v>
      </c>
      <c r="AR73" s="201">
        <v>15.86</v>
      </c>
      <c r="AS73" s="201">
        <v>7.66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3.83</v>
      </c>
      <c r="AZ73" s="201">
        <v>4.26</v>
      </c>
      <c r="BA73" s="201">
        <v>3.2</v>
      </c>
      <c r="BB73" s="201">
        <v>1.69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494.18</v>
      </c>
      <c r="L74" s="201">
        <v>17.45</v>
      </c>
      <c r="M74" s="201">
        <v>63.78</v>
      </c>
      <c r="N74" s="201">
        <v>25.83</v>
      </c>
      <c r="O74" s="201">
        <v>73.94</v>
      </c>
      <c r="P74" s="201">
        <v>31.35</v>
      </c>
      <c r="Q74" s="201">
        <v>9.6199999999999992</v>
      </c>
      <c r="R74" s="201">
        <v>19.12</v>
      </c>
      <c r="S74" s="201">
        <v>11.76</v>
      </c>
      <c r="T74" s="201">
        <v>1.1000000000000001</v>
      </c>
      <c r="U74" s="201">
        <v>57.15</v>
      </c>
      <c r="V74" s="201">
        <v>8.82</v>
      </c>
      <c r="W74" s="201">
        <v>18.77</v>
      </c>
      <c r="X74" s="201">
        <v>62.83</v>
      </c>
      <c r="Y74" s="201">
        <v>0</v>
      </c>
      <c r="Z74">
        <v>0</v>
      </c>
      <c r="AA74" s="201">
        <v>13.03</v>
      </c>
      <c r="AB74" s="201">
        <v>0</v>
      </c>
      <c r="AC74" s="201">
        <v>0</v>
      </c>
      <c r="AD74" s="201">
        <v>0</v>
      </c>
      <c r="AE74" s="201">
        <v>82.31</v>
      </c>
      <c r="AF74" s="201">
        <v>0</v>
      </c>
      <c r="AG74" s="201">
        <v>0</v>
      </c>
      <c r="AH74" s="201">
        <v>0</v>
      </c>
      <c r="AI74" s="201">
        <v>134.61000000000001</v>
      </c>
      <c r="AJ74" s="201">
        <v>0</v>
      </c>
      <c r="AK74" s="201">
        <v>0</v>
      </c>
      <c r="AL74" s="201">
        <v>0</v>
      </c>
      <c r="AM74" s="201">
        <v>150</v>
      </c>
      <c r="AN74" s="201">
        <v>0</v>
      </c>
      <c r="AO74">
        <v>0</v>
      </c>
      <c r="AP74" s="201">
        <v>118.31</v>
      </c>
      <c r="AQ74" s="201">
        <v>38.22</v>
      </c>
      <c r="AR74" s="201">
        <v>10.27</v>
      </c>
      <c r="AS74" s="201">
        <v>7.66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3.83</v>
      </c>
      <c r="AZ74" s="201">
        <v>4.26</v>
      </c>
      <c r="BA74" s="201">
        <v>3.2</v>
      </c>
      <c r="BB74" s="201">
        <v>1.69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437.01</v>
      </c>
      <c r="L75" s="201">
        <v>6.88</v>
      </c>
      <c r="M75" s="201">
        <v>63.78</v>
      </c>
      <c r="N75" s="201">
        <v>25.83</v>
      </c>
      <c r="O75" s="201">
        <v>73.94</v>
      </c>
      <c r="P75" s="201">
        <v>31.35</v>
      </c>
      <c r="Q75" s="201">
        <v>9.6199999999999992</v>
      </c>
      <c r="R75" s="201">
        <v>19.12</v>
      </c>
      <c r="S75" s="201">
        <v>11.76</v>
      </c>
      <c r="T75" s="201">
        <v>1.1000000000000001</v>
      </c>
      <c r="U75" s="201">
        <v>57.15</v>
      </c>
      <c r="V75" s="201">
        <v>8.82</v>
      </c>
      <c r="W75" s="201">
        <v>18.77</v>
      </c>
      <c r="X75" s="201">
        <v>62.83</v>
      </c>
      <c r="Y75" s="201">
        <v>0</v>
      </c>
      <c r="Z75">
        <v>0</v>
      </c>
      <c r="AA75" s="201">
        <v>13.03</v>
      </c>
      <c r="AB75" s="201">
        <v>0</v>
      </c>
      <c r="AC75" s="201">
        <v>0</v>
      </c>
      <c r="AD75" s="201">
        <v>0</v>
      </c>
      <c r="AE75" s="201">
        <v>82.31</v>
      </c>
      <c r="AF75" s="201">
        <v>0</v>
      </c>
      <c r="AG75" s="201">
        <v>0</v>
      </c>
      <c r="AH75" s="201">
        <v>0</v>
      </c>
      <c r="AI75" s="201">
        <v>134.61000000000001</v>
      </c>
      <c r="AJ75" s="201">
        <v>0</v>
      </c>
      <c r="AK75" s="201">
        <v>0</v>
      </c>
      <c r="AL75" s="201">
        <v>0</v>
      </c>
      <c r="AM75" s="201">
        <v>150</v>
      </c>
      <c r="AN75" s="201">
        <v>0</v>
      </c>
      <c r="AO75">
        <v>0</v>
      </c>
      <c r="AP75" s="201">
        <v>118.31</v>
      </c>
      <c r="AQ75" s="201">
        <v>38.22</v>
      </c>
      <c r="AR75" s="201">
        <v>0</v>
      </c>
      <c r="AS75" s="201">
        <v>7.66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3.83</v>
      </c>
      <c r="AZ75" s="201">
        <v>4.26</v>
      </c>
      <c r="BA75" s="201">
        <v>3.2</v>
      </c>
      <c r="BB75" s="201">
        <v>1.69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384</v>
      </c>
      <c r="L76" s="201">
        <v>6.88</v>
      </c>
      <c r="M76" s="201">
        <v>63.78</v>
      </c>
      <c r="N76" s="201">
        <v>25.83</v>
      </c>
      <c r="O76" s="201">
        <v>73.94</v>
      </c>
      <c r="P76" s="201">
        <v>31.35</v>
      </c>
      <c r="Q76" s="201">
        <v>9.6199999999999992</v>
      </c>
      <c r="R76" s="201">
        <v>19.12</v>
      </c>
      <c r="S76" s="201">
        <v>11.76</v>
      </c>
      <c r="T76" s="201">
        <v>1.1000000000000001</v>
      </c>
      <c r="U76" s="201">
        <v>57.15</v>
      </c>
      <c r="V76" s="201">
        <v>8.82</v>
      </c>
      <c r="W76" s="201">
        <v>11.95</v>
      </c>
      <c r="X76" s="201">
        <v>62.83</v>
      </c>
      <c r="Y76" s="201">
        <v>0</v>
      </c>
      <c r="Z76">
        <v>0</v>
      </c>
      <c r="AA76" s="201">
        <v>13.03</v>
      </c>
      <c r="AB76" s="201">
        <v>0</v>
      </c>
      <c r="AC76" s="201">
        <v>0</v>
      </c>
      <c r="AD76" s="201">
        <v>0</v>
      </c>
      <c r="AE76" s="201">
        <v>82.31</v>
      </c>
      <c r="AF76" s="201">
        <v>0</v>
      </c>
      <c r="AG76" s="201">
        <v>0</v>
      </c>
      <c r="AH76" s="201">
        <v>0</v>
      </c>
      <c r="AI76" s="201">
        <v>134.61000000000001</v>
      </c>
      <c r="AJ76" s="201">
        <v>0</v>
      </c>
      <c r="AK76" s="201">
        <v>0</v>
      </c>
      <c r="AL76" s="201">
        <v>0</v>
      </c>
      <c r="AM76" s="201">
        <v>150</v>
      </c>
      <c r="AN76" s="201">
        <v>0</v>
      </c>
      <c r="AO76">
        <v>0</v>
      </c>
      <c r="AP76" s="201">
        <v>118.31</v>
      </c>
      <c r="AQ76" s="201">
        <v>38.22</v>
      </c>
      <c r="AR76" s="201">
        <v>0</v>
      </c>
      <c r="AS76" s="201">
        <v>7.66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3.83</v>
      </c>
      <c r="AZ76" s="201">
        <v>4.26</v>
      </c>
      <c r="BA76" s="201">
        <v>3.2</v>
      </c>
      <c r="BB76" s="201">
        <v>1.69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353.08</v>
      </c>
      <c r="L77" s="201">
        <v>6.88</v>
      </c>
      <c r="M77" s="201">
        <v>63.78</v>
      </c>
      <c r="N77" s="201">
        <v>25.83</v>
      </c>
      <c r="O77" s="201">
        <v>73.94</v>
      </c>
      <c r="P77" s="201">
        <v>31.01</v>
      </c>
      <c r="Q77" s="201">
        <v>9.6199999999999992</v>
      </c>
      <c r="R77" s="201">
        <v>19.12</v>
      </c>
      <c r="S77" s="201">
        <v>11.76</v>
      </c>
      <c r="T77" s="201">
        <v>1.1000000000000001</v>
      </c>
      <c r="U77" s="201">
        <v>57.15</v>
      </c>
      <c r="V77" s="201">
        <v>8.82</v>
      </c>
      <c r="W77" s="201">
        <v>11.95</v>
      </c>
      <c r="X77" s="201">
        <v>62.83</v>
      </c>
      <c r="Y77" s="201">
        <v>0</v>
      </c>
      <c r="Z77">
        <v>0</v>
      </c>
      <c r="AA77" s="201">
        <v>13.03</v>
      </c>
      <c r="AB77" s="201">
        <v>0</v>
      </c>
      <c r="AC77" s="201">
        <v>0</v>
      </c>
      <c r="AD77" s="201">
        <v>0</v>
      </c>
      <c r="AE77" s="201">
        <v>82.31</v>
      </c>
      <c r="AF77" s="201">
        <v>0</v>
      </c>
      <c r="AG77" s="201">
        <v>0</v>
      </c>
      <c r="AH77" s="201">
        <v>0</v>
      </c>
      <c r="AI77" s="201">
        <v>134.61000000000001</v>
      </c>
      <c r="AJ77" s="201">
        <v>0</v>
      </c>
      <c r="AK77" s="201">
        <v>0</v>
      </c>
      <c r="AL77" s="201">
        <v>0</v>
      </c>
      <c r="AM77" s="201">
        <v>150</v>
      </c>
      <c r="AN77" s="201">
        <v>0</v>
      </c>
      <c r="AO77">
        <v>0</v>
      </c>
      <c r="AP77" s="201">
        <v>118.31</v>
      </c>
      <c r="AQ77" s="201">
        <v>38.22</v>
      </c>
      <c r="AR77" s="201">
        <v>0</v>
      </c>
      <c r="AS77" s="201">
        <v>7.66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3.83</v>
      </c>
      <c r="AZ77" s="201">
        <v>4.26</v>
      </c>
      <c r="BA77" s="201">
        <v>3.2</v>
      </c>
      <c r="BB77" s="201">
        <v>1.69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371.54</v>
      </c>
      <c r="L78" s="201">
        <v>6.88</v>
      </c>
      <c r="M78" s="201">
        <v>63.78</v>
      </c>
      <c r="N78" s="201">
        <v>25.83</v>
      </c>
      <c r="O78" s="201">
        <v>73.94</v>
      </c>
      <c r="P78" s="201">
        <v>31.01</v>
      </c>
      <c r="Q78" s="201">
        <v>9.6199999999999992</v>
      </c>
      <c r="R78" s="201">
        <v>19.12</v>
      </c>
      <c r="S78" s="201">
        <v>11.76</v>
      </c>
      <c r="T78" s="201">
        <v>1.1000000000000001</v>
      </c>
      <c r="U78" s="201">
        <v>57.15</v>
      </c>
      <c r="V78" s="201">
        <v>8.82</v>
      </c>
      <c r="W78" s="201">
        <v>11.95</v>
      </c>
      <c r="X78" s="201">
        <v>62.83</v>
      </c>
      <c r="Y78" s="201">
        <v>0</v>
      </c>
      <c r="Z78">
        <v>0</v>
      </c>
      <c r="AA78" s="201">
        <v>13.03</v>
      </c>
      <c r="AB78" s="201">
        <v>0</v>
      </c>
      <c r="AC78" s="201">
        <v>0</v>
      </c>
      <c r="AD78" s="201">
        <v>0</v>
      </c>
      <c r="AE78" s="201">
        <v>82.31</v>
      </c>
      <c r="AF78" s="201">
        <v>0</v>
      </c>
      <c r="AG78" s="201">
        <v>0</v>
      </c>
      <c r="AH78" s="201">
        <v>0</v>
      </c>
      <c r="AI78" s="201">
        <v>134.61000000000001</v>
      </c>
      <c r="AJ78" s="201">
        <v>0</v>
      </c>
      <c r="AK78" s="201">
        <v>0</v>
      </c>
      <c r="AL78" s="201">
        <v>0</v>
      </c>
      <c r="AM78" s="201">
        <v>150</v>
      </c>
      <c r="AN78" s="201">
        <v>0</v>
      </c>
      <c r="AO78">
        <v>0</v>
      </c>
      <c r="AP78" s="201">
        <v>118.31</v>
      </c>
      <c r="AQ78" s="201">
        <v>38.22</v>
      </c>
      <c r="AR78" s="201">
        <v>0</v>
      </c>
      <c r="AS78" s="201">
        <v>7.66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3.93</v>
      </c>
      <c r="AZ78" s="201">
        <v>4.26</v>
      </c>
      <c r="BA78" s="201">
        <v>3.3</v>
      </c>
      <c r="BB78" s="201">
        <v>1.69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493.76</v>
      </c>
      <c r="L79" s="201">
        <v>17.45</v>
      </c>
      <c r="M79" s="201">
        <v>63.78</v>
      </c>
      <c r="N79" s="201">
        <v>25.83</v>
      </c>
      <c r="O79" s="201">
        <v>73.94</v>
      </c>
      <c r="P79" s="201">
        <v>31.01</v>
      </c>
      <c r="Q79" s="201">
        <v>9.6199999999999992</v>
      </c>
      <c r="R79" s="201">
        <v>19.12</v>
      </c>
      <c r="S79" s="201">
        <v>11.76</v>
      </c>
      <c r="T79" s="201">
        <v>1.06</v>
      </c>
      <c r="U79" s="201">
        <v>57.15</v>
      </c>
      <c r="V79" s="201">
        <v>8.82</v>
      </c>
      <c r="W79" s="201">
        <v>11.95</v>
      </c>
      <c r="X79" s="201">
        <v>62.83</v>
      </c>
      <c r="Y79" s="201">
        <v>0</v>
      </c>
      <c r="Z79">
        <v>0</v>
      </c>
      <c r="AA79" s="201">
        <v>13.03</v>
      </c>
      <c r="AB79" s="201">
        <v>0</v>
      </c>
      <c r="AC79" s="201">
        <v>0</v>
      </c>
      <c r="AD79" s="201">
        <v>0</v>
      </c>
      <c r="AE79" s="201">
        <v>82.31</v>
      </c>
      <c r="AF79" s="201">
        <v>0</v>
      </c>
      <c r="AG79" s="201">
        <v>0</v>
      </c>
      <c r="AH79" s="201">
        <v>0</v>
      </c>
      <c r="AI79" s="201">
        <v>112.56</v>
      </c>
      <c r="AJ79" s="201">
        <v>0</v>
      </c>
      <c r="AK79" s="201">
        <v>0</v>
      </c>
      <c r="AL79" s="201">
        <v>0</v>
      </c>
      <c r="AM79" s="201">
        <v>150</v>
      </c>
      <c r="AN79" s="201">
        <v>0</v>
      </c>
      <c r="AO79">
        <v>0</v>
      </c>
      <c r="AP79" s="201">
        <v>118.31</v>
      </c>
      <c r="AQ79" s="201">
        <v>38.22</v>
      </c>
      <c r="AR79" s="201">
        <v>0</v>
      </c>
      <c r="AS79" s="201">
        <v>7.66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3.93</v>
      </c>
      <c r="AZ79" s="201">
        <v>4.26</v>
      </c>
      <c r="BA79" s="201">
        <v>3.3</v>
      </c>
      <c r="BB79" s="201">
        <v>1.58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493.75</v>
      </c>
      <c r="L80" s="201">
        <v>17.45</v>
      </c>
      <c r="M80" s="201">
        <v>63.78</v>
      </c>
      <c r="N80" s="201">
        <v>25.83</v>
      </c>
      <c r="O80" s="201">
        <v>73.94</v>
      </c>
      <c r="P80" s="201">
        <v>31.01</v>
      </c>
      <c r="Q80" s="201">
        <v>9.6199999999999992</v>
      </c>
      <c r="R80" s="201">
        <v>19.12</v>
      </c>
      <c r="S80" s="201">
        <v>11.76</v>
      </c>
      <c r="T80" s="201">
        <v>1.06</v>
      </c>
      <c r="U80" s="201">
        <v>57.15</v>
      </c>
      <c r="V80" s="201">
        <v>8.82</v>
      </c>
      <c r="W80" s="201">
        <v>11.95</v>
      </c>
      <c r="X80" s="201">
        <v>62.83</v>
      </c>
      <c r="Y80" s="201">
        <v>0</v>
      </c>
      <c r="Z80">
        <v>0</v>
      </c>
      <c r="AA80" s="201">
        <v>13.03</v>
      </c>
      <c r="AB80" s="201">
        <v>0</v>
      </c>
      <c r="AC80" s="201">
        <v>0</v>
      </c>
      <c r="AD80" s="201">
        <v>0</v>
      </c>
      <c r="AE80" s="201">
        <v>82.31</v>
      </c>
      <c r="AF80" s="201">
        <v>0</v>
      </c>
      <c r="AG80" s="201">
        <v>0</v>
      </c>
      <c r="AH80" s="201">
        <v>0</v>
      </c>
      <c r="AI80" s="201">
        <v>112.56</v>
      </c>
      <c r="AJ80" s="201">
        <v>0</v>
      </c>
      <c r="AK80" s="201">
        <v>0</v>
      </c>
      <c r="AL80" s="201">
        <v>0</v>
      </c>
      <c r="AM80" s="201">
        <v>150</v>
      </c>
      <c r="AN80" s="201">
        <v>0</v>
      </c>
      <c r="AO80">
        <v>0</v>
      </c>
      <c r="AP80" s="201">
        <v>118.31</v>
      </c>
      <c r="AQ80" s="201">
        <v>38.22</v>
      </c>
      <c r="AR80" s="201">
        <v>0</v>
      </c>
      <c r="AS80" s="201">
        <v>7.66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3.93</v>
      </c>
      <c r="AZ80" s="201">
        <v>4.26</v>
      </c>
      <c r="BA80" s="201">
        <v>3.3</v>
      </c>
      <c r="BB80" s="201">
        <v>1.58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493.75</v>
      </c>
      <c r="L81" s="201">
        <v>17.45</v>
      </c>
      <c r="M81" s="201">
        <v>63.78</v>
      </c>
      <c r="N81" s="201">
        <v>25.83</v>
      </c>
      <c r="O81" s="201">
        <v>73.94</v>
      </c>
      <c r="P81" s="201">
        <v>31.01</v>
      </c>
      <c r="Q81" s="201">
        <v>9.6199999999999992</v>
      </c>
      <c r="R81" s="201">
        <v>19.12</v>
      </c>
      <c r="S81" s="201">
        <v>11.76</v>
      </c>
      <c r="T81" s="201">
        <v>1.06</v>
      </c>
      <c r="U81" s="201">
        <v>57.15</v>
      </c>
      <c r="V81" s="201">
        <v>8.82</v>
      </c>
      <c r="W81" s="201">
        <v>11.95</v>
      </c>
      <c r="X81" s="201">
        <v>62.83</v>
      </c>
      <c r="Y81" s="201">
        <v>0</v>
      </c>
      <c r="Z81">
        <v>0</v>
      </c>
      <c r="AA81" s="201">
        <v>13.03</v>
      </c>
      <c r="AB81" s="201">
        <v>0</v>
      </c>
      <c r="AC81" s="201">
        <v>0</v>
      </c>
      <c r="AD81" s="201">
        <v>0</v>
      </c>
      <c r="AE81" s="201">
        <v>82.31</v>
      </c>
      <c r="AF81" s="201">
        <v>0</v>
      </c>
      <c r="AG81" s="201">
        <v>0</v>
      </c>
      <c r="AH81" s="201">
        <v>0</v>
      </c>
      <c r="AI81" s="201">
        <v>112.56</v>
      </c>
      <c r="AJ81" s="201">
        <v>0</v>
      </c>
      <c r="AK81" s="201">
        <v>0</v>
      </c>
      <c r="AL81" s="201">
        <v>0</v>
      </c>
      <c r="AM81" s="201">
        <v>150</v>
      </c>
      <c r="AN81" s="201">
        <v>0</v>
      </c>
      <c r="AO81">
        <v>0</v>
      </c>
      <c r="AP81" s="201">
        <v>118.31</v>
      </c>
      <c r="AQ81" s="201">
        <v>38.22</v>
      </c>
      <c r="AR81" s="201">
        <v>0</v>
      </c>
      <c r="AS81" s="201">
        <v>7.66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3.93</v>
      </c>
      <c r="AZ81" s="201">
        <v>4.26</v>
      </c>
      <c r="BA81" s="201">
        <v>3.3</v>
      </c>
      <c r="BB81" s="201">
        <v>1.58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493.75</v>
      </c>
      <c r="L82" s="201">
        <v>17.45</v>
      </c>
      <c r="M82" s="201">
        <v>63.78</v>
      </c>
      <c r="N82" s="201">
        <v>25.83</v>
      </c>
      <c r="O82" s="201">
        <v>73.94</v>
      </c>
      <c r="P82" s="201">
        <v>31.01</v>
      </c>
      <c r="Q82" s="201">
        <v>9.6199999999999992</v>
      </c>
      <c r="R82" s="201">
        <v>19.12</v>
      </c>
      <c r="S82" s="201">
        <v>11.76</v>
      </c>
      <c r="T82" s="201">
        <v>1.06</v>
      </c>
      <c r="U82" s="201">
        <v>57.15</v>
      </c>
      <c r="V82" s="201">
        <v>8.82</v>
      </c>
      <c r="W82" s="201">
        <v>18.77</v>
      </c>
      <c r="X82" s="201">
        <v>62.83</v>
      </c>
      <c r="Y82" s="201">
        <v>0</v>
      </c>
      <c r="Z82">
        <v>0</v>
      </c>
      <c r="AA82" s="201">
        <v>13.03</v>
      </c>
      <c r="AB82" s="201">
        <v>0</v>
      </c>
      <c r="AC82" s="201">
        <v>0</v>
      </c>
      <c r="AD82" s="201">
        <v>0</v>
      </c>
      <c r="AE82" s="201">
        <v>82.31</v>
      </c>
      <c r="AF82" s="201">
        <v>0</v>
      </c>
      <c r="AG82" s="201">
        <v>0</v>
      </c>
      <c r="AH82" s="201">
        <v>0</v>
      </c>
      <c r="AI82" s="201">
        <v>112.56</v>
      </c>
      <c r="AJ82" s="201">
        <v>0</v>
      </c>
      <c r="AK82" s="201">
        <v>0</v>
      </c>
      <c r="AL82" s="201">
        <v>0</v>
      </c>
      <c r="AM82" s="201">
        <v>150</v>
      </c>
      <c r="AN82" s="201">
        <v>0</v>
      </c>
      <c r="AO82">
        <v>0</v>
      </c>
      <c r="AP82" s="201">
        <v>118.31</v>
      </c>
      <c r="AQ82" s="201">
        <v>38.22</v>
      </c>
      <c r="AR82" s="201">
        <v>0</v>
      </c>
      <c r="AS82" s="201">
        <v>7.66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3.93</v>
      </c>
      <c r="AZ82" s="201">
        <v>4.26</v>
      </c>
      <c r="BA82" s="201">
        <v>3.3</v>
      </c>
      <c r="BB82" s="201">
        <v>1.58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486.52</v>
      </c>
      <c r="L83" s="201">
        <v>17.45</v>
      </c>
      <c r="M83" s="201">
        <v>63.78</v>
      </c>
      <c r="N83" s="201">
        <v>25.83</v>
      </c>
      <c r="O83" s="201">
        <v>73.94</v>
      </c>
      <c r="P83" s="201">
        <v>31.01</v>
      </c>
      <c r="Q83" s="201">
        <v>9.6199999999999992</v>
      </c>
      <c r="R83" s="201">
        <v>19.12</v>
      </c>
      <c r="S83" s="201">
        <v>11.76</v>
      </c>
      <c r="T83" s="201">
        <v>1.06</v>
      </c>
      <c r="U83" s="201">
        <v>57.15</v>
      </c>
      <c r="V83" s="201">
        <v>8.82</v>
      </c>
      <c r="W83" s="201">
        <v>18.77</v>
      </c>
      <c r="X83" s="201">
        <v>62.83</v>
      </c>
      <c r="Y83" s="201">
        <v>0</v>
      </c>
      <c r="Z83">
        <v>0</v>
      </c>
      <c r="AA83" s="201">
        <v>14.02</v>
      </c>
      <c r="AB83" s="201">
        <v>0</v>
      </c>
      <c r="AC83" s="201">
        <v>0</v>
      </c>
      <c r="AD83" s="201">
        <v>0</v>
      </c>
      <c r="AE83" s="201">
        <v>82.31</v>
      </c>
      <c r="AF83" s="201">
        <v>0</v>
      </c>
      <c r="AG83" s="201">
        <v>0</v>
      </c>
      <c r="AH83" s="201">
        <v>0</v>
      </c>
      <c r="AI83" s="201">
        <v>99.96</v>
      </c>
      <c r="AJ83" s="201">
        <v>0</v>
      </c>
      <c r="AK83" s="201">
        <v>0</v>
      </c>
      <c r="AL83" s="201">
        <v>0</v>
      </c>
      <c r="AM83" s="201">
        <v>150</v>
      </c>
      <c r="AN83" s="201">
        <v>0</v>
      </c>
      <c r="AO83">
        <v>0</v>
      </c>
      <c r="AP83" s="201">
        <v>118.31</v>
      </c>
      <c r="AQ83" s="201">
        <v>38.22</v>
      </c>
      <c r="AR83" s="201">
        <v>0</v>
      </c>
      <c r="AS83" s="201">
        <v>7.66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3.93</v>
      </c>
      <c r="AZ83" s="201">
        <v>4.26</v>
      </c>
      <c r="BA83" s="201">
        <v>3.3</v>
      </c>
      <c r="BB83" s="201">
        <v>1.58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493.75</v>
      </c>
      <c r="L84" s="201">
        <v>17.45</v>
      </c>
      <c r="M84" s="201">
        <v>63.78</v>
      </c>
      <c r="N84" s="201">
        <v>25.83</v>
      </c>
      <c r="O84" s="201">
        <v>73.94</v>
      </c>
      <c r="P84" s="201">
        <v>31.01</v>
      </c>
      <c r="Q84" s="201">
        <v>9.6199999999999992</v>
      </c>
      <c r="R84" s="201">
        <v>19.12</v>
      </c>
      <c r="S84" s="201">
        <v>11.76</v>
      </c>
      <c r="T84" s="201">
        <v>1.06</v>
      </c>
      <c r="U84" s="201">
        <v>57.15</v>
      </c>
      <c r="V84" s="201">
        <v>8.82</v>
      </c>
      <c r="W84" s="201">
        <v>18.77</v>
      </c>
      <c r="X84" s="201">
        <v>62.83</v>
      </c>
      <c r="Y84" s="201">
        <v>0</v>
      </c>
      <c r="Z84">
        <v>0</v>
      </c>
      <c r="AA84" s="201">
        <v>14.02</v>
      </c>
      <c r="AB84" s="201">
        <v>0</v>
      </c>
      <c r="AC84" s="201">
        <v>0</v>
      </c>
      <c r="AD84" s="201">
        <v>0</v>
      </c>
      <c r="AE84" s="201">
        <v>82.31</v>
      </c>
      <c r="AF84" s="201">
        <v>0</v>
      </c>
      <c r="AG84" s="201">
        <v>0</v>
      </c>
      <c r="AH84" s="201">
        <v>0</v>
      </c>
      <c r="AI84" s="201">
        <v>99.96</v>
      </c>
      <c r="AJ84" s="201">
        <v>0</v>
      </c>
      <c r="AK84" s="201">
        <v>0</v>
      </c>
      <c r="AL84" s="201">
        <v>0</v>
      </c>
      <c r="AM84" s="201">
        <v>150</v>
      </c>
      <c r="AN84" s="201">
        <v>0</v>
      </c>
      <c r="AO84">
        <v>0</v>
      </c>
      <c r="AP84" s="201">
        <v>118.31</v>
      </c>
      <c r="AQ84" s="201">
        <v>38.22</v>
      </c>
      <c r="AR84" s="201">
        <v>0</v>
      </c>
      <c r="AS84" s="201">
        <v>7.66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3.93</v>
      </c>
      <c r="AZ84" s="201">
        <v>4.26</v>
      </c>
      <c r="BA84" s="201">
        <v>3.3</v>
      </c>
      <c r="BB84" s="201">
        <v>1.58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493.75</v>
      </c>
      <c r="L85" s="201">
        <v>17.45</v>
      </c>
      <c r="M85" s="201">
        <v>63.78</v>
      </c>
      <c r="N85" s="201">
        <v>25.83</v>
      </c>
      <c r="O85" s="201">
        <v>73.94</v>
      </c>
      <c r="P85" s="201">
        <v>31.01</v>
      </c>
      <c r="Q85" s="201">
        <v>9.6199999999999992</v>
      </c>
      <c r="R85" s="201">
        <v>19.12</v>
      </c>
      <c r="S85" s="201">
        <v>11.76</v>
      </c>
      <c r="T85" s="201">
        <v>1.06</v>
      </c>
      <c r="U85" s="201">
        <v>57.15</v>
      </c>
      <c r="V85" s="201">
        <v>8.82</v>
      </c>
      <c r="W85" s="201">
        <v>18.77</v>
      </c>
      <c r="X85" s="201">
        <v>62.83</v>
      </c>
      <c r="Y85" s="201">
        <v>0</v>
      </c>
      <c r="Z85">
        <v>0</v>
      </c>
      <c r="AA85" s="201">
        <v>14.02</v>
      </c>
      <c r="AB85" s="201">
        <v>0</v>
      </c>
      <c r="AC85" s="201">
        <v>0</v>
      </c>
      <c r="AD85" s="201">
        <v>0</v>
      </c>
      <c r="AE85" s="201">
        <v>82.31</v>
      </c>
      <c r="AF85" s="201">
        <v>0</v>
      </c>
      <c r="AG85" s="201">
        <v>0</v>
      </c>
      <c r="AH85" s="201">
        <v>0</v>
      </c>
      <c r="AI85" s="201">
        <v>99.96</v>
      </c>
      <c r="AJ85" s="201">
        <v>0</v>
      </c>
      <c r="AK85" s="201">
        <v>0</v>
      </c>
      <c r="AL85" s="201">
        <v>0</v>
      </c>
      <c r="AM85" s="201">
        <v>150</v>
      </c>
      <c r="AN85" s="201">
        <v>0</v>
      </c>
      <c r="AO85">
        <v>0</v>
      </c>
      <c r="AP85" s="201">
        <v>118.31</v>
      </c>
      <c r="AQ85" s="201">
        <v>38.22</v>
      </c>
      <c r="AR85" s="201">
        <v>0</v>
      </c>
      <c r="AS85" s="201">
        <v>7.66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3.93</v>
      </c>
      <c r="AZ85" s="201">
        <v>4.26</v>
      </c>
      <c r="BA85" s="201">
        <v>3.3</v>
      </c>
      <c r="BB85" s="201">
        <v>1.58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493.75</v>
      </c>
      <c r="L86" s="201">
        <v>17.45</v>
      </c>
      <c r="M86" s="201">
        <v>63.78</v>
      </c>
      <c r="N86" s="201">
        <v>25.83</v>
      </c>
      <c r="O86" s="201">
        <v>73.94</v>
      </c>
      <c r="P86" s="201">
        <v>31.01</v>
      </c>
      <c r="Q86" s="201">
        <v>9.6199999999999992</v>
      </c>
      <c r="R86" s="201">
        <v>19.12</v>
      </c>
      <c r="S86" s="201">
        <v>11.76</v>
      </c>
      <c r="T86" s="201">
        <v>1.06</v>
      </c>
      <c r="U86" s="201">
        <v>57.15</v>
      </c>
      <c r="V86" s="201">
        <v>8.82</v>
      </c>
      <c r="W86" s="201">
        <v>18.77</v>
      </c>
      <c r="X86" s="201">
        <v>62.83</v>
      </c>
      <c r="Y86" s="201">
        <v>0</v>
      </c>
      <c r="Z86">
        <v>0</v>
      </c>
      <c r="AA86" s="201">
        <v>14.02</v>
      </c>
      <c r="AB86" s="201">
        <v>0</v>
      </c>
      <c r="AC86" s="201">
        <v>0</v>
      </c>
      <c r="AD86" s="201">
        <v>0</v>
      </c>
      <c r="AE86" s="201">
        <v>82.31</v>
      </c>
      <c r="AF86" s="201">
        <v>0</v>
      </c>
      <c r="AG86" s="201">
        <v>0</v>
      </c>
      <c r="AH86" s="201">
        <v>0</v>
      </c>
      <c r="AI86" s="201">
        <v>99.96</v>
      </c>
      <c r="AJ86" s="201">
        <v>0</v>
      </c>
      <c r="AK86" s="201">
        <v>0</v>
      </c>
      <c r="AL86" s="201">
        <v>0</v>
      </c>
      <c r="AM86" s="201">
        <v>156</v>
      </c>
      <c r="AN86" s="201">
        <v>0</v>
      </c>
      <c r="AO86">
        <v>0</v>
      </c>
      <c r="AP86" s="201">
        <v>118.31</v>
      </c>
      <c r="AQ86" s="201">
        <v>38.22</v>
      </c>
      <c r="AR86" s="201">
        <v>0</v>
      </c>
      <c r="AS86" s="201">
        <v>7.66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3.83</v>
      </c>
      <c r="AZ86" s="201">
        <v>4.26</v>
      </c>
      <c r="BA86" s="201">
        <v>3.2</v>
      </c>
      <c r="BB86" s="201">
        <v>1.58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493.75</v>
      </c>
      <c r="L87" s="201">
        <v>17.45</v>
      </c>
      <c r="M87" s="201">
        <v>63.78</v>
      </c>
      <c r="N87" s="201">
        <v>25.83</v>
      </c>
      <c r="O87" s="201">
        <v>73.94</v>
      </c>
      <c r="P87" s="201">
        <v>31.01</v>
      </c>
      <c r="Q87" s="201">
        <v>9.6199999999999992</v>
      </c>
      <c r="R87" s="201">
        <v>19.12</v>
      </c>
      <c r="S87" s="201">
        <v>11.76</v>
      </c>
      <c r="T87" s="201">
        <v>1.06</v>
      </c>
      <c r="U87" s="201">
        <v>57.15</v>
      </c>
      <c r="V87" s="201">
        <v>8.82</v>
      </c>
      <c r="W87" s="201">
        <v>18.77</v>
      </c>
      <c r="X87" s="201">
        <v>62.83</v>
      </c>
      <c r="Y87" s="201">
        <v>0</v>
      </c>
      <c r="Z87">
        <v>0</v>
      </c>
      <c r="AA87" s="201">
        <v>14.02</v>
      </c>
      <c r="AB87" s="201">
        <v>0</v>
      </c>
      <c r="AC87" s="201">
        <v>0</v>
      </c>
      <c r="AD87" s="201">
        <v>0</v>
      </c>
      <c r="AE87" s="201">
        <v>82.31</v>
      </c>
      <c r="AF87" s="201">
        <v>0</v>
      </c>
      <c r="AG87" s="201">
        <v>0</v>
      </c>
      <c r="AH87" s="201">
        <v>0</v>
      </c>
      <c r="AI87" s="201">
        <v>99.96</v>
      </c>
      <c r="AJ87" s="201">
        <v>0</v>
      </c>
      <c r="AK87" s="201">
        <v>0</v>
      </c>
      <c r="AL87" s="201">
        <v>0</v>
      </c>
      <c r="AM87" s="201">
        <v>211</v>
      </c>
      <c r="AN87" s="201">
        <v>0</v>
      </c>
      <c r="AO87">
        <v>0</v>
      </c>
      <c r="AP87" s="201">
        <v>118.31</v>
      </c>
      <c r="AQ87" s="201">
        <v>38.22</v>
      </c>
      <c r="AR87" s="201">
        <v>0</v>
      </c>
      <c r="AS87" s="201">
        <v>7.66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3.83</v>
      </c>
      <c r="AZ87" s="201">
        <v>4.26</v>
      </c>
      <c r="BA87" s="201">
        <v>3.2</v>
      </c>
      <c r="BB87" s="201">
        <v>1.58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493.75</v>
      </c>
      <c r="L88" s="201">
        <v>17.45</v>
      </c>
      <c r="M88" s="201">
        <v>63.78</v>
      </c>
      <c r="N88" s="201">
        <v>25.83</v>
      </c>
      <c r="O88" s="201">
        <v>73.94</v>
      </c>
      <c r="P88" s="201">
        <v>31.01</v>
      </c>
      <c r="Q88" s="201">
        <v>9.6199999999999992</v>
      </c>
      <c r="R88" s="201">
        <v>19.12</v>
      </c>
      <c r="S88" s="201">
        <v>11.76</v>
      </c>
      <c r="T88" s="201">
        <v>1.06</v>
      </c>
      <c r="U88" s="201">
        <v>57.15</v>
      </c>
      <c r="V88" s="201">
        <v>8.82</v>
      </c>
      <c r="W88" s="201">
        <v>18.77</v>
      </c>
      <c r="X88" s="201">
        <v>62.83</v>
      </c>
      <c r="Y88" s="201">
        <v>0</v>
      </c>
      <c r="Z88">
        <v>0</v>
      </c>
      <c r="AA88" s="201">
        <v>14.02</v>
      </c>
      <c r="AB88" s="201">
        <v>0</v>
      </c>
      <c r="AC88" s="201">
        <v>0</v>
      </c>
      <c r="AD88" s="201">
        <v>0</v>
      </c>
      <c r="AE88" s="201">
        <v>82.31</v>
      </c>
      <c r="AF88" s="201">
        <v>0</v>
      </c>
      <c r="AG88" s="201">
        <v>0</v>
      </c>
      <c r="AH88" s="201">
        <v>0</v>
      </c>
      <c r="AI88" s="201">
        <v>99.96</v>
      </c>
      <c r="AJ88" s="201">
        <v>0</v>
      </c>
      <c r="AK88" s="201">
        <v>0</v>
      </c>
      <c r="AL88" s="201">
        <v>0</v>
      </c>
      <c r="AM88" s="201">
        <v>265</v>
      </c>
      <c r="AN88" s="201">
        <v>0</v>
      </c>
      <c r="AO88">
        <v>0</v>
      </c>
      <c r="AP88" s="201">
        <v>118.31</v>
      </c>
      <c r="AQ88" s="201">
        <v>38.22</v>
      </c>
      <c r="AR88" s="201">
        <v>0</v>
      </c>
      <c r="AS88" s="201">
        <v>7.66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3.83</v>
      </c>
      <c r="AZ88" s="201">
        <v>4.26</v>
      </c>
      <c r="BA88" s="201">
        <v>3.2</v>
      </c>
      <c r="BB88" s="201">
        <v>1.58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493.75</v>
      </c>
      <c r="L89" s="201">
        <v>17.45</v>
      </c>
      <c r="M89" s="201">
        <v>63.78</v>
      </c>
      <c r="N89" s="201">
        <v>25.83</v>
      </c>
      <c r="O89" s="201">
        <v>73.94</v>
      </c>
      <c r="P89" s="201">
        <v>31.01</v>
      </c>
      <c r="Q89" s="201">
        <v>9.6199999999999992</v>
      </c>
      <c r="R89" s="201">
        <v>19.12</v>
      </c>
      <c r="S89" s="201">
        <v>11.76</v>
      </c>
      <c r="T89" s="201">
        <v>1.06</v>
      </c>
      <c r="U89" s="201">
        <v>57.15</v>
      </c>
      <c r="V89" s="201">
        <v>8.82</v>
      </c>
      <c r="W89" s="201">
        <v>18.77</v>
      </c>
      <c r="X89" s="201">
        <v>62.83</v>
      </c>
      <c r="Y89" s="201">
        <v>0</v>
      </c>
      <c r="Z89">
        <v>0</v>
      </c>
      <c r="AA89" s="201">
        <v>14.02</v>
      </c>
      <c r="AB89" s="201">
        <v>0</v>
      </c>
      <c r="AC89" s="201">
        <v>0</v>
      </c>
      <c r="AD89" s="201">
        <v>0</v>
      </c>
      <c r="AE89" s="201">
        <v>82.31</v>
      </c>
      <c r="AF89" s="201">
        <v>0</v>
      </c>
      <c r="AG89" s="201">
        <v>0</v>
      </c>
      <c r="AH89" s="201">
        <v>0</v>
      </c>
      <c r="AI89" s="201">
        <v>99.96</v>
      </c>
      <c r="AJ89" s="201">
        <v>0</v>
      </c>
      <c r="AK89" s="201">
        <v>0</v>
      </c>
      <c r="AL89" s="201">
        <v>0</v>
      </c>
      <c r="AM89" s="201">
        <v>285</v>
      </c>
      <c r="AN89" s="201">
        <v>0</v>
      </c>
      <c r="AO89">
        <v>0</v>
      </c>
      <c r="AP89" s="201">
        <v>118.31</v>
      </c>
      <c r="AQ89" s="201">
        <v>38.22</v>
      </c>
      <c r="AR89" s="201">
        <v>0</v>
      </c>
      <c r="AS89" s="201">
        <v>7.66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3.83</v>
      </c>
      <c r="AZ89" s="201">
        <v>4.26</v>
      </c>
      <c r="BA89" s="201">
        <v>3.2</v>
      </c>
      <c r="BB89" s="201">
        <v>1.58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493.75</v>
      </c>
      <c r="L90" s="201">
        <v>17.45</v>
      </c>
      <c r="M90" s="201">
        <v>63.78</v>
      </c>
      <c r="N90" s="201">
        <v>25.83</v>
      </c>
      <c r="O90" s="201">
        <v>73.94</v>
      </c>
      <c r="P90" s="201">
        <v>31.01</v>
      </c>
      <c r="Q90" s="201">
        <v>9.6199999999999992</v>
      </c>
      <c r="R90" s="201">
        <v>19.12</v>
      </c>
      <c r="S90" s="201">
        <v>11.76</v>
      </c>
      <c r="T90" s="201">
        <v>1.06</v>
      </c>
      <c r="U90" s="201">
        <v>57.15</v>
      </c>
      <c r="V90" s="201">
        <v>8.82</v>
      </c>
      <c r="W90" s="201">
        <v>18.77</v>
      </c>
      <c r="X90" s="201">
        <v>62.83</v>
      </c>
      <c r="Y90" s="201">
        <v>0</v>
      </c>
      <c r="Z90">
        <v>0</v>
      </c>
      <c r="AA90" s="201">
        <v>14.02</v>
      </c>
      <c r="AB90" s="201">
        <v>0</v>
      </c>
      <c r="AC90" s="201">
        <v>0</v>
      </c>
      <c r="AD90" s="201">
        <v>0</v>
      </c>
      <c r="AE90" s="201">
        <v>82.31</v>
      </c>
      <c r="AF90" s="201">
        <v>0</v>
      </c>
      <c r="AG90" s="201">
        <v>0</v>
      </c>
      <c r="AH90" s="201">
        <v>0</v>
      </c>
      <c r="AI90" s="201">
        <v>99.96</v>
      </c>
      <c r="AJ90" s="201">
        <v>0</v>
      </c>
      <c r="AK90" s="201">
        <v>0</v>
      </c>
      <c r="AL90" s="201">
        <v>0</v>
      </c>
      <c r="AM90" s="201">
        <v>285</v>
      </c>
      <c r="AN90" s="201">
        <v>0</v>
      </c>
      <c r="AO90">
        <v>0</v>
      </c>
      <c r="AP90" s="201">
        <v>118.31</v>
      </c>
      <c r="AQ90" s="201">
        <v>38.22</v>
      </c>
      <c r="AR90" s="201">
        <v>0</v>
      </c>
      <c r="AS90" s="201">
        <v>7.66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3.93</v>
      </c>
      <c r="AZ90" s="201">
        <v>4.26</v>
      </c>
      <c r="BA90" s="201">
        <v>3.3</v>
      </c>
      <c r="BB90" s="201">
        <v>1.58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493.75</v>
      </c>
      <c r="L91" s="201">
        <v>17.45</v>
      </c>
      <c r="M91" s="201">
        <v>63.78</v>
      </c>
      <c r="N91" s="201">
        <v>25.96</v>
      </c>
      <c r="O91" s="201">
        <v>73.94</v>
      </c>
      <c r="P91" s="201">
        <v>31.01</v>
      </c>
      <c r="Q91" s="201">
        <v>9.6199999999999992</v>
      </c>
      <c r="R91" s="201">
        <v>19.12</v>
      </c>
      <c r="S91" s="201">
        <v>11.76</v>
      </c>
      <c r="T91" s="201">
        <v>1.06</v>
      </c>
      <c r="U91" s="201">
        <v>57.15</v>
      </c>
      <c r="V91" s="201">
        <v>8.82</v>
      </c>
      <c r="W91" s="201">
        <v>18.77</v>
      </c>
      <c r="X91" s="201">
        <v>62.83</v>
      </c>
      <c r="Y91" s="201">
        <v>0</v>
      </c>
      <c r="Z91">
        <v>0</v>
      </c>
      <c r="AA91" s="201">
        <v>14.02</v>
      </c>
      <c r="AB91" s="201">
        <v>0</v>
      </c>
      <c r="AC91" s="201">
        <v>0</v>
      </c>
      <c r="AD91" s="201">
        <v>0</v>
      </c>
      <c r="AE91" s="201">
        <v>82.31</v>
      </c>
      <c r="AF91" s="201">
        <v>0</v>
      </c>
      <c r="AG91" s="201">
        <v>0</v>
      </c>
      <c r="AH91" s="201">
        <v>0</v>
      </c>
      <c r="AI91" s="201">
        <v>99.96</v>
      </c>
      <c r="AJ91" s="201">
        <v>0</v>
      </c>
      <c r="AK91" s="201">
        <v>0</v>
      </c>
      <c r="AL91" s="201">
        <v>0</v>
      </c>
      <c r="AM91" s="201">
        <v>285</v>
      </c>
      <c r="AN91" s="201">
        <v>0</v>
      </c>
      <c r="AO91">
        <v>0</v>
      </c>
      <c r="AP91" s="201">
        <v>118.31</v>
      </c>
      <c r="AQ91" s="201">
        <v>38.22</v>
      </c>
      <c r="AR91" s="201">
        <v>0</v>
      </c>
      <c r="AS91" s="201">
        <v>7.66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3.93</v>
      </c>
      <c r="AZ91" s="201">
        <v>4.26</v>
      </c>
      <c r="BA91" s="201">
        <v>3.3</v>
      </c>
      <c r="BB91" s="201">
        <v>1.58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493.75</v>
      </c>
      <c r="L92" s="201">
        <v>17.45</v>
      </c>
      <c r="M92" s="201">
        <v>63.78</v>
      </c>
      <c r="N92" s="201">
        <v>25.96</v>
      </c>
      <c r="O92" s="201">
        <v>73.94</v>
      </c>
      <c r="P92" s="201">
        <v>31.01</v>
      </c>
      <c r="Q92" s="201">
        <v>9.6199999999999992</v>
      </c>
      <c r="R92" s="201">
        <v>19.12</v>
      </c>
      <c r="S92" s="201">
        <v>11.76</v>
      </c>
      <c r="T92" s="201">
        <v>1.06</v>
      </c>
      <c r="U92" s="201">
        <v>57.15</v>
      </c>
      <c r="V92" s="201">
        <v>8.82</v>
      </c>
      <c r="W92" s="201">
        <v>18.77</v>
      </c>
      <c r="X92" s="201">
        <v>62.83</v>
      </c>
      <c r="Y92" s="201">
        <v>0</v>
      </c>
      <c r="Z92">
        <v>0</v>
      </c>
      <c r="AA92" s="201">
        <v>14.02</v>
      </c>
      <c r="AB92" s="201">
        <v>0</v>
      </c>
      <c r="AC92" s="201">
        <v>0</v>
      </c>
      <c r="AD92" s="201">
        <v>0</v>
      </c>
      <c r="AE92" s="201">
        <v>82.31</v>
      </c>
      <c r="AF92" s="201">
        <v>0</v>
      </c>
      <c r="AG92" s="201">
        <v>0</v>
      </c>
      <c r="AH92" s="201">
        <v>0</v>
      </c>
      <c r="AI92" s="201">
        <v>99.96</v>
      </c>
      <c r="AJ92" s="201">
        <v>0</v>
      </c>
      <c r="AK92" s="201">
        <v>0</v>
      </c>
      <c r="AL92" s="201">
        <v>0</v>
      </c>
      <c r="AM92" s="201">
        <v>285</v>
      </c>
      <c r="AN92" s="201">
        <v>0</v>
      </c>
      <c r="AO92">
        <v>0</v>
      </c>
      <c r="AP92" s="201">
        <v>118.31</v>
      </c>
      <c r="AQ92" s="201">
        <v>38.22</v>
      </c>
      <c r="AR92" s="201">
        <v>0</v>
      </c>
      <c r="AS92" s="201">
        <v>7.66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3.93</v>
      </c>
      <c r="AZ92" s="201">
        <v>4.26</v>
      </c>
      <c r="BA92" s="201">
        <v>3.3</v>
      </c>
      <c r="BB92" s="201">
        <v>1.58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493.75</v>
      </c>
      <c r="L93" s="201">
        <v>17.45</v>
      </c>
      <c r="M93" s="201">
        <v>63.78</v>
      </c>
      <c r="N93" s="201">
        <v>25.96</v>
      </c>
      <c r="O93" s="201">
        <v>73.94</v>
      </c>
      <c r="P93" s="201">
        <v>31.01</v>
      </c>
      <c r="Q93" s="201">
        <v>9.6199999999999992</v>
      </c>
      <c r="R93" s="201">
        <v>19.12</v>
      </c>
      <c r="S93" s="201">
        <v>11.76</v>
      </c>
      <c r="T93" s="201">
        <v>1.06</v>
      </c>
      <c r="U93" s="201">
        <v>57.15</v>
      </c>
      <c r="V93" s="201">
        <v>8.82</v>
      </c>
      <c r="W93" s="201">
        <v>18.77</v>
      </c>
      <c r="X93" s="201">
        <v>62.83</v>
      </c>
      <c r="Y93" s="201">
        <v>0</v>
      </c>
      <c r="Z93">
        <v>0</v>
      </c>
      <c r="AA93" s="201">
        <v>14.02</v>
      </c>
      <c r="AB93" s="201">
        <v>0</v>
      </c>
      <c r="AC93" s="201">
        <v>0</v>
      </c>
      <c r="AD93" s="201">
        <v>0</v>
      </c>
      <c r="AE93" s="201">
        <v>82.31</v>
      </c>
      <c r="AF93" s="201">
        <v>0</v>
      </c>
      <c r="AG93" s="201">
        <v>0</v>
      </c>
      <c r="AH93" s="201">
        <v>0</v>
      </c>
      <c r="AI93" s="201">
        <v>99.96</v>
      </c>
      <c r="AJ93" s="201">
        <v>0</v>
      </c>
      <c r="AK93" s="201">
        <v>0</v>
      </c>
      <c r="AL93" s="201">
        <v>0</v>
      </c>
      <c r="AM93" s="201">
        <v>285</v>
      </c>
      <c r="AN93" s="201">
        <v>0</v>
      </c>
      <c r="AO93">
        <v>0</v>
      </c>
      <c r="AP93" s="201">
        <v>118.31</v>
      </c>
      <c r="AQ93" s="201">
        <v>38.22</v>
      </c>
      <c r="AR93" s="201">
        <v>0</v>
      </c>
      <c r="AS93" s="201">
        <v>7.66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3.93</v>
      </c>
      <c r="AZ93" s="201">
        <v>4.26</v>
      </c>
      <c r="BA93" s="201">
        <v>3.3</v>
      </c>
      <c r="BB93" s="201">
        <v>1.58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493.75</v>
      </c>
      <c r="L94" s="201">
        <v>17.45</v>
      </c>
      <c r="M94" s="201">
        <v>63.78</v>
      </c>
      <c r="N94" s="201">
        <v>25.96</v>
      </c>
      <c r="O94" s="201">
        <v>73.94</v>
      </c>
      <c r="P94" s="201">
        <v>31.01</v>
      </c>
      <c r="Q94" s="201">
        <v>9.6199999999999992</v>
      </c>
      <c r="R94" s="201">
        <v>19.12</v>
      </c>
      <c r="S94" s="201">
        <v>11.76</v>
      </c>
      <c r="T94" s="201">
        <v>1.06</v>
      </c>
      <c r="U94" s="201">
        <v>57.15</v>
      </c>
      <c r="V94" s="201">
        <v>8.82</v>
      </c>
      <c r="W94" s="201">
        <v>18.77</v>
      </c>
      <c r="X94" s="201">
        <v>62.83</v>
      </c>
      <c r="Y94" s="201">
        <v>0</v>
      </c>
      <c r="Z94">
        <v>0</v>
      </c>
      <c r="AA94" s="201">
        <v>14.02</v>
      </c>
      <c r="AB94" s="201">
        <v>0</v>
      </c>
      <c r="AC94" s="201">
        <v>0</v>
      </c>
      <c r="AD94" s="201">
        <v>0</v>
      </c>
      <c r="AE94" s="201">
        <v>82.31</v>
      </c>
      <c r="AF94" s="201">
        <v>0</v>
      </c>
      <c r="AG94" s="201">
        <v>0</v>
      </c>
      <c r="AH94" s="201">
        <v>0</v>
      </c>
      <c r="AI94" s="201">
        <v>99.96</v>
      </c>
      <c r="AJ94" s="201">
        <v>0</v>
      </c>
      <c r="AK94" s="201">
        <v>0</v>
      </c>
      <c r="AL94" s="201">
        <v>0</v>
      </c>
      <c r="AM94" s="201">
        <v>277.04000000000002</v>
      </c>
      <c r="AN94" s="201">
        <v>0</v>
      </c>
      <c r="AO94">
        <v>0</v>
      </c>
      <c r="AP94" s="201">
        <v>118.31</v>
      </c>
      <c r="AQ94" s="201">
        <v>38.22</v>
      </c>
      <c r="AR94" s="201">
        <v>0</v>
      </c>
      <c r="AS94" s="201">
        <v>7.66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3.83</v>
      </c>
      <c r="AZ94" s="201">
        <v>4.26</v>
      </c>
      <c r="BA94" s="201">
        <v>3.2</v>
      </c>
      <c r="BB94" s="201">
        <v>1.58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493.75</v>
      </c>
      <c r="L95" s="201">
        <v>17.45</v>
      </c>
      <c r="M95" s="201">
        <v>63.78</v>
      </c>
      <c r="N95" s="201">
        <v>25.96</v>
      </c>
      <c r="O95" s="201">
        <v>73.94</v>
      </c>
      <c r="P95" s="201">
        <v>31.01</v>
      </c>
      <c r="Q95" s="201">
        <v>9.6199999999999992</v>
      </c>
      <c r="R95" s="201">
        <v>19.12</v>
      </c>
      <c r="S95" s="201">
        <v>11.76</v>
      </c>
      <c r="T95" s="201">
        <v>1.06</v>
      </c>
      <c r="U95" s="201">
        <v>57.15</v>
      </c>
      <c r="V95" s="201">
        <v>8.82</v>
      </c>
      <c r="W95" s="201">
        <v>18.77</v>
      </c>
      <c r="X95" s="201">
        <v>62.83</v>
      </c>
      <c r="Y95" s="201">
        <v>0</v>
      </c>
      <c r="Z95">
        <v>0</v>
      </c>
      <c r="AA95" s="201">
        <v>14.02</v>
      </c>
      <c r="AB95" s="201">
        <v>0</v>
      </c>
      <c r="AC95" s="201">
        <v>0</v>
      </c>
      <c r="AD95" s="201">
        <v>0</v>
      </c>
      <c r="AE95" s="201">
        <v>82.31</v>
      </c>
      <c r="AF95" s="201">
        <v>0</v>
      </c>
      <c r="AG95" s="201">
        <v>0</v>
      </c>
      <c r="AH95" s="201">
        <v>0</v>
      </c>
      <c r="AI95" s="201">
        <v>99.96</v>
      </c>
      <c r="AJ95" s="201">
        <v>0</v>
      </c>
      <c r="AK95" s="201">
        <v>0</v>
      </c>
      <c r="AL95" s="201">
        <v>0</v>
      </c>
      <c r="AM95" s="201">
        <v>277.04000000000002</v>
      </c>
      <c r="AN95" s="201">
        <v>0</v>
      </c>
      <c r="AO95">
        <v>0</v>
      </c>
      <c r="AP95" s="201">
        <v>118.31</v>
      </c>
      <c r="AQ95" s="201">
        <v>38.22</v>
      </c>
      <c r="AR95" s="201">
        <v>0</v>
      </c>
      <c r="AS95" s="201">
        <v>7.66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3.83</v>
      </c>
      <c r="AZ95" s="201">
        <v>4.26</v>
      </c>
      <c r="BA95" s="201">
        <v>3.2</v>
      </c>
      <c r="BB95" s="201">
        <v>1.58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493.75</v>
      </c>
      <c r="L96" s="201">
        <v>17.45</v>
      </c>
      <c r="M96" s="201">
        <v>63.78</v>
      </c>
      <c r="N96" s="201">
        <v>25.96</v>
      </c>
      <c r="O96" s="201">
        <v>73.94</v>
      </c>
      <c r="P96" s="201">
        <v>31.01</v>
      </c>
      <c r="Q96" s="201">
        <v>9.6199999999999992</v>
      </c>
      <c r="R96" s="201">
        <v>19.12</v>
      </c>
      <c r="S96" s="201">
        <v>11.76</v>
      </c>
      <c r="T96" s="201">
        <v>1.06</v>
      </c>
      <c r="U96" s="201">
        <v>57.15</v>
      </c>
      <c r="V96" s="201">
        <v>8.82</v>
      </c>
      <c r="W96" s="201">
        <v>18.77</v>
      </c>
      <c r="X96" s="201">
        <v>62.83</v>
      </c>
      <c r="Y96" s="201">
        <v>0</v>
      </c>
      <c r="Z96">
        <v>0</v>
      </c>
      <c r="AA96" s="201">
        <v>14.02</v>
      </c>
      <c r="AB96" s="201">
        <v>0</v>
      </c>
      <c r="AC96" s="201">
        <v>0</v>
      </c>
      <c r="AD96" s="201">
        <v>0</v>
      </c>
      <c r="AE96" s="201">
        <v>82.31</v>
      </c>
      <c r="AF96" s="201">
        <v>0</v>
      </c>
      <c r="AG96" s="201">
        <v>0</v>
      </c>
      <c r="AH96" s="201">
        <v>0</v>
      </c>
      <c r="AI96" s="201">
        <v>99.96</v>
      </c>
      <c r="AJ96" s="201">
        <v>0</v>
      </c>
      <c r="AK96" s="201">
        <v>0</v>
      </c>
      <c r="AL96" s="201">
        <v>0</v>
      </c>
      <c r="AM96" s="201">
        <v>277.04000000000002</v>
      </c>
      <c r="AN96" s="201">
        <v>0</v>
      </c>
      <c r="AO96">
        <v>0</v>
      </c>
      <c r="AP96" s="201">
        <v>118.31</v>
      </c>
      <c r="AQ96" s="201">
        <v>38.22</v>
      </c>
      <c r="AR96" s="201">
        <v>0</v>
      </c>
      <c r="AS96" s="201">
        <v>7.66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3.83</v>
      </c>
      <c r="AZ96" s="201">
        <v>4.26</v>
      </c>
      <c r="BA96" s="201">
        <v>3.2</v>
      </c>
      <c r="BB96" s="201">
        <v>1.58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493.75</v>
      </c>
      <c r="L97" s="201">
        <v>17.45</v>
      </c>
      <c r="M97" s="201">
        <v>63.78</v>
      </c>
      <c r="N97" s="201">
        <v>25.96</v>
      </c>
      <c r="O97" s="201">
        <v>73.94</v>
      </c>
      <c r="P97" s="201">
        <v>31.01</v>
      </c>
      <c r="Q97" s="201">
        <v>9.6199999999999992</v>
      </c>
      <c r="R97" s="201">
        <v>19.12</v>
      </c>
      <c r="S97" s="201">
        <v>11.76</v>
      </c>
      <c r="T97" s="201">
        <v>1.06</v>
      </c>
      <c r="U97" s="201">
        <v>57.15</v>
      </c>
      <c r="V97" s="201">
        <v>8.82</v>
      </c>
      <c r="W97" s="201">
        <v>18.77</v>
      </c>
      <c r="X97" s="201">
        <v>62.83</v>
      </c>
      <c r="Y97" s="201">
        <v>0</v>
      </c>
      <c r="Z97">
        <v>0</v>
      </c>
      <c r="AA97" s="201">
        <v>14.02</v>
      </c>
      <c r="AB97" s="201">
        <v>0</v>
      </c>
      <c r="AC97" s="201">
        <v>0</v>
      </c>
      <c r="AD97" s="201">
        <v>0</v>
      </c>
      <c r="AE97" s="201">
        <v>82.31</v>
      </c>
      <c r="AF97" s="201">
        <v>0</v>
      </c>
      <c r="AG97" s="201">
        <v>0</v>
      </c>
      <c r="AH97" s="201">
        <v>0</v>
      </c>
      <c r="AI97" s="201">
        <v>99.96</v>
      </c>
      <c r="AJ97" s="201">
        <v>0</v>
      </c>
      <c r="AK97" s="201">
        <v>0</v>
      </c>
      <c r="AL97" s="201">
        <v>0</v>
      </c>
      <c r="AM97" s="201">
        <v>277.04000000000002</v>
      </c>
      <c r="AN97" s="201">
        <v>0</v>
      </c>
      <c r="AO97">
        <v>0</v>
      </c>
      <c r="AP97" s="201">
        <v>118.31</v>
      </c>
      <c r="AQ97" s="201">
        <v>38.22</v>
      </c>
      <c r="AR97" s="201">
        <v>0</v>
      </c>
      <c r="AS97" s="201">
        <v>7.66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3.83</v>
      </c>
      <c r="AZ97" s="201">
        <v>4.26</v>
      </c>
      <c r="BA97" s="201">
        <v>3.2</v>
      </c>
      <c r="BB97" s="201">
        <v>1.58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493.75</v>
      </c>
      <c r="L98" s="201">
        <v>17.45</v>
      </c>
      <c r="M98" s="201">
        <v>63.78</v>
      </c>
      <c r="N98" s="201">
        <v>25.96</v>
      </c>
      <c r="O98" s="201">
        <v>73.94</v>
      </c>
      <c r="P98" s="201">
        <v>31.01</v>
      </c>
      <c r="Q98" s="201">
        <v>9.6199999999999992</v>
      </c>
      <c r="R98" s="201">
        <v>19.12</v>
      </c>
      <c r="S98" s="201">
        <v>11.76</v>
      </c>
      <c r="T98" s="201">
        <v>1.06</v>
      </c>
      <c r="U98" s="201">
        <v>57.15</v>
      </c>
      <c r="V98" s="201">
        <v>8.82</v>
      </c>
      <c r="W98" s="201">
        <v>18.77</v>
      </c>
      <c r="X98" s="201">
        <v>62.83</v>
      </c>
      <c r="Y98" s="201">
        <v>0</v>
      </c>
      <c r="Z98">
        <v>0</v>
      </c>
      <c r="AA98" s="201">
        <v>14.02</v>
      </c>
      <c r="AB98" s="201">
        <v>0</v>
      </c>
      <c r="AC98" s="201">
        <v>0</v>
      </c>
      <c r="AD98" s="201">
        <v>0</v>
      </c>
      <c r="AE98" s="201">
        <v>82.31</v>
      </c>
      <c r="AF98" s="201">
        <v>0</v>
      </c>
      <c r="AG98" s="201">
        <v>0</v>
      </c>
      <c r="AH98" s="201">
        <v>0</v>
      </c>
      <c r="AI98" s="201">
        <v>99.96</v>
      </c>
      <c r="AJ98" s="201">
        <v>0</v>
      </c>
      <c r="AK98" s="201">
        <v>0</v>
      </c>
      <c r="AL98" s="201">
        <v>0</v>
      </c>
      <c r="AM98" s="201">
        <v>277.04000000000002</v>
      </c>
      <c r="AN98" s="201">
        <v>0</v>
      </c>
      <c r="AO98">
        <v>0</v>
      </c>
      <c r="AP98" s="201">
        <v>118.31</v>
      </c>
      <c r="AQ98" s="201">
        <v>38.22</v>
      </c>
      <c r="AR98" s="201">
        <v>0</v>
      </c>
      <c r="AS98" s="201">
        <v>7.66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3.83</v>
      </c>
      <c r="AZ98" s="201">
        <v>4.26</v>
      </c>
      <c r="BA98" s="201">
        <v>3.2</v>
      </c>
      <c r="BB98" s="201">
        <v>1.58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0.11593000000000002</v>
      </c>
      <c r="H99">
        <f t="shared" si="0"/>
        <v>0</v>
      </c>
      <c r="I99">
        <f t="shared" si="0"/>
        <v>0</v>
      </c>
      <c r="J99">
        <f t="shared" si="0"/>
        <v>0.13871</v>
      </c>
      <c r="K99">
        <f t="shared" si="0"/>
        <v>9.5638575000000063</v>
      </c>
      <c r="L99">
        <f t="shared" si="0"/>
        <v>0.29760750000000036</v>
      </c>
      <c r="M99">
        <f t="shared" si="0"/>
        <v>1.5307849999999987</v>
      </c>
      <c r="N99">
        <f t="shared" si="0"/>
        <v>0.61380999999999963</v>
      </c>
      <c r="O99">
        <f t="shared" si="0"/>
        <v>1.7746249999999957</v>
      </c>
      <c r="P99">
        <f t="shared" si="0"/>
        <v>0.75053000000000047</v>
      </c>
      <c r="Q99">
        <f t="shared" si="0"/>
        <v>0.21788750000000009</v>
      </c>
      <c r="R99">
        <f t="shared" si="0"/>
        <v>0.43115249999999905</v>
      </c>
      <c r="S99">
        <f t="shared" si="0"/>
        <v>0.2656449999999998</v>
      </c>
      <c r="T99">
        <f t="shared" si="0"/>
        <v>2.5372500000000003E-2</v>
      </c>
      <c r="U99">
        <f t="shared" si="0"/>
        <v>1.3634899999999985</v>
      </c>
      <c r="V99">
        <f t="shared" si="0"/>
        <v>0.21167000000000039</v>
      </c>
      <c r="W99">
        <f t="shared" si="0"/>
        <v>0.44026499999999974</v>
      </c>
      <c r="X99">
        <f t="shared" si="0"/>
        <v>1.5079249999999988</v>
      </c>
      <c r="Y99">
        <f t="shared" si="0"/>
        <v>0</v>
      </c>
      <c r="Z99">
        <f t="shared" si="0"/>
        <v>0</v>
      </c>
      <c r="AA99">
        <f t="shared" si="0"/>
        <v>0.33259999999999973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1.9754400000000041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2.8942899999999954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4.7630500000000007</v>
      </c>
      <c r="AN99">
        <f t="shared" si="0"/>
        <v>0</v>
      </c>
      <c r="AO99">
        <f t="shared" si="0"/>
        <v>0</v>
      </c>
      <c r="AP99">
        <f t="shared" si="0"/>
        <v>2.8147599999999993</v>
      </c>
      <c r="AQ99">
        <f t="shared" ref="AQ99:AT99" si="1">SUM(AQ3:AQ98)/4000</f>
        <v>0.80599499999999868</v>
      </c>
      <c r="AR99">
        <f t="shared" si="1"/>
        <v>0.50880000000000003</v>
      </c>
      <c r="AS99">
        <f t="shared" si="1"/>
        <v>0.1870599999999997</v>
      </c>
      <c r="AT99">
        <f t="shared" si="1"/>
        <v>0</v>
      </c>
      <c r="AU99">
        <f t="shared" ref="AU99:CR99" si="2">SUM(AU3:AU98)/4000</f>
        <v>0</v>
      </c>
      <c r="AV99">
        <f t="shared" si="2"/>
        <v>0.11066749999999997</v>
      </c>
      <c r="AW99">
        <f t="shared" si="2"/>
        <v>0</v>
      </c>
      <c r="AX99">
        <f t="shared" si="2"/>
        <v>0</v>
      </c>
      <c r="AY99">
        <f t="shared" si="2"/>
        <v>9.2220000000000038E-2</v>
      </c>
      <c r="AZ99">
        <f t="shared" si="2"/>
        <v>8.7422499999999903E-2</v>
      </c>
      <c r="BA99">
        <f t="shared" si="2"/>
        <v>7.7099999999999919E-2</v>
      </c>
      <c r="BB99">
        <f t="shared" si="2"/>
        <v>5.0507500000000045E-2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1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158.26</v>
      </c>
      <c r="L3" s="201">
        <v>63.05</v>
      </c>
      <c r="M3" s="201">
        <v>0</v>
      </c>
      <c r="N3" s="201">
        <v>13.89</v>
      </c>
      <c r="O3" s="201">
        <v>48.86</v>
      </c>
      <c r="P3" s="201">
        <v>66.790000000000006</v>
      </c>
      <c r="Q3" s="201">
        <v>5.34</v>
      </c>
      <c r="R3" s="201">
        <v>10.39</v>
      </c>
      <c r="S3" s="201">
        <v>6.47</v>
      </c>
      <c r="T3" s="201">
        <v>0</v>
      </c>
      <c r="U3" s="201">
        <v>269.02999999999997</v>
      </c>
      <c r="V3" s="201">
        <v>5.09</v>
      </c>
      <c r="W3" s="201">
        <v>10.85</v>
      </c>
      <c r="X3" s="201">
        <v>36.340000000000003</v>
      </c>
      <c r="Y3" s="201">
        <v>0</v>
      </c>
      <c r="Z3">
        <v>0</v>
      </c>
      <c r="AA3" s="201">
        <v>8.24</v>
      </c>
      <c r="AB3" s="201">
        <v>0</v>
      </c>
      <c r="AC3" s="201">
        <v>0</v>
      </c>
      <c r="AD3" s="201">
        <v>0</v>
      </c>
      <c r="AE3" s="201">
        <v>46.6</v>
      </c>
      <c r="AF3" s="201">
        <v>0</v>
      </c>
      <c r="AG3" s="201">
        <v>0</v>
      </c>
      <c r="AH3" s="201">
        <v>0</v>
      </c>
      <c r="AI3" s="201">
        <v>57.6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68.42</v>
      </c>
      <c r="AQ3" s="201">
        <v>22.1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158.26</v>
      </c>
      <c r="L4" s="201">
        <v>63.05</v>
      </c>
      <c r="M4" s="201">
        <v>0</v>
      </c>
      <c r="N4" s="201">
        <v>13.89</v>
      </c>
      <c r="O4" s="201">
        <v>48.86</v>
      </c>
      <c r="P4" s="201">
        <v>66.790000000000006</v>
      </c>
      <c r="Q4" s="201">
        <v>5.34</v>
      </c>
      <c r="R4" s="201">
        <v>10.39</v>
      </c>
      <c r="S4" s="201">
        <v>6.47</v>
      </c>
      <c r="T4" s="201">
        <v>0</v>
      </c>
      <c r="U4" s="201">
        <v>269.02999999999997</v>
      </c>
      <c r="V4" s="201">
        <v>5.09</v>
      </c>
      <c r="W4" s="201">
        <v>10.85</v>
      </c>
      <c r="X4" s="201">
        <v>36.340000000000003</v>
      </c>
      <c r="Y4" s="201">
        <v>0</v>
      </c>
      <c r="Z4">
        <v>0</v>
      </c>
      <c r="AA4" s="201">
        <v>8.24</v>
      </c>
      <c r="AB4" s="201">
        <v>0</v>
      </c>
      <c r="AC4" s="201">
        <v>0</v>
      </c>
      <c r="AD4" s="201">
        <v>0</v>
      </c>
      <c r="AE4" s="201">
        <v>46.6</v>
      </c>
      <c r="AF4" s="201">
        <v>0</v>
      </c>
      <c r="AG4" s="201">
        <v>0</v>
      </c>
      <c r="AH4" s="201">
        <v>0</v>
      </c>
      <c r="AI4" s="201">
        <v>57.6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68.42</v>
      </c>
      <c r="AQ4" s="201">
        <v>22.1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158.26</v>
      </c>
      <c r="L5" s="201">
        <v>63.05</v>
      </c>
      <c r="M5" s="201">
        <v>0</v>
      </c>
      <c r="N5" s="201">
        <v>13.89</v>
      </c>
      <c r="O5" s="201">
        <v>48.86</v>
      </c>
      <c r="P5" s="201">
        <v>66.790000000000006</v>
      </c>
      <c r="Q5" s="201">
        <v>5.34</v>
      </c>
      <c r="R5" s="201">
        <v>10.39</v>
      </c>
      <c r="S5" s="201">
        <v>6.47</v>
      </c>
      <c r="T5" s="201">
        <v>0</v>
      </c>
      <c r="U5" s="201">
        <v>269.02999999999997</v>
      </c>
      <c r="V5" s="201">
        <v>5.09</v>
      </c>
      <c r="W5" s="201">
        <v>10.85</v>
      </c>
      <c r="X5" s="201">
        <v>36.340000000000003</v>
      </c>
      <c r="Y5" s="201">
        <v>0</v>
      </c>
      <c r="Z5">
        <v>0</v>
      </c>
      <c r="AA5" s="201">
        <v>8.24</v>
      </c>
      <c r="AB5" s="201">
        <v>0</v>
      </c>
      <c r="AC5" s="201">
        <v>0</v>
      </c>
      <c r="AD5" s="201">
        <v>0</v>
      </c>
      <c r="AE5" s="201">
        <v>46.6</v>
      </c>
      <c r="AF5" s="201">
        <v>0</v>
      </c>
      <c r="AG5" s="201">
        <v>0</v>
      </c>
      <c r="AH5" s="201">
        <v>0</v>
      </c>
      <c r="AI5" s="201">
        <v>57.6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68.42</v>
      </c>
      <c r="AQ5" s="201">
        <v>22.1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158.26</v>
      </c>
      <c r="L6" s="201">
        <v>63.05</v>
      </c>
      <c r="M6" s="201">
        <v>0</v>
      </c>
      <c r="N6" s="201">
        <v>13.89</v>
      </c>
      <c r="O6" s="201">
        <v>48.86</v>
      </c>
      <c r="P6" s="201">
        <v>66.790000000000006</v>
      </c>
      <c r="Q6" s="201">
        <v>5.34</v>
      </c>
      <c r="R6" s="201">
        <v>10.39</v>
      </c>
      <c r="S6" s="201">
        <v>6.47</v>
      </c>
      <c r="T6" s="201">
        <v>0</v>
      </c>
      <c r="U6" s="201">
        <v>269.02999999999997</v>
      </c>
      <c r="V6" s="201">
        <v>5.09</v>
      </c>
      <c r="W6" s="201">
        <v>10.85</v>
      </c>
      <c r="X6" s="201">
        <v>36.340000000000003</v>
      </c>
      <c r="Y6" s="201">
        <v>0</v>
      </c>
      <c r="Z6">
        <v>0</v>
      </c>
      <c r="AA6" s="201">
        <v>8.24</v>
      </c>
      <c r="AB6" s="201">
        <v>0</v>
      </c>
      <c r="AC6" s="201">
        <v>0</v>
      </c>
      <c r="AD6" s="201">
        <v>0</v>
      </c>
      <c r="AE6" s="201">
        <v>46.6</v>
      </c>
      <c r="AF6" s="201">
        <v>0</v>
      </c>
      <c r="AG6" s="201">
        <v>0</v>
      </c>
      <c r="AH6" s="201">
        <v>0</v>
      </c>
      <c r="AI6" s="201">
        <v>57.6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68.42</v>
      </c>
      <c r="AQ6" s="201">
        <v>22.1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158.26</v>
      </c>
      <c r="L7" s="201">
        <v>63.05</v>
      </c>
      <c r="M7" s="201">
        <v>0</v>
      </c>
      <c r="N7" s="201">
        <v>13.89</v>
      </c>
      <c r="O7" s="201">
        <v>48.86</v>
      </c>
      <c r="P7" s="201">
        <v>66.790000000000006</v>
      </c>
      <c r="Q7" s="201">
        <v>5.34</v>
      </c>
      <c r="R7" s="201">
        <v>10.39</v>
      </c>
      <c r="S7" s="201">
        <v>6.47</v>
      </c>
      <c r="T7" s="201">
        <v>0</v>
      </c>
      <c r="U7" s="201">
        <v>269.02999999999997</v>
      </c>
      <c r="V7" s="201">
        <v>5.09</v>
      </c>
      <c r="W7" s="201">
        <v>10.85</v>
      </c>
      <c r="X7" s="201">
        <v>36.340000000000003</v>
      </c>
      <c r="Y7" s="201">
        <v>0</v>
      </c>
      <c r="Z7">
        <v>0</v>
      </c>
      <c r="AA7" s="201">
        <v>8</v>
      </c>
      <c r="AB7" s="201">
        <v>0</v>
      </c>
      <c r="AC7" s="201">
        <v>0</v>
      </c>
      <c r="AD7" s="201">
        <v>0</v>
      </c>
      <c r="AE7" s="201">
        <v>46.6</v>
      </c>
      <c r="AF7" s="201">
        <v>0</v>
      </c>
      <c r="AG7" s="201">
        <v>0</v>
      </c>
      <c r="AH7" s="201">
        <v>0</v>
      </c>
      <c r="AI7" s="201">
        <v>57.6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68.42</v>
      </c>
      <c r="AQ7" s="201">
        <v>22.1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158.26</v>
      </c>
      <c r="L8" s="201">
        <v>63.05</v>
      </c>
      <c r="M8" s="201">
        <v>0</v>
      </c>
      <c r="N8" s="201">
        <v>13.89</v>
      </c>
      <c r="O8" s="201">
        <v>48.86</v>
      </c>
      <c r="P8" s="201">
        <v>66.790000000000006</v>
      </c>
      <c r="Q8" s="201">
        <v>5.34</v>
      </c>
      <c r="R8" s="201">
        <v>10.39</v>
      </c>
      <c r="S8" s="201">
        <v>6.47</v>
      </c>
      <c r="T8" s="201">
        <v>0</v>
      </c>
      <c r="U8" s="201">
        <v>269.02999999999997</v>
      </c>
      <c r="V8" s="201">
        <v>5.09</v>
      </c>
      <c r="W8" s="201">
        <v>10.85</v>
      </c>
      <c r="X8" s="201">
        <v>36.340000000000003</v>
      </c>
      <c r="Y8" s="201">
        <v>0</v>
      </c>
      <c r="Z8">
        <v>0</v>
      </c>
      <c r="AA8" s="201">
        <v>8</v>
      </c>
      <c r="AB8" s="201">
        <v>0</v>
      </c>
      <c r="AC8" s="201">
        <v>0</v>
      </c>
      <c r="AD8" s="201">
        <v>0</v>
      </c>
      <c r="AE8" s="201">
        <v>46.6</v>
      </c>
      <c r="AF8" s="201">
        <v>0</v>
      </c>
      <c r="AG8" s="201">
        <v>0</v>
      </c>
      <c r="AH8" s="201">
        <v>0</v>
      </c>
      <c r="AI8" s="201">
        <v>57.6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68.42</v>
      </c>
      <c r="AQ8" s="201">
        <v>22.1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158.26</v>
      </c>
      <c r="L9" s="201">
        <v>63.05</v>
      </c>
      <c r="M9" s="201">
        <v>0</v>
      </c>
      <c r="N9" s="201">
        <v>13.89</v>
      </c>
      <c r="O9" s="201">
        <v>48.86</v>
      </c>
      <c r="P9" s="201">
        <v>66.790000000000006</v>
      </c>
      <c r="Q9" s="201">
        <v>5.34</v>
      </c>
      <c r="R9" s="201">
        <v>10.39</v>
      </c>
      <c r="S9" s="201">
        <v>6.47</v>
      </c>
      <c r="T9" s="201">
        <v>0</v>
      </c>
      <c r="U9" s="201">
        <v>269.02999999999997</v>
      </c>
      <c r="V9" s="201">
        <v>5.09</v>
      </c>
      <c r="W9" s="201">
        <v>10.85</v>
      </c>
      <c r="X9" s="201">
        <v>36.340000000000003</v>
      </c>
      <c r="Y9" s="201">
        <v>0</v>
      </c>
      <c r="Z9">
        <v>0</v>
      </c>
      <c r="AA9" s="201">
        <v>8</v>
      </c>
      <c r="AB9" s="201">
        <v>0</v>
      </c>
      <c r="AC9" s="201">
        <v>0</v>
      </c>
      <c r="AD9" s="201">
        <v>0</v>
      </c>
      <c r="AE9" s="201">
        <v>46.6</v>
      </c>
      <c r="AF9" s="201">
        <v>0</v>
      </c>
      <c r="AG9" s="201">
        <v>0</v>
      </c>
      <c r="AH9" s="201">
        <v>0</v>
      </c>
      <c r="AI9" s="201">
        <v>57.6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68.42</v>
      </c>
      <c r="AQ9" s="201">
        <v>22.1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158.26</v>
      </c>
      <c r="L10" s="201">
        <v>63.05</v>
      </c>
      <c r="M10" s="201">
        <v>0</v>
      </c>
      <c r="N10" s="201">
        <v>13.89</v>
      </c>
      <c r="O10" s="201">
        <v>48.86</v>
      </c>
      <c r="P10" s="201">
        <v>66.790000000000006</v>
      </c>
      <c r="Q10" s="201">
        <v>5.34</v>
      </c>
      <c r="R10" s="201">
        <v>10.39</v>
      </c>
      <c r="S10" s="201">
        <v>6.47</v>
      </c>
      <c r="T10" s="201">
        <v>0</v>
      </c>
      <c r="U10" s="201">
        <v>269.02999999999997</v>
      </c>
      <c r="V10" s="201">
        <v>5.09</v>
      </c>
      <c r="W10" s="201">
        <v>10.85</v>
      </c>
      <c r="X10" s="201">
        <v>36.340000000000003</v>
      </c>
      <c r="Y10" s="201">
        <v>0</v>
      </c>
      <c r="Z10">
        <v>0</v>
      </c>
      <c r="AA10" s="201">
        <v>8</v>
      </c>
      <c r="AB10" s="201">
        <v>0</v>
      </c>
      <c r="AC10" s="201">
        <v>0</v>
      </c>
      <c r="AD10" s="201">
        <v>0</v>
      </c>
      <c r="AE10" s="201">
        <v>46.6</v>
      </c>
      <c r="AF10" s="201">
        <v>0</v>
      </c>
      <c r="AG10" s="201">
        <v>0</v>
      </c>
      <c r="AH10" s="201">
        <v>0</v>
      </c>
      <c r="AI10" s="201">
        <v>57.6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68.42</v>
      </c>
      <c r="AQ10" s="201">
        <v>22.1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158.26</v>
      </c>
      <c r="L11" s="201">
        <v>63.05</v>
      </c>
      <c r="M11" s="201">
        <v>0</v>
      </c>
      <c r="N11" s="201">
        <v>13.89</v>
      </c>
      <c r="O11" s="201">
        <v>48.86</v>
      </c>
      <c r="P11" s="201">
        <v>66.790000000000006</v>
      </c>
      <c r="Q11" s="201">
        <v>5.34</v>
      </c>
      <c r="R11" s="201">
        <v>10.39</v>
      </c>
      <c r="S11" s="201">
        <v>6.47</v>
      </c>
      <c r="T11" s="201">
        <v>0</v>
      </c>
      <c r="U11" s="201">
        <v>269.02999999999997</v>
      </c>
      <c r="V11" s="201">
        <v>5.09</v>
      </c>
      <c r="W11" s="201">
        <v>10.85</v>
      </c>
      <c r="X11" s="201">
        <v>36.340000000000003</v>
      </c>
      <c r="Y11" s="201">
        <v>0</v>
      </c>
      <c r="Z11">
        <v>0</v>
      </c>
      <c r="AA11" s="201">
        <v>8</v>
      </c>
      <c r="AB11" s="201">
        <v>0</v>
      </c>
      <c r="AC11" s="201">
        <v>0</v>
      </c>
      <c r="AD11" s="201">
        <v>0</v>
      </c>
      <c r="AE11" s="201">
        <v>46.6</v>
      </c>
      <c r="AF11" s="201">
        <v>0</v>
      </c>
      <c r="AG11" s="201">
        <v>0</v>
      </c>
      <c r="AH11" s="201">
        <v>0</v>
      </c>
      <c r="AI11" s="201">
        <v>57.6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68.42</v>
      </c>
      <c r="AQ11" s="201">
        <v>22.1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11.18</v>
      </c>
      <c r="H12" s="201">
        <v>0</v>
      </c>
      <c r="I12" s="201">
        <v>0</v>
      </c>
      <c r="J12" s="201">
        <v>0</v>
      </c>
      <c r="K12" s="201">
        <v>158.26</v>
      </c>
      <c r="L12" s="201">
        <v>63.05</v>
      </c>
      <c r="M12" s="201">
        <v>0</v>
      </c>
      <c r="N12" s="201">
        <v>13.89</v>
      </c>
      <c r="O12" s="201">
        <v>48.86</v>
      </c>
      <c r="P12" s="201">
        <v>66.790000000000006</v>
      </c>
      <c r="Q12" s="201">
        <v>5.34</v>
      </c>
      <c r="R12" s="201">
        <v>10.39</v>
      </c>
      <c r="S12" s="201">
        <v>6.47</v>
      </c>
      <c r="T12" s="201">
        <v>0</v>
      </c>
      <c r="U12" s="201">
        <v>269.02999999999997</v>
      </c>
      <c r="V12" s="201">
        <v>5.09</v>
      </c>
      <c r="W12" s="201">
        <v>10.85</v>
      </c>
      <c r="X12" s="201">
        <v>36.340000000000003</v>
      </c>
      <c r="Y12" s="201">
        <v>0</v>
      </c>
      <c r="Z12">
        <v>0</v>
      </c>
      <c r="AA12" s="201">
        <v>8</v>
      </c>
      <c r="AB12" s="201">
        <v>0</v>
      </c>
      <c r="AC12" s="201">
        <v>0</v>
      </c>
      <c r="AD12" s="201">
        <v>0</v>
      </c>
      <c r="AE12" s="201">
        <v>46.6</v>
      </c>
      <c r="AF12" s="201">
        <v>0</v>
      </c>
      <c r="AG12" s="201">
        <v>0</v>
      </c>
      <c r="AH12" s="201">
        <v>0</v>
      </c>
      <c r="AI12" s="201">
        <v>57.6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68.42</v>
      </c>
      <c r="AQ12" s="201">
        <v>22.1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14.6</v>
      </c>
      <c r="K13" s="201">
        <v>158.26</v>
      </c>
      <c r="L13" s="201">
        <v>63.05</v>
      </c>
      <c r="M13" s="201">
        <v>0</v>
      </c>
      <c r="N13" s="201">
        <v>13.89</v>
      </c>
      <c r="O13" s="201">
        <v>48.86</v>
      </c>
      <c r="P13" s="201">
        <v>66.790000000000006</v>
      </c>
      <c r="Q13" s="201">
        <v>5.34</v>
      </c>
      <c r="R13" s="201">
        <v>10.39</v>
      </c>
      <c r="S13" s="201">
        <v>6.47</v>
      </c>
      <c r="T13" s="201">
        <v>0</v>
      </c>
      <c r="U13" s="201">
        <v>269.02999999999997</v>
      </c>
      <c r="V13" s="201">
        <v>5.09</v>
      </c>
      <c r="W13" s="201">
        <v>10.85</v>
      </c>
      <c r="X13" s="201">
        <v>36.340000000000003</v>
      </c>
      <c r="Y13" s="201">
        <v>0</v>
      </c>
      <c r="Z13">
        <v>0</v>
      </c>
      <c r="AA13" s="201">
        <v>8</v>
      </c>
      <c r="AB13" s="201">
        <v>0</v>
      </c>
      <c r="AC13" s="201">
        <v>0</v>
      </c>
      <c r="AD13" s="201">
        <v>0</v>
      </c>
      <c r="AE13" s="201">
        <v>46.6</v>
      </c>
      <c r="AF13" s="201">
        <v>0</v>
      </c>
      <c r="AG13" s="201">
        <v>0</v>
      </c>
      <c r="AH13" s="201">
        <v>0</v>
      </c>
      <c r="AI13" s="201">
        <v>57.6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68.42</v>
      </c>
      <c r="AQ13" s="201">
        <v>22.1</v>
      </c>
      <c r="AR13" s="201">
        <v>0</v>
      </c>
      <c r="AS13" s="201">
        <v>0</v>
      </c>
      <c r="AT13">
        <v>0</v>
      </c>
      <c r="AU13">
        <v>0</v>
      </c>
      <c r="AV13" s="201">
        <v>1.36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7.09</v>
      </c>
      <c r="K14" s="201">
        <v>158.26</v>
      </c>
      <c r="L14" s="201">
        <v>63.05</v>
      </c>
      <c r="M14" s="201">
        <v>0</v>
      </c>
      <c r="N14" s="201">
        <v>13.89</v>
      </c>
      <c r="O14" s="201">
        <v>48.86</v>
      </c>
      <c r="P14" s="201">
        <v>66.790000000000006</v>
      </c>
      <c r="Q14" s="201">
        <v>5.34</v>
      </c>
      <c r="R14" s="201">
        <v>10.39</v>
      </c>
      <c r="S14" s="201">
        <v>6.47</v>
      </c>
      <c r="T14" s="201">
        <v>0</v>
      </c>
      <c r="U14" s="201">
        <v>269.02999999999997</v>
      </c>
      <c r="V14" s="201">
        <v>5.09</v>
      </c>
      <c r="W14" s="201">
        <v>10.85</v>
      </c>
      <c r="X14" s="201">
        <v>36.340000000000003</v>
      </c>
      <c r="Y14" s="201">
        <v>0</v>
      </c>
      <c r="Z14">
        <v>0</v>
      </c>
      <c r="AA14" s="201">
        <v>8</v>
      </c>
      <c r="AB14" s="201">
        <v>0</v>
      </c>
      <c r="AC14" s="201">
        <v>0</v>
      </c>
      <c r="AD14" s="201">
        <v>0</v>
      </c>
      <c r="AE14" s="201">
        <v>46.6</v>
      </c>
      <c r="AF14" s="201">
        <v>0</v>
      </c>
      <c r="AG14" s="201">
        <v>0</v>
      </c>
      <c r="AH14" s="201">
        <v>0</v>
      </c>
      <c r="AI14" s="201">
        <v>57.6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68.42</v>
      </c>
      <c r="AQ14" s="201">
        <v>22.1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1.87</v>
      </c>
      <c r="H15" s="201">
        <v>0</v>
      </c>
      <c r="I15" s="201">
        <v>0</v>
      </c>
      <c r="J15" s="201">
        <v>2.58</v>
      </c>
      <c r="K15" s="201">
        <v>158.26</v>
      </c>
      <c r="L15" s="201">
        <v>63.05</v>
      </c>
      <c r="M15" s="201">
        <v>0</v>
      </c>
      <c r="N15" s="201">
        <v>13.89</v>
      </c>
      <c r="O15" s="201">
        <v>48.86</v>
      </c>
      <c r="P15" s="201">
        <v>66.8</v>
      </c>
      <c r="Q15" s="201">
        <v>5.34</v>
      </c>
      <c r="R15" s="201">
        <v>10.54</v>
      </c>
      <c r="S15" s="201">
        <v>6.47</v>
      </c>
      <c r="T15" s="201">
        <v>0</v>
      </c>
      <c r="U15" s="201">
        <v>269.02999999999997</v>
      </c>
      <c r="V15" s="201">
        <v>5.09</v>
      </c>
      <c r="W15" s="201">
        <v>10.85</v>
      </c>
      <c r="X15" s="201">
        <v>36.340000000000003</v>
      </c>
      <c r="Y15" s="201">
        <v>0</v>
      </c>
      <c r="Z15">
        <v>0</v>
      </c>
      <c r="AA15" s="201">
        <v>8</v>
      </c>
      <c r="AB15" s="201">
        <v>0</v>
      </c>
      <c r="AC15" s="201">
        <v>0</v>
      </c>
      <c r="AD15" s="201">
        <v>0</v>
      </c>
      <c r="AE15" s="201">
        <v>46.6</v>
      </c>
      <c r="AF15" s="201">
        <v>0</v>
      </c>
      <c r="AG15" s="201">
        <v>0</v>
      </c>
      <c r="AH15" s="201">
        <v>0</v>
      </c>
      <c r="AI15" s="201">
        <v>57.6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68.42</v>
      </c>
      <c r="AQ15" s="201">
        <v>22.1</v>
      </c>
      <c r="AR15" s="201">
        <v>0</v>
      </c>
      <c r="AS15" s="201">
        <v>0</v>
      </c>
      <c r="AT15">
        <v>0</v>
      </c>
      <c r="AU15">
        <v>0</v>
      </c>
      <c r="AV15" s="201">
        <v>0.76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158.26</v>
      </c>
      <c r="L16" s="201">
        <v>63.05</v>
      </c>
      <c r="M16" s="201">
        <v>0</v>
      </c>
      <c r="N16" s="201">
        <v>13.89</v>
      </c>
      <c r="O16" s="201">
        <v>48.86</v>
      </c>
      <c r="P16" s="201">
        <v>66.8</v>
      </c>
      <c r="Q16" s="201">
        <v>5.34</v>
      </c>
      <c r="R16" s="201">
        <v>10.54</v>
      </c>
      <c r="S16" s="201">
        <v>6.47</v>
      </c>
      <c r="T16" s="201">
        <v>0</v>
      </c>
      <c r="U16" s="201">
        <v>269.02999999999997</v>
      </c>
      <c r="V16" s="201">
        <v>5.09</v>
      </c>
      <c r="W16" s="201">
        <v>10.85</v>
      </c>
      <c r="X16" s="201">
        <v>36.340000000000003</v>
      </c>
      <c r="Y16" s="201">
        <v>0</v>
      </c>
      <c r="Z16">
        <v>0</v>
      </c>
      <c r="AA16" s="201">
        <v>8</v>
      </c>
      <c r="AB16" s="201">
        <v>0</v>
      </c>
      <c r="AC16" s="201">
        <v>0</v>
      </c>
      <c r="AD16" s="201">
        <v>0</v>
      </c>
      <c r="AE16" s="201">
        <v>46.6</v>
      </c>
      <c r="AF16" s="201">
        <v>0</v>
      </c>
      <c r="AG16" s="201">
        <v>0</v>
      </c>
      <c r="AH16" s="201">
        <v>0</v>
      </c>
      <c r="AI16" s="201">
        <v>57.6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68.42</v>
      </c>
      <c r="AQ16" s="201">
        <v>22.1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158.26</v>
      </c>
      <c r="L17" s="201">
        <v>63.05</v>
      </c>
      <c r="M17" s="201">
        <v>0</v>
      </c>
      <c r="N17" s="201">
        <v>13.89</v>
      </c>
      <c r="O17" s="201">
        <v>48.86</v>
      </c>
      <c r="P17" s="201">
        <v>66.8</v>
      </c>
      <c r="Q17" s="201">
        <v>5.34</v>
      </c>
      <c r="R17" s="201">
        <v>10.39</v>
      </c>
      <c r="S17" s="201">
        <v>6.47</v>
      </c>
      <c r="T17" s="201">
        <v>0</v>
      </c>
      <c r="U17" s="201">
        <v>269.02999999999997</v>
      </c>
      <c r="V17" s="201">
        <v>5.09</v>
      </c>
      <c r="W17" s="201">
        <v>10.85</v>
      </c>
      <c r="X17" s="201">
        <v>36.340000000000003</v>
      </c>
      <c r="Y17" s="201">
        <v>0</v>
      </c>
      <c r="Z17">
        <v>0</v>
      </c>
      <c r="AA17" s="201">
        <v>8</v>
      </c>
      <c r="AB17" s="201">
        <v>0</v>
      </c>
      <c r="AC17" s="201">
        <v>0</v>
      </c>
      <c r="AD17" s="201">
        <v>0</v>
      </c>
      <c r="AE17" s="201">
        <v>46.6</v>
      </c>
      <c r="AF17" s="201">
        <v>0</v>
      </c>
      <c r="AG17" s="201">
        <v>0</v>
      </c>
      <c r="AH17" s="201">
        <v>0</v>
      </c>
      <c r="AI17" s="201">
        <v>57.6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68.42</v>
      </c>
      <c r="AQ17" s="201">
        <v>22.1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158.26</v>
      </c>
      <c r="L18" s="201">
        <v>63.05</v>
      </c>
      <c r="M18" s="201">
        <v>0</v>
      </c>
      <c r="N18" s="201">
        <v>13.89</v>
      </c>
      <c r="O18" s="201">
        <v>48.86</v>
      </c>
      <c r="P18" s="201">
        <v>66.8</v>
      </c>
      <c r="Q18" s="201">
        <v>5.34</v>
      </c>
      <c r="R18" s="201">
        <v>10.39</v>
      </c>
      <c r="S18" s="201">
        <v>6.47</v>
      </c>
      <c r="T18" s="201">
        <v>0</v>
      </c>
      <c r="U18" s="201">
        <v>269.02999999999997</v>
      </c>
      <c r="V18" s="201">
        <v>5.09</v>
      </c>
      <c r="W18" s="201">
        <v>10.85</v>
      </c>
      <c r="X18" s="201">
        <v>36.340000000000003</v>
      </c>
      <c r="Y18" s="201">
        <v>0</v>
      </c>
      <c r="Z18">
        <v>0</v>
      </c>
      <c r="AA18" s="201">
        <v>8</v>
      </c>
      <c r="AB18" s="201">
        <v>0</v>
      </c>
      <c r="AC18" s="201">
        <v>0</v>
      </c>
      <c r="AD18" s="201">
        <v>0</v>
      </c>
      <c r="AE18" s="201">
        <v>46.6</v>
      </c>
      <c r="AF18" s="201">
        <v>0</v>
      </c>
      <c r="AG18" s="201">
        <v>0</v>
      </c>
      <c r="AH18" s="201">
        <v>0</v>
      </c>
      <c r="AI18" s="201">
        <v>57.6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68.42</v>
      </c>
      <c r="AQ18" s="201">
        <v>22.1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158.26</v>
      </c>
      <c r="L19" s="201">
        <v>63.05</v>
      </c>
      <c r="M19" s="201">
        <v>0</v>
      </c>
      <c r="N19" s="201">
        <v>13.89</v>
      </c>
      <c r="O19" s="201">
        <v>48.86</v>
      </c>
      <c r="P19" s="201">
        <v>66.8</v>
      </c>
      <c r="Q19" s="201">
        <v>5.34</v>
      </c>
      <c r="R19" s="201">
        <v>10.39</v>
      </c>
      <c r="S19" s="201">
        <v>6.47</v>
      </c>
      <c r="T19" s="201">
        <v>0</v>
      </c>
      <c r="U19" s="201">
        <v>272.3</v>
      </c>
      <c r="V19" s="201">
        <v>5.09</v>
      </c>
      <c r="W19" s="201">
        <v>10.85</v>
      </c>
      <c r="X19" s="201">
        <v>36.340000000000003</v>
      </c>
      <c r="Y19" s="201">
        <v>0</v>
      </c>
      <c r="Z19">
        <v>0</v>
      </c>
      <c r="AA19" s="201">
        <v>8</v>
      </c>
      <c r="AB19" s="201">
        <v>0</v>
      </c>
      <c r="AC19" s="201">
        <v>0</v>
      </c>
      <c r="AD19" s="201">
        <v>0</v>
      </c>
      <c r="AE19" s="201">
        <v>46.6</v>
      </c>
      <c r="AF19" s="201">
        <v>0</v>
      </c>
      <c r="AG19" s="201">
        <v>0</v>
      </c>
      <c r="AH19" s="201">
        <v>0</v>
      </c>
      <c r="AI19" s="201">
        <v>57.6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68.42</v>
      </c>
      <c r="AQ19" s="201">
        <v>22.1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158.26</v>
      </c>
      <c r="L20" s="201">
        <v>63.05</v>
      </c>
      <c r="M20" s="201">
        <v>0</v>
      </c>
      <c r="N20" s="201">
        <v>13.89</v>
      </c>
      <c r="O20" s="201">
        <v>48.86</v>
      </c>
      <c r="P20" s="201">
        <v>66.8</v>
      </c>
      <c r="Q20" s="201">
        <v>5.34</v>
      </c>
      <c r="R20" s="201">
        <v>10.39</v>
      </c>
      <c r="S20" s="201">
        <v>6.47</v>
      </c>
      <c r="T20" s="201">
        <v>0</v>
      </c>
      <c r="U20" s="201">
        <v>272.82</v>
      </c>
      <c r="V20" s="201">
        <v>5.09</v>
      </c>
      <c r="W20" s="201">
        <v>10.85</v>
      </c>
      <c r="X20" s="201">
        <v>36.340000000000003</v>
      </c>
      <c r="Y20" s="201">
        <v>0</v>
      </c>
      <c r="Z20">
        <v>0</v>
      </c>
      <c r="AA20" s="201">
        <v>8</v>
      </c>
      <c r="AB20" s="201">
        <v>0</v>
      </c>
      <c r="AC20" s="201">
        <v>0</v>
      </c>
      <c r="AD20" s="201">
        <v>0</v>
      </c>
      <c r="AE20" s="201">
        <v>46.6</v>
      </c>
      <c r="AF20" s="201">
        <v>0</v>
      </c>
      <c r="AG20" s="201">
        <v>0</v>
      </c>
      <c r="AH20" s="201">
        <v>0</v>
      </c>
      <c r="AI20" s="201">
        <v>57.6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68.42</v>
      </c>
      <c r="AQ20" s="201">
        <v>22.1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158.26</v>
      </c>
      <c r="L21" s="201">
        <v>63.05</v>
      </c>
      <c r="M21" s="201">
        <v>0</v>
      </c>
      <c r="N21" s="201">
        <v>13.89</v>
      </c>
      <c r="O21" s="201">
        <v>48.86</v>
      </c>
      <c r="P21" s="201">
        <v>66.8</v>
      </c>
      <c r="Q21" s="201">
        <v>5.34</v>
      </c>
      <c r="R21" s="201">
        <v>10.39</v>
      </c>
      <c r="S21" s="201">
        <v>6.47</v>
      </c>
      <c r="T21" s="201">
        <v>0</v>
      </c>
      <c r="U21" s="201">
        <v>272.82</v>
      </c>
      <c r="V21" s="201">
        <v>5.09</v>
      </c>
      <c r="W21" s="201">
        <v>10.85</v>
      </c>
      <c r="X21" s="201">
        <v>36.340000000000003</v>
      </c>
      <c r="Y21" s="201">
        <v>0</v>
      </c>
      <c r="Z21">
        <v>0</v>
      </c>
      <c r="AA21" s="201">
        <v>8</v>
      </c>
      <c r="AB21" s="201">
        <v>0</v>
      </c>
      <c r="AC21" s="201">
        <v>0</v>
      </c>
      <c r="AD21" s="201">
        <v>0</v>
      </c>
      <c r="AE21" s="201">
        <v>46.6</v>
      </c>
      <c r="AF21" s="201">
        <v>0</v>
      </c>
      <c r="AG21" s="201">
        <v>0</v>
      </c>
      <c r="AH21" s="201">
        <v>0</v>
      </c>
      <c r="AI21" s="201">
        <v>57.6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69.53</v>
      </c>
      <c r="AQ21" s="201">
        <v>22.45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158.26</v>
      </c>
      <c r="L22" s="201">
        <v>63.05</v>
      </c>
      <c r="M22" s="201">
        <v>0</v>
      </c>
      <c r="N22" s="201">
        <v>13.89</v>
      </c>
      <c r="O22" s="201">
        <v>48.86</v>
      </c>
      <c r="P22" s="201">
        <v>66.8</v>
      </c>
      <c r="Q22" s="201">
        <v>5.34</v>
      </c>
      <c r="R22" s="201">
        <v>10.39</v>
      </c>
      <c r="S22" s="201">
        <v>6.47</v>
      </c>
      <c r="T22" s="201">
        <v>0</v>
      </c>
      <c r="U22" s="201">
        <v>272.82</v>
      </c>
      <c r="V22" s="201">
        <v>5.09</v>
      </c>
      <c r="W22" s="201">
        <v>10.85</v>
      </c>
      <c r="X22" s="201">
        <v>36.340000000000003</v>
      </c>
      <c r="Y22" s="201">
        <v>0</v>
      </c>
      <c r="Z22">
        <v>0</v>
      </c>
      <c r="AA22" s="201">
        <v>8</v>
      </c>
      <c r="AB22" s="201">
        <v>0</v>
      </c>
      <c r="AC22" s="201">
        <v>0</v>
      </c>
      <c r="AD22" s="201">
        <v>0</v>
      </c>
      <c r="AE22" s="201">
        <v>46.6</v>
      </c>
      <c r="AF22" s="201">
        <v>0</v>
      </c>
      <c r="AG22" s="201">
        <v>0</v>
      </c>
      <c r="AH22" s="201">
        <v>0</v>
      </c>
      <c r="AI22" s="201">
        <v>57.6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69.53</v>
      </c>
      <c r="AQ22" s="201">
        <v>22.45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87.79</v>
      </c>
      <c r="L23" s="201">
        <v>33.76</v>
      </c>
      <c r="M23" s="201">
        <v>0</v>
      </c>
      <c r="N23" s="201">
        <v>13.89</v>
      </c>
      <c r="O23" s="201">
        <v>48.86</v>
      </c>
      <c r="P23" s="201">
        <v>66.8</v>
      </c>
      <c r="Q23" s="201">
        <v>5.34</v>
      </c>
      <c r="R23" s="201">
        <v>10.39</v>
      </c>
      <c r="S23" s="201">
        <v>6.47</v>
      </c>
      <c r="T23" s="201">
        <v>0</v>
      </c>
      <c r="U23" s="201">
        <v>272.82</v>
      </c>
      <c r="V23" s="201">
        <v>5.09</v>
      </c>
      <c r="W23" s="201">
        <v>10.85</v>
      </c>
      <c r="X23" s="201">
        <v>36.340000000000003</v>
      </c>
      <c r="Y23" s="201">
        <v>0</v>
      </c>
      <c r="Z23">
        <v>0</v>
      </c>
      <c r="AA23" s="201">
        <v>8</v>
      </c>
      <c r="AB23" s="201">
        <v>0</v>
      </c>
      <c r="AC23" s="201">
        <v>0</v>
      </c>
      <c r="AD23" s="201">
        <v>0</v>
      </c>
      <c r="AE23" s="201">
        <v>46.6</v>
      </c>
      <c r="AF23" s="201">
        <v>0</v>
      </c>
      <c r="AG23" s="201">
        <v>0</v>
      </c>
      <c r="AH23" s="201">
        <v>0</v>
      </c>
      <c r="AI23" s="201">
        <v>45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68.42</v>
      </c>
      <c r="AQ23" s="201">
        <v>11.17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87.79</v>
      </c>
      <c r="L24" s="201">
        <v>33.76</v>
      </c>
      <c r="M24" s="201">
        <v>0</v>
      </c>
      <c r="N24" s="201">
        <v>13.89</v>
      </c>
      <c r="O24" s="201">
        <v>48.86</v>
      </c>
      <c r="P24" s="201">
        <v>66.8</v>
      </c>
      <c r="Q24" s="201">
        <v>5.34</v>
      </c>
      <c r="R24" s="201">
        <v>10.39</v>
      </c>
      <c r="S24" s="201">
        <v>6.47</v>
      </c>
      <c r="T24" s="201">
        <v>0</v>
      </c>
      <c r="U24" s="201">
        <v>272.82</v>
      </c>
      <c r="V24" s="201">
        <v>5.09</v>
      </c>
      <c r="W24" s="201">
        <v>10.85</v>
      </c>
      <c r="X24" s="201">
        <v>36.340000000000003</v>
      </c>
      <c r="Y24" s="201">
        <v>0</v>
      </c>
      <c r="Z24">
        <v>0</v>
      </c>
      <c r="AA24" s="201">
        <v>8</v>
      </c>
      <c r="AB24" s="201">
        <v>0</v>
      </c>
      <c r="AC24" s="201">
        <v>0</v>
      </c>
      <c r="AD24" s="201">
        <v>0</v>
      </c>
      <c r="AE24" s="201">
        <v>46.6</v>
      </c>
      <c r="AF24" s="201">
        <v>0</v>
      </c>
      <c r="AG24" s="201">
        <v>0</v>
      </c>
      <c r="AH24" s="201">
        <v>0</v>
      </c>
      <c r="AI24" s="201">
        <v>45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68.42</v>
      </c>
      <c r="AQ24" s="201">
        <v>11.17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144.69999999999999</v>
      </c>
      <c r="L25" s="201">
        <v>23.35</v>
      </c>
      <c r="M25" s="201">
        <v>0</v>
      </c>
      <c r="N25" s="201">
        <v>13.89</v>
      </c>
      <c r="O25" s="201">
        <v>48.86</v>
      </c>
      <c r="P25" s="201">
        <v>66.8</v>
      </c>
      <c r="Q25" s="201">
        <v>5.34</v>
      </c>
      <c r="R25" s="201">
        <v>10.39</v>
      </c>
      <c r="S25" s="201">
        <v>6.47</v>
      </c>
      <c r="T25" s="201">
        <v>0</v>
      </c>
      <c r="U25" s="201">
        <v>272.82</v>
      </c>
      <c r="V25" s="201">
        <v>5.09</v>
      </c>
      <c r="W25" s="201">
        <v>10.85</v>
      </c>
      <c r="X25" s="201">
        <v>36.340000000000003</v>
      </c>
      <c r="Y25" s="201">
        <v>0</v>
      </c>
      <c r="Z25">
        <v>0</v>
      </c>
      <c r="AA25" s="201">
        <v>8</v>
      </c>
      <c r="AB25" s="201">
        <v>0</v>
      </c>
      <c r="AC25" s="201">
        <v>0</v>
      </c>
      <c r="AD25" s="201">
        <v>0</v>
      </c>
      <c r="AE25" s="201">
        <v>46.6</v>
      </c>
      <c r="AF25" s="201">
        <v>0</v>
      </c>
      <c r="AG25" s="201">
        <v>0</v>
      </c>
      <c r="AH25" s="201">
        <v>0</v>
      </c>
      <c r="AI25" s="201">
        <v>45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68.42</v>
      </c>
      <c r="AQ25" s="201">
        <v>22.1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135.06</v>
      </c>
      <c r="L26" s="201">
        <v>33.76</v>
      </c>
      <c r="M26" s="201">
        <v>0</v>
      </c>
      <c r="N26" s="201">
        <v>13.89</v>
      </c>
      <c r="O26" s="201">
        <v>48.86</v>
      </c>
      <c r="P26" s="201">
        <v>66.8</v>
      </c>
      <c r="Q26" s="201">
        <v>5.34</v>
      </c>
      <c r="R26" s="201">
        <v>10.39</v>
      </c>
      <c r="S26" s="201">
        <v>6.47</v>
      </c>
      <c r="T26" s="201">
        <v>0</v>
      </c>
      <c r="U26" s="201">
        <v>272.82</v>
      </c>
      <c r="V26" s="201">
        <v>5.09</v>
      </c>
      <c r="W26" s="201">
        <v>10.85</v>
      </c>
      <c r="X26" s="201">
        <v>36.340000000000003</v>
      </c>
      <c r="Y26" s="201">
        <v>0</v>
      </c>
      <c r="Z26">
        <v>0</v>
      </c>
      <c r="AA26" s="201">
        <v>8</v>
      </c>
      <c r="AB26" s="201">
        <v>0</v>
      </c>
      <c r="AC26" s="201">
        <v>0</v>
      </c>
      <c r="AD26" s="201">
        <v>0</v>
      </c>
      <c r="AE26" s="201">
        <v>46.6</v>
      </c>
      <c r="AF26" s="201">
        <v>0</v>
      </c>
      <c r="AG26" s="201">
        <v>0</v>
      </c>
      <c r="AH26" s="201">
        <v>0</v>
      </c>
      <c r="AI26" s="201">
        <v>45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68.42</v>
      </c>
      <c r="AQ26" s="201">
        <v>22.1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158.26</v>
      </c>
      <c r="L27" s="201">
        <v>49.95</v>
      </c>
      <c r="M27" s="201">
        <v>0</v>
      </c>
      <c r="N27" s="201">
        <v>13.89</v>
      </c>
      <c r="O27" s="201">
        <v>48.86</v>
      </c>
      <c r="P27" s="201">
        <v>66.8</v>
      </c>
      <c r="Q27" s="201">
        <v>5.34</v>
      </c>
      <c r="R27" s="201">
        <v>10.39</v>
      </c>
      <c r="S27" s="201">
        <v>6.47</v>
      </c>
      <c r="T27" s="201">
        <v>0</v>
      </c>
      <c r="U27" s="201">
        <v>276.08999999999997</v>
      </c>
      <c r="V27" s="201">
        <v>5.09</v>
      </c>
      <c r="W27" s="201">
        <v>10.85</v>
      </c>
      <c r="X27" s="201">
        <v>36.340000000000003</v>
      </c>
      <c r="Y27" s="201">
        <v>0</v>
      </c>
      <c r="Z27">
        <v>0</v>
      </c>
      <c r="AA27" s="201">
        <v>8</v>
      </c>
      <c r="AB27" s="201">
        <v>0</v>
      </c>
      <c r="AC27" s="201">
        <v>0</v>
      </c>
      <c r="AD27" s="201">
        <v>0</v>
      </c>
      <c r="AE27" s="201">
        <v>46.6</v>
      </c>
      <c r="AF27" s="201">
        <v>0</v>
      </c>
      <c r="AG27" s="201">
        <v>0</v>
      </c>
      <c r="AH27" s="201">
        <v>0</v>
      </c>
      <c r="AI27" s="201">
        <v>45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68.42</v>
      </c>
      <c r="AQ27" s="201">
        <v>22.1</v>
      </c>
      <c r="AR27" s="201">
        <v>4.28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150.9</v>
      </c>
      <c r="L28" s="201">
        <v>63.05</v>
      </c>
      <c r="M28" s="201">
        <v>0</v>
      </c>
      <c r="N28" s="201">
        <v>13.89</v>
      </c>
      <c r="O28" s="201">
        <v>48.86</v>
      </c>
      <c r="P28" s="201">
        <v>66.8</v>
      </c>
      <c r="Q28" s="201">
        <v>5.34</v>
      </c>
      <c r="R28" s="201">
        <v>10.39</v>
      </c>
      <c r="S28" s="201">
        <v>6.47</v>
      </c>
      <c r="T28" s="201">
        <v>0</v>
      </c>
      <c r="U28" s="201">
        <v>276.61</v>
      </c>
      <c r="V28" s="201">
        <v>5.09</v>
      </c>
      <c r="W28" s="201">
        <v>10.85</v>
      </c>
      <c r="X28" s="201">
        <v>36.340000000000003</v>
      </c>
      <c r="Y28" s="201">
        <v>0</v>
      </c>
      <c r="Z28">
        <v>0</v>
      </c>
      <c r="AA28" s="201">
        <v>8</v>
      </c>
      <c r="AB28" s="201">
        <v>0</v>
      </c>
      <c r="AC28" s="201">
        <v>0</v>
      </c>
      <c r="AD28" s="201">
        <v>0</v>
      </c>
      <c r="AE28" s="201">
        <v>46.6</v>
      </c>
      <c r="AF28" s="201">
        <v>0</v>
      </c>
      <c r="AG28" s="201">
        <v>0</v>
      </c>
      <c r="AH28" s="201">
        <v>0</v>
      </c>
      <c r="AI28" s="201">
        <v>45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68.42</v>
      </c>
      <c r="AQ28" s="201">
        <v>22.1</v>
      </c>
      <c r="AR28" s="201">
        <v>7.55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158.38999999999999</v>
      </c>
      <c r="L29" s="201">
        <v>63.05</v>
      </c>
      <c r="M29" s="201">
        <v>0</v>
      </c>
      <c r="N29" s="201">
        <v>13.89</v>
      </c>
      <c r="O29" s="201">
        <v>48.86</v>
      </c>
      <c r="P29" s="201">
        <v>66.8</v>
      </c>
      <c r="Q29" s="201">
        <v>5.34</v>
      </c>
      <c r="R29" s="201">
        <v>10.39</v>
      </c>
      <c r="S29" s="201">
        <v>6.47</v>
      </c>
      <c r="T29" s="201">
        <v>0</v>
      </c>
      <c r="U29" s="201">
        <v>276.61</v>
      </c>
      <c r="V29" s="201">
        <v>5.09</v>
      </c>
      <c r="W29" s="201">
        <v>10.85</v>
      </c>
      <c r="X29" s="201">
        <v>36.340000000000003</v>
      </c>
      <c r="Y29" s="201">
        <v>0</v>
      </c>
      <c r="Z29">
        <v>0</v>
      </c>
      <c r="AA29" s="201">
        <v>8</v>
      </c>
      <c r="AB29" s="201">
        <v>0</v>
      </c>
      <c r="AC29" s="201">
        <v>0</v>
      </c>
      <c r="AD29" s="201">
        <v>0</v>
      </c>
      <c r="AE29" s="201">
        <v>46.6</v>
      </c>
      <c r="AF29" s="201">
        <v>0</v>
      </c>
      <c r="AG29" s="201">
        <v>0</v>
      </c>
      <c r="AH29" s="201">
        <v>0</v>
      </c>
      <c r="AI29" s="201">
        <v>45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68.42</v>
      </c>
      <c r="AQ29" s="201">
        <v>22.1</v>
      </c>
      <c r="AR29" s="201">
        <v>11.69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87.79</v>
      </c>
      <c r="L30" s="201">
        <v>35</v>
      </c>
      <c r="M30" s="201">
        <v>0</v>
      </c>
      <c r="N30" s="201">
        <v>13.89</v>
      </c>
      <c r="O30" s="201">
        <v>48.86</v>
      </c>
      <c r="P30" s="201">
        <v>66.8</v>
      </c>
      <c r="Q30" s="201">
        <v>5.34</v>
      </c>
      <c r="R30" s="201">
        <v>10.39</v>
      </c>
      <c r="S30" s="201">
        <v>6.47</v>
      </c>
      <c r="T30" s="201">
        <v>0</v>
      </c>
      <c r="U30" s="201">
        <v>276.61</v>
      </c>
      <c r="V30" s="201">
        <v>5.09</v>
      </c>
      <c r="W30" s="201">
        <v>10.85</v>
      </c>
      <c r="X30" s="201">
        <v>36.340000000000003</v>
      </c>
      <c r="Y30" s="201">
        <v>0</v>
      </c>
      <c r="Z30">
        <v>0</v>
      </c>
      <c r="AA30" s="201">
        <v>8</v>
      </c>
      <c r="AB30" s="201">
        <v>0</v>
      </c>
      <c r="AC30" s="201">
        <v>0</v>
      </c>
      <c r="AD30" s="201">
        <v>0</v>
      </c>
      <c r="AE30" s="201">
        <v>46.6</v>
      </c>
      <c r="AF30" s="201">
        <v>0</v>
      </c>
      <c r="AG30" s="201">
        <v>0</v>
      </c>
      <c r="AH30" s="201">
        <v>0</v>
      </c>
      <c r="AI30" s="201">
        <v>45.06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68.42</v>
      </c>
      <c r="AQ30" s="201">
        <v>11.58</v>
      </c>
      <c r="AR30" s="201">
        <v>18.77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87.79</v>
      </c>
      <c r="L31" s="201">
        <v>33.76</v>
      </c>
      <c r="M31" s="201">
        <v>0</v>
      </c>
      <c r="N31" s="201">
        <v>13.89</v>
      </c>
      <c r="O31" s="201">
        <v>48.86</v>
      </c>
      <c r="P31" s="201">
        <v>66.8</v>
      </c>
      <c r="Q31" s="201">
        <v>5.34</v>
      </c>
      <c r="R31" s="201">
        <v>10.39</v>
      </c>
      <c r="S31" s="201">
        <v>6.47</v>
      </c>
      <c r="T31" s="201">
        <v>0</v>
      </c>
      <c r="U31" s="201">
        <v>278.37</v>
      </c>
      <c r="V31" s="201">
        <v>5.09</v>
      </c>
      <c r="W31" s="201">
        <v>10.85</v>
      </c>
      <c r="X31" s="201">
        <v>36.340000000000003</v>
      </c>
      <c r="Y31" s="201">
        <v>0</v>
      </c>
      <c r="Z31">
        <v>0</v>
      </c>
      <c r="AA31" s="201">
        <v>8</v>
      </c>
      <c r="AB31" s="201">
        <v>0</v>
      </c>
      <c r="AC31" s="201">
        <v>0</v>
      </c>
      <c r="AD31" s="201">
        <v>0</v>
      </c>
      <c r="AE31" s="201">
        <v>46.6</v>
      </c>
      <c r="AF31" s="201">
        <v>0</v>
      </c>
      <c r="AG31" s="201">
        <v>0</v>
      </c>
      <c r="AH31" s="201">
        <v>0</v>
      </c>
      <c r="AI31" s="201">
        <v>45.06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68.42</v>
      </c>
      <c r="AQ31" s="201">
        <v>11.58</v>
      </c>
      <c r="AR31" s="201">
        <v>24.48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88.41</v>
      </c>
      <c r="L32" s="201">
        <v>35</v>
      </c>
      <c r="M32" s="201">
        <v>0</v>
      </c>
      <c r="N32" s="201">
        <v>13.89</v>
      </c>
      <c r="O32" s="201">
        <v>48.86</v>
      </c>
      <c r="P32" s="201">
        <v>66.8</v>
      </c>
      <c r="Q32" s="201">
        <v>5.34</v>
      </c>
      <c r="R32" s="201">
        <v>10.39</v>
      </c>
      <c r="S32" s="201">
        <v>6.47</v>
      </c>
      <c r="T32" s="201">
        <v>0</v>
      </c>
      <c r="U32" s="201">
        <v>278.51</v>
      </c>
      <c r="V32" s="201">
        <v>5.09</v>
      </c>
      <c r="W32" s="201">
        <v>10.85</v>
      </c>
      <c r="X32" s="201">
        <v>36.340000000000003</v>
      </c>
      <c r="Y32" s="201">
        <v>0</v>
      </c>
      <c r="Z32">
        <v>0</v>
      </c>
      <c r="AA32" s="201">
        <v>8</v>
      </c>
      <c r="AB32" s="201">
        <v>0</v>
      </c>
      <c r="AC32" s="201">
        <v>0</v>
      </c>
      <c r="AD32" s="201">
        <v>0</v>
      </c>
      <c r="AE32" s="201">
        <v>46.6</v>
      </c>
      <c r="AF32" s="201">
        <v>0</v>
      </c>
      <c r="AG32" s="201">
        <v>0</v>
      </c>
      <c r="AH32" s="201">
        <v>0</v>
      </c>
      <c r="AI32" s="201">
        <v>45.06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68.42</v>
      </c>
      <c r="AQ32" s="201">
        <v>11.58</v>
      </c>
      <c r="AR32" s="201">
        <v>24.75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88.41</v>
      </c>
      <c r="L33" s="201">
        <v>35</v>
      </c>
      <c r="M33" s="201">
        <v>0</v>
      </c>
      <c r="N33" s="201">
        <v>13.89</v>
      </c>
      <c r="O33" s="201">
        <v>48.86</v>
      </c>
      <c r="P33" s="201">
        <v>66.8</v>
      </c>
      <c r="Q33" s="201">
        <v>2.89</v>
      </c>
      <c r="R33" s="201">
        <v>5.79</v>
      </c>
      <c r="S33" s="201">
        <v>3.86</v>
      </c>
      <c r="T33" s="201">
        <v>0</v>
      </c>
      <c r="U33" s="201">
        <v>269.02999999999997</v>
      </c>
      <c r="V33" s="201">
        <v>5.09</v>
      </c>
      <c r="W33" s="201">
        <v>10.85</v>
      </c>
      <c r="X33" s="201">
        <v>36.340000000000003</v>
      </c>
      <c r="Y33" s="201">
        <v>0</v>
      </c>
      <c r="Z33">
        <v>0</v>
      </c>
      <c r="AA33" s="201">
        <v>8</v>
      </c>
      <c r="AB33" s="201">
        <v>0</v>
      </c>
      <c r="AC33" s="201">
        <v>0</v>
      </c>
      <c r="AD33" s="201">
        <v>0</v>
      </c>
      <c r="AE33" s="201">
        <v>46.6</v>
      </c>
      <c r="AF33" s="201">
        <v>0</v>
      </c>
      <c r="AG33" s="201">
        <v>0</v>
      </c>
      <c r="AH33" s="201">
        <v>0</v>
      </c>
      <c r="AI33" s="201">
        <v>45.06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68.42</v>
      </c>
      <c r="AQ33" s="201">
        <v>11.58</v>
      </c>
      <c r="AR33" s="201">
        <v>24.75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88.41</v>
      </c>
      <c r="L34" s="201">
        <v>35</v>
      </c>
      <c r="M34" s="201">
        <v>0</v>
      </c>
      <c r="N34" s="201">
        <v>13.89</v>
      </c>
      <c r="O34" s="201">
        <v>48.86</v>
      </c>
      <c r="P34" s="201">
        <v>66.8</v>
      </c>
      <c r="Q34" s="201">
        <v>2.89</v>
      </c>
      <c r="R34" s="201">
        <v>5.79</v>
      </c>
      <c r="S34" s="201">
        <v>3.86</v>
      </c>
      <c r="T34" s="201">
        <v>0</v>
      </c>
      <c r="U34" s="201">
        <v>269.02999999999997</v>
      </c>
      <c r="V34" s="201">
        <v>2.89</v>
      </c>
      <c r="W34" s="201">
        <v>10.85</v>
      </c>
      <c r="X34" s="201">
        <v>36.340000000000003</v>
      </c>
      <c r="Y34" s="201">
        <v>0</v>
      </c>
      <c r="Z34">
        <v>0</v>
      </c>
      <c r="AA34" s="201">
        <v>8</v>
      </c>
      <c r="AB34" s="201">
        <v>0</v>
      </c>
      <c r="AC34" s="201">
        <v>0</v>
      </c>
      <c r="AD34" s="201">
        <v>0</v>
      </c>
      <c r="AE34" s="201">
        <v>46.6</v>
      </c>
      <c r="AF34" s="201">
        <v>0</v>
      </c>
      <c r="AG34" s="201">
        <v>0</v>
      </c>
      <c r="AH34" s="201">
        <v>0</v>
      </c>
      <c r="AI34" s="201">
        <v>45.06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33.76</v>
      </c>
      <c r="AQ34" s="201">
        <v>11.58</v>
      </c>
      <c r="AR34" s="201">
        <v>26.3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88.41</v>
      </c>
      <c r="L35" s="201">
        <v>35</v>
      </c>
      <c r="M35" s="201">
        <v>0</v>
      </c>
      <c r="N35" s="201">
        <v>13.89</v>
      </c>
      <c r="O35" s="201">
        <v>48.86</v>
      </c>
      <c r="P35" s="201">
        <v>66.8</v>
      </c>
      <c r="Q35" s="201">
        <v>2.89</v>
      </c>
      <c r="R35" s="201">
        <v>5.79</v>
      </c>
      <c r="S35" s="201">
        <v>3.86</v>
      </c>
      <c r="T35" s="201">
        <v>0</v>
      </c>
      <c r="U35" s="201">
        <v>269.02999999999997</v>
      </c>
      <c r="V35" s="201">
        <v>2.89</v>
      </c>
      <c r="W35" s="201">
        <v>10.85</v>
      </c>
      <c r="X35" s="201">
        <v>36.340000000000003</v>
      </c>
      <c r="Y35" s="201">
        <v>0</v>
      </c>
      <c r="Z35">
        <v>0</v>
      </c>
      <c r="AA35" s="201">
        <v>8</v>
      </c>
      <c r="AB35" s="201">
        <v>0</v>
      </c>
      <c r="AC35" s="201">
        <v>0</v>
      </c>
      <c r="AD35" s="201">
        <v>0</v>
      </c>
      <c r="AE35" s="201">
        <v>46.6</v>
      </c>
      <c r="AF35" s="201">
        <v>0</v>
      </c>
      <c r="AG35" s="201">
        <v>0</v>
      </c>
      <c r="AH35" s="201">
        <v>0</v>
      </c>
      <c r="AI35" s="201">
        <v>46.56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33.76</v>
      </c>
      <c r="AQ35" s="201">
        <v>11.58</v>
      </c>
      <c r="AR35" s="201">
        <v>26.3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88.41</v>
      </c>
      <c r="L36" s="201">
        <v>35</v>
      </c>
      <c r="M36" s="201">
        <v>0</v>
      </c>
      <c r="N36" s="201">
        <v>13.89</v>
      </c>
      <c r="O36" s="201">
        <v>48.86</v>
      </c>
      <c r="P36" s="201">
        <v>66.8</v>
      </c>
      <c r="Q36" s="201">
        <v>2.89</v>
      </c>
      <c r="R36" s="201">
        <v>5.79</v>
      </c>
      <c r="S36" s="201">
        <v>3.86</v>
      </c>
      <c r="T36" s="201">
        <v>0</v>
      </c>
      <c r="U36" s="201">
        <v>269.02999999999997</v>
      </c>
      <c r="V36" s="201">
        <v>2.89</v>
      </c>
      <c r="W36" s="201">
        <v>10.85</v>
      </c>
      <c r="X36" s="201">
        <v>36.340000000000003</v>
      </c>
      <c r="Y36" s="201">
        <v>0</v>
      </c>
      <c r="Z36">
        <v>0</v>
      </c>
      <c r="AA36" s="201">
        <v>8</v>
      </c>
      <c r="AB36" s="201">
        <v>0</v>
      </c>
      <c r="AC36" s="201">
        <v>0</v>
      </c>
      <c r="AD36" s="201">
        <v>0</v>
      </c>
      <c r="AE36" s="201">
        <v>46.6</v>
      </c>
      <c r="AF36" s="201">
        <v>0</v>
      </c>
      <c r="AG36" s="201">
        <v>0</v>
      </c>
      <c r="AH36" s="201">
        <v>0</v>
      </c>
      <c r="AI36" s="201">
        <v>46.56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33.76</v>
      </c>
      <c r="AQ36" s="201">
        <v>11.58</v>
      </c>
      <c r="AR36" s="201">
        <v>26.3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88.41</v>
      </c>
      <c r="L37" s="201">
        <v>35</v>
      </c>
      <c r="M37" s="201">
        <v>0</v>
      </c>
      <c r="N37" s="201">
        <v>13.89</v>
      </c>
      <c r="O37" s="201">
        <v>48.86</v>
      </c>
      <c r="P37" s="201">
        <v>66.8</v>
      </c>
      <c r="Q37" s="201">
        <v>2.89</v>
      </c>
      <c r="R37" s="201">
        <v>5.79</v>
      </c>
      <c r="S37" s="201">
        <v>3.86</v>
      </c>
      <c r="T37" s="201">
        <v>0</v>
      </c>
      <c r="U37" s="201">
        <v>269.02999999999997</v>
      </c>
      <c r="V37" s="201">
        <v>2.89</v>
      </c>
      <c r="W37" s="201">
        <v>10.85</v>
      </c>
      <c r="X37" s="201">
        <v>36.340000000000003</v>
      </c>
      <c r="Y37" s="201">
        <v>0</v>
      </c>
      <c r="Z37">
        <v>0</v>
      </c>
      <c r="AA37" s="201">
        <v>8</v>
      </c>
      <c r="AB37" s="201">
        <v>0</v>
      </c>
      <c r="AC37" s="201">
        <v>0</v>
      </c>
      <c r="AD37" s="201">
        <v>0</v>
      </c>
      <c r="AE37" s="201">
        <v>46.6</v>
      </c>
      <c r="AF37" s="201">
        <v>0</v>
      </c>
      <c r="AG37" s="201">
        <v>0</v>
      </c>
      <c r="AH37" s="201">
        <v>0</v>
      </c>
      <c r="AI37" s="201">
        <v>46.56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33.76</v>
      </c>
      <c r="AQ37" s="201">
        <v>14.63</v>
      </c>
      <c r="AR37" s="201">
        <v>26.3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88.41</v>
      </c>
      <c r="L38" s="201">
        <v>35</v>
      </c>
      <c r="M38" s="201">
        <v>0</v>
      </c>
      <c r="N38" s="201">
        <v>13.89</v>
      </c>
      <c r="O38" s="201">
        <v>48.86</v>
      </c>
      <c r="P38" s="201">
        <v>66.8</v>
      </c>
      <c r="Q38" s="201">
        <v>5.34</v>
      </c>
      <c r="R38" s="201">
        <v>10.39</v>
      </c>
      <c r="S38" s="201">
        <v>6.47</v>
      </c>
      <c r="T38" s="201">
        <v>0</v>
      </c>
      <c r="U38" s="201">
        <v>269.02999999999997</v>
      </c>
      <c r="V38" s="201">
        <v>5.09</v>
      </c>
      <c r="W38" s="201">
        <v>10.85</v>
      </c>
      <c r="X38" s="201">
        <v>36.340000000000003</v>
      </c>
      <c r="Y38" s="201">
        <v>0</v>
      </c>
      <c r="Z38">
        <v>0</v>
      </c>
      <c r="AA38" s="201">
        <v>8</v>
      </c>
      <c r="AB38" s="201">
        <v>0</v>
      </c>
      <c r="AC38" s="201">
        <v>0</v>
      </c>
      <c r="AD38" s="201">
        <v>0</v>
      </c>
      <c r="AE38" s="201">
        <v>46.6</v>
      </c>
      <c r="AF38" s="201">
        <v>0</v>
      </c>
      <c r="AG38" s="201">
        <v>0</v>
      </c>
      <c r="AH38" s="201">
        <v>0</v>
      </c>
      <c r="AI38" s="201">
        <v>46.56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68.42</v>
      </c>
      <c r="AQ38" s="201">
        <v>16</v>
      </c>
      <c r="AR38" s="201">
        <v>26.3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88.41</v>
      </c>
      <c r="L39" s="201">
        <v>35</v>
      </c>
      <c r="M39" s="201">
        <v>0</v>
      </c>
      <c r="N39" s="201">
        <v>13.89</v>
      </c>
      <c r="O39" s="201">
        <v>48.86</v>
      </c>
      <c r="P39" s="201">
        <v>66.8</v>
      </c>
      <c r="Q39" s="201">
        <v>2.89</v>
      </c>
      <c r="R39" s="201">
        <v>5.79</v>
      </c>
      <c r="S39" s="201">
        <v>3.86</v>
      </c>
      <c r="T39" s="201">
        <v>0</v>
      </c>
      <c r="U39" s="201">
        <v>269.02999999999997</v>
      </c>
      <c r="V39" s="201">
        <v>2.89</v>
      </c>
      <c r="W39" s="201">
        <v>5.79</v>
      </c>
      <c r="X39" s="201">
        <v>36.340000000000003</v>
      </c>
      <c r="Y39" s="201">
        <v>0</v>
      </c>
      <c r="Z39">
        <v>0</v>
      </c>
      <c r="AA39" s="201">
        <v>8</v>
      </c>
      <c r="AB39" s="201">
        <v>0</v>
      </c>
      <c r="AC39" s="201">
        <v>0</v>
      </c>
      <c r="AD39" s="201">
        <v>0</v>
      </c>
      <c r="AE39" s="201">
        <v>46.6</v>
      </c>
      <c r="AF39" s="201">
        <v>0</v>
      </c>
      <c r="AG39" s="201">
        <v>0</v>
      </c>
      <c r="AH39" s="201">
        <v>0</v>
      </c>
      <c r="AI39" s="201">
        <v>46.56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33.76</v>
      </c>
      <c r="AQ39" s="201">
        <v>14.63</v>
      </c>
      <c r="AR39" s="201">
        <v>26.3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88.41</v>
      </c>
      <c r="L40" s="201">
        <v>35</v>
      </c>
      <c r="M40" s="201">
        <v>0</v>
      </c>
      <c r="N40" s="201">
        <v>13.89</v>
      </c>
      <c r="O40" s="201">
        <v>48.86</v>
      </c>
      <c r="P40" s="201">
        <v>66.8</v>
      </c>
      <c r="Q40" s="201">
        <v>2.89</v>
      </c>
      <c r="R40" s="201">
        <v>5.79</v>
      </c>
      <c r="S40" s="201">
        <v>3.86</v>
      </c>
      <c r="T40" s="201">
        <v>0</v>
      </c>
      <c r="U40" s="201">
        <v>269.02999999999997</v>
      </c>
      <c r="V40" s="201">
        <v>2.89</v>
      </c>
      <c r="W40" s="201">
        <v>5.79</v>
      </c>
      <c r="X40" s="201">
        <v>36.340000000000003</v>
      </c>
      <c r="Y40" s="201">
        <v>0</v>
      </c>
      <c r="Z40">
        <v>0</v>
      </c>
      <c r="AA40" s="201">
        <v>8</v>
      </c>
      <c r="AB40" s="201">
        <v>0</v>
      </c>
      <c r="AC40" s="201">
        <v>0</v>
      </c>
      <c r="AD40" s="201">
        <v>0</v>
      </c>
      <c r="AE40" s="201">
        <v>46.6</v>
      </c>
      <c r="AF40" s="201">
        <v>0</v>
      </c>
      <c r="AG40" s="201">
        <v>0</v>
      </c>
      <c r="AH40" s="201">
        <v>0</v>
      </c>
      <c r="AI40" s="201">
        <v>46.56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33.76</v>
      </c>
      <c r="AQ40" s="201">
        <v>14.63</v>
      </c>
      <c r="AR40" s="201">
        <v>26.3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88.41</v>
      </c>
      <c r="L41" s="201">
        <v>35</v>
      </c>
      <c r="M41" s="201">
        <v>0</v>
      </c>
      <c r="N41" s="201">
        <v>13.89</v>
      </c>
      <c r="O41" s="201">
        <v>48.86</v>
      </c>
      <c r="P41" s="201">
        <v>66.8</v>
      </c>
      <c r="Q41" s="201">
        <v>2.89</v>
      </c>
      <c r="R41" s="201">
        <v>5.79</v>
      </c>
      <c r="S41" s="201">
        <v>3.86</v>
      </c>
      <c r="T41" s="201">
        <v>0</v>
      </c>
      <c r="U41" s="201">
        <v>269.02999999999997</v>
      </c>
      <c r="V41" s="201">
        <v>2.89</v>
      </c>
      <c r="W41" s="201">
        <v>5.79</v>
      </c>
      <c r="X41" s="201">
        <v>36.340000000000003</v>
      </c>
      <c r="Y41" s="201">
        <v>0</v>
      </c>
      <c r="Z41">
        <v>0</v>
      </c>
      <c r="AA41" s="201">
        <v>8</v>
      </c>
      <c r="AB41" s="201">
        <v>0</v>
      </c>
      <c r="AC41" s="201">
        <v>0</v>
      </c>
      <c r="AD41" s="201">
        <v>0</v>
      </c>
      <c r="AE41" s="201">
        <v>46.6</v>
      </c>
      <c r="AF41" s="201">
        <v>0</v>
      </c>
      <c r="AG41" s="201">
        <v>0</v>
      </c>
      <c r="AH41" s="201">
        <v>0</v>
      </c>
      <c r="AI41" s="201">
        <v>46.56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33.76</v>
      </c>
      <c r="AQ41" s="201">
        <v>14.63</v>
      </c>
      <c r="AR41" s="201">
        <v>26.3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88.41</v>
      </c>
      <c r="L42" s="201">
        <v>35</v>
      </c>
      <c r="M42" s="201">
        <v>0</v>
      </c>
      <c r="N42" s="201">
        <v>13.89</v>
      </c>
      <c r="O42" s="201">
        <v>48.86</v>
      </c>
      <c r="P42" s="201">
        <v>66.8</v>
      </c>
      <c r="Q42" s="201">
        <v>2.89</v>
      </c>
      <c r="R42" s="201">
        <v>5.79</v>
      </c>
      <c r="S42" s="201">
        <v>3.86</v>
      </c>
      <c r="T42" s="201">
        <v>0</v>
      </c>
      <c r="U42" s="201">
        <v>269.02999999999997</v>
      </c>
      <c r="V42" s="201">
        <v>2.89</v>
      </c>
      <c r="W42" s="201">
        <v>5.79</v>
      </c>
      <c r="X42" s="201">
        <v>36.340000000000003</v>
      </c>
      <c r="Y42" s="201">
        <v>0</v>
      </c>
      <c r="Z42">
        <v>0</v>
      </c>
      <c r="AA42" s="201">
        <v>8</v>
      </c>
      <c r="AB42" s="201">
        <v>0</v>
      </c>
      <c r="AC42" s="201">
        <v>0</v>
      </c>
      <c r="AD42" s="201">
        <v>0</v>
      </c>
      <c r="AE42" s="201">
        <v>46.6</v>
      </c>
      <c r="AF42" s="201">
        <v>0</v>
      </c>
      <c r="AG42" s="201">
        <v>0</v>
      </c>
      <c r="AH42" s="201">
        <v>0</v>
      </c>
      <c r="AI42" s="201">
        <v>46.56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33.76</v>
      </c>
      <c r="AQ42" s="201">
        <v>14.63</v>
      </c>
      <c r="AR42" s="201">
        <v>26.3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88.41</v>
      </c>
      <c r="L43" s="201">
        <v>35</v>
      </c>
      <c r="M43" s="201">
        <v>0</v>
      </c>
      <c r="N43" s="201">
        <v>13.89</v>
      </c>
      <c r="O43" s="201">
        <v>48.86</v>
      </c>
      <c r="P43" s="201">
        <v>66.8</v>
      </c>
      <c r="Q43" s="201">
        <v>2.89</v>
      </c>
      <c r="R43" s="201">
        <v>6.08</v>
      </c>
      <c r="S43" s="201">
        <v>4</v>
      </c>
      <c r="T43" s="201">
        <v>0</v>
      </c>
      <c r="U43" s="201">
        <v>257.67</v>
      </c>
      <c r="V43" s="201">
        <v>2.89</v>
      </c>
      <c r="W43" s="201">
        <v>5.79</v>
      </c>
      <c r="X43" s="201">
        <v>18.329999999999998</v>
      </c>
      <c r="Y43" s="201">
        <v>0</v>
      </c>
      <c r="Z43">
        <v>0</v>
      </c>
      <c r="AA43" s="201">
        <v>8</v>
      </c>
      <c r="AB43" s="201">
        <v>0</v>
      </c>
      <c r="AC43" s="201">
        <v>0</v>
      </c>
      <c r="AD43" s="201">
        <v>0</v>
      </c>
      <c r="AE43" s="201">
        <v>46.6</v>
      </c>
      <c r="AF43" s="201">
        <v>0</v>
      </c>
      <c r="AG43" s="201">
        <v>0</v>
      </c>
      <c r="AH43" s="201">
        <v>0</v>
      </c>
      <c r="AI43" s="201">
        <v>46.56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33.76</v>
      </c>
      <c r="AQ43" s="201">
        <v>14.63</v>
      </c>
      <c r="AR43" s="201">
        <v>26.3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88.41</v>
      </c>
      <c r="L44" s="201">
        <v>35</v>
      </c>
      <c r="M44" s="201">
        <v>0</v>
      </c>
      <c r="N44" s="201">
        <v>13.89</v>
      </c>
      <c r="O44" s="201">
        <v>48.86</v>
      </c>
      <c r="P44" s="201">
        <v>66.8</v>
      </c>
      <c r="Q44" s="201">
        <v>2.89</v>
      </c>
      <c r="R44" s="201">
        <v>6</v>
      </c>
      <c r="S44" s="201">
        <v>3.86</v>
      </c>
      <c r="T44" s="201">
        <v>0</v>
      </c>
      <c r="U44" s="201">
        <v>257.67</v>
      </c>
      <c r="V44" s="201">
        <v>2.89</v>
      </c>
      <c r="W44" s="201">
        <v>5.79</v>
      </c>
      <c r="X44" s="201">
        <v>18.329999999999998</v>
      </c>
      <c r="Y44" s="201">
        <v>0</v>
      </c>
      <c r="Z44">
        <v>0</v>
      </c>
      <c r="AA44" s="201">
        <v>8</v>
      </c>
      <c r="AB44" s="201">
        <v>0</v>
      </c>
      <c r="AC44" s="201">
        <v>0</v>
      </c>
      <c r="AD44" s="201">
        <v>0</v>
      </c>
      <c r="AE44" s="201">
        <v>46.6</v>
      </c>
      <c r="AF44" s="201">
        <v>0</v>
      </c>
      <c r="AG44" s="201">
        <v>0</v>
      </c>
      <c r="AH44" s="201">
        <v>0</v>
      </c>
      <c r="AI44" s="201">
        <v>46.56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33.76</v>
      </c>
      <c r="AQ44" s="201">
        <v>14.63</v>
      </c>
      <c r="AR44" s="201">
        <v>26.3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88.41</v>
      </c>
      <c r="L45" s="201">
        <v>35</v>
      </c>
      <c r="M45" s="201">
        <v>0</v>
      </c>
      <c r="N45" s="201">
        <v>13.89</v>
      </c>
      <c r="O45" s="201">
        <v>48.86</v>
      </c>
      <c r="P45" s="201">
        <v>66.8</v>
      </c>
      <c r="Q45" s="201">
        <v>2.89</v>
      </c>
      <c r="R45" s="201">
        <v>6</v>
      </c>
      <c r="S45" s="201">
        <v>3.86</v>
      </c>
      <c r="T45" s="201">
        <v>0</v>
      </c>
      <c r="U45" s="201">
        <v>257.67</v>
      </c>
      <c r="V45" s="201">
        <v>2.89</v>
      </c>
      <c r="W45" s="201">
        <v>5.79</v>
      </c>
      <c r="X45" s="201">
        <v>18.329999999999998</v>
      </c>
      <c r="Y45" s="201">
        <v>0</v>
      </c>
      <c r="Z45">
        <v>0</v>
      </c>
      <c r="AA45" s="201">
        <v>8</v>
      </c>
      <c r="AB45" s="201">
        <v>0</v>
      </c>
      <c r="AC45" s="201">
        <v>0</v>
      </c>
      <c r="AD45" s="201">
        <v>0</v>
      </c>
      <c r="AE45" s="201">
        <v>46.6</v>
      </c>
      <c r="AF45" s="201">
        <v>0</v>
      </c>
      <c r="AG45" s="201">
        <v>0</v>
      </c>
      <c r="AH45" s="201">
        <v>0</v>
      </c>
      <c r="AI45" s="201">
        <v>46.56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33.76</v>
      </c>
      <c r="AQ45" s="201">
        <v>14.63</v>
      </c>
      <c r="AR45" s="201">
        <v>26.3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88.41</v>
      </c>
      <c r="L46" s="201">
        <v>35</v>
      </c>
      <c r="M46" s="201">
        <v>0</v>
      </c>
      <c r="N46" s="201">
        <v>13.89</v>
      </c>
      <c r="O46" s="201">
        <v>48.86</v>
      </c>
      <c r="P46" s="201">
        <v>66.8</v>
      </c>
      <c r="Q46" s="201">
        <v>2.89</v>
      </c>
      <c r="R46" s="201">
        <v>6</v>
      </c>
      <c r="S46" s="201">
        <v>3.86</v>
      </c>
      <c r="T46" s="201">
        <v>0</v>
      </c>
      <c r="U46" s="201">
        <v>257.67</v>
      </c>
      <c r="V46" s="201">
        <v>2.89</v>
      </c>
      <c r="W46" s="201">
        <v>5.79</v>
      </c>
      <c r="X46" s="201">
        <v>18.329999999999998</v>
      </c>
      <c r="Y46" s="201">
        <v>0</v>
      </c>
      <c r="Z46">
        <v>0</v>
      </c>
      <c r="AA46" s="201">
        <v>8</v>
      </c>
      <c r="AB46" s="201">
        <v>0</v>
      </c>
      <c r="AC46" s="201">
        <v>0</v>
      </c>
      <c r="AD46" s="201">
        <v>0</v>
      </c>
      <c r="AE46" s="201">
        <v>46.6</v>
      </c>
      <c r="AF46" s="201">
        <v>0</v>
      </c>
      <c r="AG46" s="201">
        <v>0</v>
      </c>
      <c r="AH46" s="201">
        <v>0</v>
      </c>
      <c r="AI46" s="201">
        <v>46.56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33.76</v>
      </c>
      <c r="AQ46" s="201">
        <v>14.63</v>
      </c>
      <c r="AR46" s="201">
        <v>26.3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85.29</v>
      </c>
      <c r="L47" s="201">
        <v>35</v>
      </c>
      <c r="M47" s="201">
        <v>0</v>
      </c>
      <c r="N47" s="201">
        <v>13.89</v>
      </c>
      <c r="O47" s="201">
        <v>48.86</v>
      </c>
      <c r="P47" s="201">
        <v>66.8</v>
      </c>
      <c r="Q47" s="201">
        <v>2.89</v>
      </c>
      <c r="R47" s="201">
        <v>5.92</v>
      </c>
      <c r="S47" s="201">
        <v>3.86</v>
      </c>
      <c r="T47" s="201">
        <v>0</v>
      </c>
      <c r="U47" s="201">
        <v>257.67</v>
      </c>
      <c r="V47" s="201">
        <v>5.09</v>
      </c>
      <c r="W47" s="201">
        <v>10.85</v>
      </c>
      <c r="X47" s="201">
        <v>36.340000000000003</v>
      </c>
      <c r="Y47" s="201">
        <v>0</v>
      </c>
      <c r="Z47">
        <v>0</v>
      </c>
      <c r="AA47" s="201">
        <v>8</v>
      </c>
      <c r="AB47" s="201">
        <v>0</v>
      </c>
      <c r="AC47" s="201">
        <v>0</v>
      </c>
      <c r="AD47" s="201">
        <v>0</v>
      </c>
      <c r="AE47" s="201">
        <v>46.6</v>
      </c>
      <c r="AF47" s="201">
        <v>0</v>
      </c>
      <c r="AG47" s="201">
        <v>0</v>
      </c>
      <c r="AH47" s="201">
        <v>0</v>
      </c>
      <c r="AI47" s="201">
        <v>46.56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32.99</v>
      </c>
      <c r="AQ47" s="201">
        <v>14.63</v>
      </c>
      <c r="AR47" s="201">
        <v>26.3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85.29</v>
      </c>
      <c r="L48" s="201">
        <v>35</v>
      </c>
      <c r="M48" s="201">
        <v>0</v>
      </c>
      <c r="N48" s="201">
        <v>13.89</v>
      </c>
      <c r="O48" s="201">
        <v>48.86</v>
      </c>
      <c r="P48" s="201">
        <v>66.8</v>
      </c>
      <c r="Q48" s="201">
        <v>2.89</v>
      </c>
      <c r="R48" s="201">
        <v>5.92</v>
      </c>
      <c r="S48" s="201">
        <v>3.86</v>
      </c>
      <c r="T48" s="201">
        <v>0</v>
      </c>
      <c r="U48" s="201">
        <v>257.67</v>
      </c>
      <c r="V48" s="201">
        <v>5.09</v>
      </c>
      <c r="W48" s="201">
        <v>10.85</v>
      </c>
      <c r="X48" s="201">
        <v>36.340000000000003</v>
      </c>
      <c r="Y48" s="201">
        <v>0</v>
      </c>
      <c r="Z48">
        <v>0</v>
      </c>
      <c r="AA48" s="201">
        <v>8</v>
      </c>
      <c r="AB48" s="201">
        <v>0</v>
      </c>
      <c r="AC48" s="201">
        <v>0</v>
      </c>
      <c r="AD48" s="201">
        <v>0</v>
      </c>
      <c r="AE48" s="201">
        <v>46.6</v>
      </c>
      <c r="AF48" s="201">
        <v>0</v>
      </c>
      <c r="AG48" s="201">
        <v>0</v>
      </c>
      <c r="AH48" s="201">
        <v>0</v>
      </c>
      <c r="AI48" s="201">
        <v>46.56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32.99</v>
      </c>
      <c r="AQ48" s="201">
        <v>14.63</v>
      </c>
      <c r="AR48" s="201">
        <v>26.3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85.29</v>
      </c>
      <c r="L49" s="201">
        <v>35</v>
      </c>
      <c r="M49" s="201">
        <v>0</v>
      </c>
      <c r="N49" s="201">
        <v>13.66</v>
      </c>
      <c r="O49" s="201">
        <v>48.86</v>
      </c>
      <c r="P49" s="201">
        <v>66.8</v>
      </c>
      <c r="Q49" s="201">
        <v>2.89</v>
      </c>
      <c r="R49" s="201">
        <v>5.79</v>
      </c>
      <c r="S49" s="201">
        <v>3.86</v>
      </c>
      <c r="T49" s="201">
        <v>0</v>
      </c>
      <c r="U49" s="201">
        <v>257.67</v>
      </c>
      <c r="V49" s="201">
        <v>5.09</v>
      </c>
      <c r="W49" s="201">
        <v>10.85</v>
      </c>
      <c r="X49" s="201">
        <v>36.340000000000003</v>
      </c>
      <c r="Y49" s="201">
        <v>0</v>
      </c>
      <c r="Z49">
        <v>0</v>
      </c>
      <c r="AA49" s="201">
        <v>8</v>
      </c>
      <c r="AB49" s="201">
        <v>0</v>
      </c>
      <c r="AC49" s="201">
        <v>0</v>
      </c>
      <c r="AD49" s="201">
        <v>0</v>
      </c>
      <c r="AE49" s="201">
        <v>46.6</v>
      </c>
      <c r="AF49" s="201">
        <v>0</v>
      </c>
      <c r="AG49" s="201">
        <v>0</v>
      </c>
      <c r="AH49" s="201">
        <v>0</v>
      </c>
      <c r="AI49" s="201">
        <v>46.56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31.83</v>
      </c>
      <c r="AQ49" s="201">
        <v>11.59</v>
      </c>
      <c r="AR49" s="201">
        <v>26.3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85.29</v>
      </c>
      <c r="L50" s="201">
        <v>35</v>
      </c>
      <c r="M50" s="201">
        <v>0</v>
      </c>
      <c r="N50" s="201">
        <v>13.66</v>
      </c>
      <c r="O50" s="201">
        <v>48.86</v>
      </c>
      <c r="P50" s="201">
        <v>66.8</v>
      </c>
      <c r="Q50" s="201">
        <v>2.89</v>
      </c>
      <c r="R50" s="201">
        <v>5.79</v>
      </c>
      <c r="S50" s="201">
        <v>3.86</v>
      </c>
      <c r="T50" s="201">
        <v>0</v>
      </c>
      <c r="U50" s="201">
        <v>257.67</v>
      </c>
      <c r="V50" s="201">
        <v>5.09</v>
      </c>
      <c r="W50" s="201">
        <v>10.85</v>
      </c>
      <c r="X50" s="201">
        <v>36.340000000000003</v>
      </c>
      <c r="Y50" s="201">
        <v>0</v>
      </c>
      <c r="Z50">
        <v>0</v>
      </c>
      <c r="AA50" s="201">
        <v>8</v>
      </c>
      <c r="AB50" s="201">
        <v>0</v>
      </c>
      <c r="AC50" s="201">
        <v>0</v>
      </c>
      <c r="AD50" s="201">
        <v>0</v>
      </c>
      <c r="AE50" s="201">
        <v>46.6</v>
      </c>
      <c r="AF50" s="201">
        <v>0</v>
      </c>
      <c r="AG50" s="201">
        <v>0</v>
      </c>
      <c r="AH50" s="201">
        <v>0</v>
      </c>
      <c r="AI50" s="201">
        <v>46.56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32.799999999999997</v>
      </c>
      <c r="AQ50" s="201">
        <v>11.59</v>
      </c>
      <c r="AR50" s="201">
        <v>26.3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84.69</v>
      </c>
      <c r="L51" s="201">
        <v>33.770000000000003</v>
      </c>
      <c r="M51" s="201">
        <v>0</v>
      </c>
      <c r="N51" s="201">
        <v>13.97</v>
      </c>
      <c r="O51" s="201">
        <v>48.86</v>
      </c>
      <c r="P51" s="201">
        <v>66.8</v>
      </c>
      <c r="Q51" s="201">
        <v>2.89</v>
      </c>
      <c r="R51" s="201">
        <v>5.79</v>
      </c>
      <c r="S51" s="201">
        <v>3.86</v>
      </c>
      <c r="T51" s="201">
        <v>0</v>
      </c>
      <c r="U51" s="201">
        <v>257.67</v>
      </c>
      <c r="V51" s="201">
        <v>5.09</v>
      </c>
      <c r="W51" s="201">
        <v>10.85</v>
      </c>
      <c r="X51" s="201">
        <v>36.340000000000003</v>
      </c>
      <c r="Y51" s="201">
        <v>0</v>
      </c>
      <c r="Z51">
        <v>0</v>
      </c>
      <c r="AA51" s="201">
        <v>8</v>
      </c>
      <c r="AB51" s="201">
        <v>0</v>
      </c>
      <c r="AC51" s="201">
        <v>0</v>
      </c>
      <c r="AD51" s="201">
        <v>0</v>
      </c>
      <c r="AE51" s="201">
        <v>46.6</v>
      </c>
      <c r="AF51" s="201">
        <v>0</v>
      </c>
      <c r="AG51" s="201">
        <v>0</v>
      </c>
      <c r="AH51" s="201">
        <v>0</v>
      </c>
      <c r="AI51" s="201">
        <v>46.56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32.799999999999997</v>
      </c>
      <c r="AQ51" s="201">
        <v>11.18</v>
      </c>
      <c r="AR51" s="201">
        <v>26.3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84.69</v>
      </c>
      <c r="L52" s="201">
        <v>33.770000000000003</v>
      </c>
      <c r="M52" s="201">
        <v>0</v>
      </c>
      <c r="N52" s="201">
        <v>13.97</v>
      </c>
      <c r="O52" s="201">
        <v>48.86</v>
      </c>
      <c r="P52" s="201">
        <v>66.8</v>
      </c>
      <c r="Q52" s="201">
        <v>2.89</v>
      </c>
      <c r="R52" s="201">
        <v>5.79</v>
      </c>
      <c r="S52" s="201">
        <v>3.86</v>
      </c>
      <c r="T52" s="201">
        <v>0</v>
      </c>
      <c r="U52" s="201">
        <v>257.67</v>
      </c>
      <c r="V52" s="201">
        <v>5.09</v>
      </c>
      <c r="W52" s="201">
        <v>10.85</v>
      </c>
      <c r="X52" s="201">
        <v>36.340000000000003</v>
      </c>
      <c r="Y52" s="201">
        <v>0</v>
      </c>
      <c r="Z52">
        <v>0</v>
      </c>
      <c r="AA52" s="201">
        <v>8</v>
      </c>
      <c r="AB52" s="201">
        <v>0</v>
      </c>
      <c r="AC52" s="201">
        <v>0</v>
      </c>
      <c r="AD52" s="201">
        <v>0</v>
      </c>
      <c r="AE52" s="201">
        <v>46.6</v>
      </c>
      <c r="AF52" s="201">
        <v>0</v>
      </c>
      <c r="AG52" s="201">
        <v>0</v>
      </c>
      <c r="AH52" s="201">
        <v>0</v>
      </c>
      <c r="AI52" s="201">
        <v>46.56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32.799999999999997</v>
      </c>
      <c r="AQ52" s="201">
        <v>11.18</v>
      </c>
      <c r="AR52" s="201">
        <v>26.3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84.69</v>
      </c>
      <c r="L53" s="201">
        <v>33.770000000000003</v>
      </c>
      <c r="M53" s="201">
        <v>0</v>
      </c>
      <c r="N53" s="201">
        <v>13.97</v>
      </c>
      <c r="O53" s="201">
        <v>48.86</v>
      </c>
      <c r="P53" s="201">
        <v>66.8</v>
      </c>
      <c r="Q53" s="201">
        <v>2.89</v>
      </c>
      <c r="R53" s="201">
        <v>5.36</v>
      </c>
      <c r="S53" s="201">
        <v>3.86</v>
      </c>
      <c r="T53" s="201">
        <v>0</v>
      </c>
      <c r="U53" s="201">
        <v>257.67</v>
      </c>
      <c r="V53" s="201">
        <v>5.09</v>
      </c>
      <c r="W53" s="201">
        <v>10.85</v>
      </c>
      <c r="X53" s="201">
        <v>36.340000000000003</v>
      </c>
      <c r="Y53" s="201">
        <v>0</v>
      </c>
      <c r="Z53">
        <v>0</v>
      </c>
      <c r="AA53" s="201">
        <v>8</v>
      </c>
      <c r="AB53" s="201">
        <v>0</v>
      </c>
      <c r="AC53" s="201">
        <v>0</v>
      </c>
      <c r="AD53" s="201">
        <v>0</v>
      </c>
      <c r="AE53" s="201">
        <v>46.6</v>
      </c>
      <c r="AF53" s="201">
        <v>0</v>
      </c>
      <c r="AG53" s="201">
        <v>0</v>
      </c>
      <c r="AH53" s="201">
        <v>0</v>
      </c>
      <c r="AI53" s="201">
        <v>46.56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32.799999999999997</v>
      </c>
      <c r="AQ53" s="201">
        <v>11.18</v>
      </c>
      <c r="AR53" s="201">
        <v>26.3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156.36000000000001</v>
      </c>
      <c r="L54" s="201">
        <v>33.770000000000003</v>
      </c>
      <c r="M54" s="201">
        <v>0</v>
      </c>
      <c r="N54" s="201">
        <v>13.97</v>
      </c>
      <c r="O54" s="201">
        <v>48.86</v>
      </c>
      <c r="P54" s="201">
        <v>66.8</v>
      </c>
      <c r="Q54" s="201">
        <v>5.34</v>
      </c>
      <c r="R54" s="201">
        <v>10.39</v>
      </c>
      <c r="S54" s="201">
        <v>6.47</v>
      </c>
      <c r="T54" s="201">
        <v>0</v>
      </c>
      <c r="U54" s="201">
        <v>257.67</v>
      </c>
      <c r="V54" s="201">
        <v>5.09</v>
      </c>
      <c r="W54" s="201">
        <v>10.85</v>
      </c>
      <c r="X54" s="201">
        <v>36.340000000000003</v>
      </c>
      <c r="Y54" s="201">
        <v>0</v>
      </c>
      <c r="Z54">
        <v>0</v>
      </c>
      <c r="AA54" s="201">
        <v>8</v>
      </c>
      <c r="AB54" s="201">
        <v>0</v>
      </c>
      <c r="AC54" s="201">
        <v>0</v>
      </c>
      <c r="AD54" s="201">
        <v>0</v>
      </c>
      <c r="AE54" s="201">
        <v>46.6</v>
      </c>
      <c r="AF54" s="201">
        <v>0</v>
      </c>
      <c r="AG54" s="201">
        <v>0</v>
      </c>
      <c r="AH54" s="201">
        <v>0</v>
      </c>
      <c r="AI54" s="201">
        <v>57.6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68.42</v>
      </c>
      <c r="AQ54" s="201">
        <v>22.1</v>
      </c>
      <c r="AR54" s="201">
        <v>26.3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158.4</v>
      </c>
      <c r="L55" s="201">
        <v>33.770000000000003</v>
      </c>
      <c r="M55" s="201">
        <v>0</v>
      </c>
      <c r="N55" s="201">
        <v>13.97</v>
      </c>
      <c r="O55" s="201">
        <v>48.86</v>
      </c>
      <c r="P55" s="201">
        <v>66.8</v>
      </c>
      <c r="Q55" s="201">
        <v>5.34</v>
      </c>
      <c r="R55" s="201">
        <v>10.39</v>
      </c>
      <c r="S55" s="201">
        <v>6.47</v>
      </c>
      <c r="T55" s="201">
        <v>0</v>
      </c>
      <c r="U55" s="201">
        <v>257.67</v>
      </c>
      <c r="V55" s="201">
        <v>5.09</v>
      </c>
      <c r="W55" s="201">
        <v>10.85</v>
      </c>
      <c r="X55" s="201">
        <v>36.340000000000003</v>
      </c>
      <c r="Y55" s="201">
        <v>0</v>
      </c>
      <c r="Z55">
        <v>0</v>
      </c>
      <c r="AA55" s="201">
        <v>8</v>
      </c>
      <c r="AB55" s="201">
        <v>0</v>
      </c>
      <c r="AC55" s="201">
        <v>0</v>
      </c>
      <c r="AD55" s="201">
        <v>0</v>
      </c>
      <c r="AE55" s="201">
        <v>46.6</v>
      </c>
      <c r="AF55" s="201">
        <v>0</v>
      </c>
      <c r="AG55" s="201">
        <v>0</v>
      </c>
      <c r="AH55" s="201">
        <v>0</v>
      </c>
      <c r="AI55" s="201">
        <v>57.6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68.42</v>
      </c>
      <c r="AQ55" s="201">
        <v>22.1</v>
      </c>
      <c r="AR55" s="201">
        <v>26.3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158.4</v>
      </c>
      <c r="L56" s="201">
        <v>33.770000000000003</v>
      </c>
      <c r="M56" s="201">
        <v>0</v>
      </c>
      <c r="N56" s="201">
        <v>13.97</v>
      </c>
      <c r="O56" s="201">
        <v>48.86</v>
      </c>
      <c r="P56" s="201">
        <v>66.8</v>
      </c>
      <c r="Q56" s="201">
        <v>5.34</v>
      </c>
      <c r="R56" s="201">
        <v>10.39</v>
      </c>
      <c r="S56" s="201">
        <v>6.47</v>
      </c>
      <c r="T56" s="201">
        <v>0</v>
      </c>
      <c r="U56" s="201">
        <v>257.67</v>
      </c>
      <c r="V56" s="201">
        <v>5.09</v>
      </c>
      <c r="W56" s="201">
        <v>10.85</v>
      </c>
      <c r="X56" s="201">
        <v>36.340000000000003</v>
      </c>
      <c r="Y56" s="201">
        <v>0</v>
      </c>
      <c r="Z56">
        <v>0</v>
      </c>
      <c r="AA56" s="201">
        <v>8</v>
      </c>
      <c r="AB56" s="201">
        <v>0</v>
      </c>
      <c r="AC56" s="201">
        <v>0</v>
      </c>
      <c r="AD56" s="201">
        <v>0</v>
      </c>
      <c r="AE56" s="201">
        <v>46.6</v>
      </c>
      <c r="AF56" s="201">
        <v>0</v>
      </c>
      <c r="AG56" s="201">
        <v>0</v>
      </c>
      <c r="AH56" s="201">
        <v>0</v>
      </c>
      <c r="AI56" s="201">
        <v>57.6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68.42</v>
      </c>
      <c r="AQ56" s="201">
        <v>22.1</v>
      </c>
      <c r="AR56" s="201">
        <v>26.3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84.69</v>
      </c>
      <c r="L57" s="201">
        <v>33.770000000000003</v>
      </c>
      <c r="M57" s="201">
        <v>0</v>
      </c>
      <c r="N57" s="201">
        <v>13.97</v>
      </c>
      <c r="O57" s="201">
        <v>48.86</v>
      </c>
      <c r="P57" s="201">
        <v>66.8</v>
      </c>
      <c r="Q57" s="201">
        <v>2.9</v>
      </c>
      <c r="R57" s="201">
        <v>5.79</v>
      </c>
      <c r="S57" s="201">
        <v>3.86</v>
      </c>
      <c r="T57" s="201">
        <v>0</v>
      </c>
      <c r="U57" s="201">
        <v>257.67</v>
      </c>
      <c r="V57" s="201">
        <v>5.09</v>
      </c>
      <c r="W57" s="201">
        <v>10.85</v>
      </c>
      <c r="X57" s="201">
        <v>36.340000000000003</v>
      </c>
      <c r="Y57" s="201">
        <v>0</v>
      </c>
      <c r="Z57">
        <v>0</v>
      </c>
      <c r="AA57" s="201">
        <v>8</v>
      </c>
      <c r="AB57" s="201">
        <v>0</v>
      </c>
      <c r="AC57" s="201">
        <v>0</v>
      </c>
      <c r="AD57" s="201">
        <v>0</v>
      </c>
      <c r="AE57" s="201">
        <v>46.6</v>
      </c>
      <c r="AF57" s="201">
        <v>0</v>
      </c>
      <c r="AG57" s="201">
        <v>0</v>
      </c>
      <c r="AH57" s="201">
        <v>0</v>
      </c>
      <c r="AI57" s="201">
        <v>46.56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68.42</v>
      </c>
      <c r="AQ57" s="201">
        <v>11.18</v>
      </c>
      <c r="AR57" s="201">
        <v>26.3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84.69</v>
      </c>
      <c r="L58" s="201">
        <v>33.770000000000003</v>
      </c>
      <c r="M58" s="201">
        <v>0</v>
      </c>
      <c r="N58" s="201">
        <v>13.97</v>
      </c>
      <c r="O58" s="201">
        <v>48.86</v>
      </c>
      <c r="P58" s="201">
        <v>66.8</v>
      </c>
      <c r="Q58" s="201">
        <v>2.9</v>
      </c>
      <c r="R58" s="201">
        <v>5.79</v>
      </c>
      <c r="S58" s="201">
        <v>3.86</v>
      </c>
      <c r="T58" s="201">
        <v>0</v>
      </c>
      <c r="U58" s="201">
        <v>257.67</v>
      </c>
      <c r="V58" s="201">
        <v>5.09</v>
      </c>
      <c r="W58" s="201">
        <v>10.85</v>
      </c>
      <c r="X58" s="201">
        <v>36.340000000000003</v>
      </c>
      <c r="Y58" s="201">
        <v>0</v>
      </c>
      <c r="Z58">
        <v>0</v>
      </c>
      <c r="AA58" s="201">
        <v>8</v>
      </c>
      <c r="AB58" s="201">
        <v>0</v>
      </c>
      <c r="AC58" s="201">
        <v>0</v>
      </c>
      <c r="AD58" s="201">
        <v>0</v>
      </c>
      <c r="AE58" s="201">
        <v>46.6</v>
      </c>
      <c r="AF58" s="201">
        <v>0</v>
      </c>
      <c r="AG58" s="201">
        <v>0</v>
      </c>
      <c r="AH58" s="201">
        <v>0</v>
      </c>
      <c r="AI58" s="201">
        <v>46.56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68.42</v>
      </c>
      <c r="AQ58" s="201">
        <v>11.17</v>
      </c>
      <c r="AR58" s="201">
        <v>26.3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84.24</v>
      </c>
      <c r="L59" s="201">
        <v>33.770000000000003</v>
      </c>
      <c r="M59" s="201">
        <v>0</v>
      </c>
      <c r="N59" s="201">
        <v>13.97</v>
      </c>
      <c r="O59" s="201">
        <v>48.86</v>
      </c>
      <c r="P59" s="201">
        <v>66.8</v>
      </c>
      <c r="Q59" s="201">
        <v>2.9</v>
      </c>
      <c r="R59" s="201">
        <v>5.79</v>
      </c>
      <c r="S59" s="201">
        <v>3.86</v>
      </c>
      <c r="T59" s="201">
        <v>0</v>
      </c>
      <c r="U59" s="201">
        <v>263.14</v>
      </c>
      <c r="V59" s="201">
        <v>5.09</v>
      </c>
      <c r="W59" s="201">
        <v>10.85</v>
      </c>
      <c r="X59" s="201">
        <v>36.340000000000003</v>
      </c>
      <c r="Y59" s="201">
        <v>0</v>
      </c>
      <c r="Z59">
        <v>0</v>
      </c>
      <c r="AA59" s="201">
        <v>8</v>
      </c>
      <c r="AB59" s="201">
        <v>0</v>
      </c>
      <c r="AC59" s="201">
        <v>0</v>
      </c>
      <c r="AD59" s="201">
        <v>0</v>
      </c>
      <c r="AE59" s="201">
        <v>46.6</v>
      </c>
      <c r="AF59" s="201">
        <v>0</v>
      </c>
      <c r="AG59" s="201">
        <v>0</v>
      </c>
      <c r="AH59" s="201">
        <v>0</v>
      </c>
      <c r="AI59" s="201">
        <v>46.56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68.42</v>
      </c>
      <c r="AQ59" s="201">
        <v>11.17</v>
      </c>
      <c r="AR59" s="201">
        <v>26.3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84.69</v>
      </c>
      <c r="L60" s="201">
        <v>33.76</v>
      </c>
      <c r="M60" s="201">
        <v>0</v>
      </c>
      <c r="N60" s="201">
        <v>13.97</v>
      </c>
      <c r="O60" s="201">
        <v>48.86</v>
      </c>
      <c r="P60" s="201">
        <v>66.8</v>
      </c>
      <c r="Q60" s="201">
        <v>2.9</v>
      </c>
      <c r="R60" s="201">
        <v>5.79</v>
      </c>
      <c r="S60" s="201">
        <v>3.86</v>
      </c>
      <c r="T60" s="201">
        <v>0</v>
      </c>
      <c r="U60" s="201">
        <v>265.24</v>
      </c>
      <c r="V60" s="201">
        <v>5.09</v>
      </c>
      <c r="W60" s="201">
        <v>10.85</v>
      </c>
      <c r="X60" s="201">
        <v>36.340000000000003</v>
      </c>
      <c r="Y60" s="201">
        <v>0</v>
      </c>
      <c r="Z60">
        <v>0</v>
      </c>
      <c r="AA60" s="201">
        <v>8</v>
      </c>
      <c r="AB60" s="201">
        <v>0</v>
      </c>
      <c r="AC60" s="201">
        <v>0</v>
      </c>
      <c r="AD60" s="201">
        <v>0</v>
      </c>
      <c r="AE60" s="201">
        <v>46.6</v>
      </c>
      <c r="AF60" s="201">
        <v>0</v>
      </c>
      <c r="AG60" s="201">
        <v>0</v>
      </c>
      <c r="AH60" s="201">
        <v>0</v>
      </c>
      <c r="AI60" s="201">
        <v>46.56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68.42</v>
      </c>
      <c r="AQ60" s="201">
        <v>11.17</v>
      </c>
      <c r="AR60" s="201">
        <v>26.3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81.7</v>
      </c>
      <c r="L61" s="201">
        <v>33.76</v>
      </c>
      <c r="M61" s="201">
        <v>0</v>
      </c>
      <c r="N61" s="201">
        <v>13.89</v>
      </c>
      <c r="O61" s="201">
        <v>48.86</v>
      </c>
      <c r="P61" s="201">
        <v>66.8</v>
      </c>
      <c r="Q61" s="201">
        <v>5.34</v>
      </c>
      <c r="R61" s="201">
        <v>10.39</v>
      </c>
      <c r="S61" s="201">
        <v>6.47</v>
      </c>
      <c r="T61" s="201">
        <v>0</v>
      </c>
      <c r="U61" s="201">
        <v>265.24</v>
      </c>
      <c r="V61" s="201">
        <v>5.09</v>
      </c>
      <c r="W61" s="201">
        <v>10.85</v>
      </c>
      <c r="X61" s="201">
        <v>36.340000000000003</v>
      </c>
      <c r="Y61" s="201">
        <v>0</v>
      </c>
      <c r="Z61">
        <v>0</v>
      </c>
      <c r="AA61" s="201">
        <v>8</v>
      </c>
      <c r="AB61" s="201">
        <v>0</v>
      </c>
      <c r="AC61" s="201">
        <v>0</v>
      </c>
      <c r="AD61" s="201">
        <v>0</v>
      </c>
      <c r="AE61" s="201">
        <v>46.6</v>
      </c>
      <c r="AF61" s="201">
        <v>0</v>
      </c>
      <c r="AG61" s="201">
        <v>0</v>
      </c>
      <c r="AH61" s="201">
        <v>0</v>
      </c>
      <c r="AI61" s="201">
        <v>46.56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68.42</v>
      </c>
      <c r="AQ61" s="201">
        <v>10.83</v>
      </c>
      <c r="AR61" s="201">
        <v>26.3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81.7</v>
      </c>
      <c r="L62" s="201">
        <v>33.76</v>
      </c>
      <c r="M62" s="201">
        <v>0</v>
      </c>
      <c r="N62" s="201">
        <v>13.89</v>
      </c>
      <c r="O62" s="201">
        <v>48.86</v>
      </c>
      <c r="P62" s="201">
        <v>66.8</v>
      </c>
      <c r="Q62" s="201">
        <v>5.34</v>
      </c>
      <c r="R62" s="201">
        <v>10.39</v>
      </c>
      <c r="S62" s="201">
        <v>6.47</v>
      </c>
      <c r="T62" s="201">
        <v>0</v>
      </c>
      <c r="U62" s="201">
        <v>265.24</v>
      </c>
      <c r="V62" s="201">
        <v>5.09</v>
      </c>
      <c r="W62" s="201">
        <v>10.85</v>
      </c>
      <c r="X62" s="201">
        <v>36.340000000000003</v>
      </c>
      <c r="Y62" s="201">
        <v>0</v>
      </c>
      <c r="Z62">
        <v>0</v>
      </c>
      <c r="AA62" s="201">
        <v>8</v>
      </c>
      <c r="AB62" s="201">
        <v>0</v>
      </c>
      <c r="AC62" s="201">
        <v>0</v>
      </c>
      <c r="AD62" s="201">
        <v>0</v>
      </c>
      <c r="AE62" s="201">
        <v>46.6</v>
      </c>
      <c r="AF62" s="201">
        <v>0</v>
      </c>
      <c r="AG62" s="201">
        <v>0</v>
      </c>
      <c r="AH62" s="201">
        <v>0</v>
      </c>
      <c r="AI62" s="201">
        <v>46.56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68.42</v>
      </c>
      <c r="AQ62" s="201">
        <v>10.83</v>
      </c>
      <c r="AR62" s="201">
        <v>26.3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81.7</v>
      </c>
      <c r="L63" s="201">
        <v>33.76</v>
      </c>
      <c r="M63" s="201">
        <v>0</v>
      </c>
      <c r="N63" s="201">
        <v>13.89</v>
      </c>
      <c r="O63" s="201">
        <v>48.86</v>
      </c>
      <c r="P63" s="201">
        <v>66.8</v>
      </c>
      <c r="Q63" s="201">
        <v>5.34</v>
      </c>
      <c r="R63" s="201">
        <v>10.39</v>
      </c>
      <c r="S63" s="201">
        <v>6.47</v>
      </c>
      <c r="T63" s="201">
        <v>0</v>
      </c>
      <c r="U63" s="201">
        <v>265.24</v>
      </c>
      <c r="V63" s="201">
        <v>5.09</v>
      </c>
      <c r="W63" s="201">
        <v>10.85</v>
      </c>
      <c r="X63" s="201">
        <v>36.340000000000003</v>
      </c>
      <c r="Y63" s="201">
        <v>0</v>
      </c>
      <c r="Z63">
        <v>0</v>
      </c>
      <c r="AA63" s="201">
        <v>8</v>
      </c>
      <c r="AB63" s="201">
        <v>0</v>
      </c>
      <c r="AC63" s="201">
        <v>0</v>
      </c>
      <c r="AD63" s="201">
        <v>0</v>
      </c>
      <c r="AE63" s="201">
        <v>46.6</v>
      </c>
      <c r="AF63" s="201">
        <v>0</v>
      </c>
      <c r="AG63" s="201">
        <v>0</v>
      </c>
      <c r="AH63" s="201">
        <v>0</v>
      </c>
      <c r="AI63" s="201">
        <v>46.56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68.42</v>
      </c>
      <c r="AQ63" s="201">
        <v>10.78</v>
      </c>
      <c r="AR63" s="201">
        <v>26.3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81.7</v>
      </c>
      <c r="L64" s="201">
        <v>33.76</v>
      </c>
      <c r="M64" s="201">
        <v>0</v>
      </c>
      <c r="N64" s="201">
        <v>13.89</v>
      </c>
      <c r="O64" s="201">
        <v>48.86</v>
      </c>
      <c r="P64" s="201">
        <v>66.8</v>
      </c>
      <c r="Q64" s="201">
        <v>5.34</v>
      </c>
      <c r="R64" s="201">
        <v>10.39</v>
      </c>
      <c r="S64" s="201">
        <v>6.47</v>
      </c>
      <c r="T64" s="201">
        <v>0</v>
      </c>
      <c r="U64" s="201">
        <v>265.24</v>
      </c>
      <c r="V64" s="201">
        <v>5.09</v>
      </c>
      <c r="W64" s="201">
        <v>10.85</v>
      </c>
      <c r="X64" s="201">
        <v>36.340000000000003</v>
      </c>
      <c r="Y64" s="201">
        <v>0</v>
      </c>
      <c r="Z64">
        <v>0</v>
      </c>
      <c r="AA64" s="201">
        <v>8</v>
      </c>
      <c r="AB64" s="201">
        <v>0</v>
      </c>
      <c r="AC64" s="201">
        <v>0</v>
      </c>
      <c r="AD64" s="201">
        <v>0</v>
      </c>
      <c r="AE64" s="201">
        <v>46.6</v>
      </c>
      <c r="AF64" s="201">
        <v>0</v>
      </c>
      <c r="AG64" s="201">
        <v>0</v>
      </c>
      <c r="AH64" s="201">
        <v>0</v>
      </c>
      <c r="AI64" s="201">
        <v>57.6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68.42</v>
      </c>
      <c r="AQ64" s="201">
        <v>22.1</v>
      </c>
      <c r="AR64" s="201">
        <v>26.3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107.02</v>
      </c>
      <c r="L65" s="201">
        <v>33.76</v>
      </c>
      <c r="M65" s="201">
        <v>0</v>
      </c>
      <c r="N65" s="201">
        <v>13.89</v>
      </c>
      <c r="O65" s="201">
        <v>48.86</v>
      </c>
      <c r="P65" s="201">
        <v>66.8</v>
      </c>
      <c r="Q65" s="201">
        <v>5.34</v>
      </c>
      <c r="R65" s="201">
        <v>10.39</v>
      </c>
      <c r="S65" s="201">
        <v>6.47</v>
      </c>
      <c r="T65" s="201">
        <v>0</v>
      </c>
      <c r="U65" s="201">
        <v>265.24</v>
      </c>
      <c r="V65" s="201">
        <v>5.09</v>
      </c>
      <c r="W65" s="201">
        <v>10.85</v>
      </c>
      <c r="X65" s="201">
        <v>36.340000000000003</v>
      </c>
      <c r="Y65" s="201">
        <v>0</v>
      </c>
      <c r="Z65">
        <v>0</v>
      </c>
      <c r="AA65" s="201">
        <v>8</v>
      </c>
      <c r="AB65" s="201">
        <v>0</v>
      </c>
      <c r="AC65" s="201">
        <v>0</v>
      </c>
      <c r="AD65" s="201">
        <v>0</v>
      </c>
      <c r="AE65" s="201">
        <v>46.6</v>
      </c>
      <c r="AF65" s="201">
        <v>0</v>
      </c>
      <c r="AG65" s="201">
        <v>0</v>
      </c>
      <c r="AH65" s="201">
        <v>0</v>
      </c>
      <c r="AI65" s="201">
        <v>57.6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68.42</v>
      </c>
      <c r="AQ65" s="201">
        <v>22.1</v>
      </c>
      <c r="AR65" s="201">
        <v>26.3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102.85</v>
      </c>
      <c r="L66" s="201">
        <v>33.76</v>
      </c>
      <c r="M66" s="201">
        <v>0</v>
      </c>
      <c r="N66" s="201">
        <v>13.89</v>
      </c>
      <c r="O66" s="201">
        <v>48.86</v>
      </c>
      <c r="P66" s="201">
        <v>66.8</v>
      </c>
      <c r="Q66" s="201">
        <v>5.34</v>
      </c>
      <c r="R66" s="201">
        <v>10.39</v>
      </c>
      <c r="S66" s="201">
        <v>6.47</v>
      </c>
      <c r="T66" s="201">
        <v>0</v>
      </c>
      <c r="U66" s="201">
        <v>265.24</v>
      </c>
      <c r="V66" s="201">
        <v>5.09</v>
      </c>
      <c r="W66" s="201">
        <v>10.85</v>
      </c>
      <c r="X66" s="201">
        <v>36.340000000000003</v>
      </c>
      <c r="Y66" s="201">
        <v>0</v>
      </c>
      <c r="Z66">
        <v>0</v>
      </c>
      <c r="AA66" s="201">
        <v>8</v>
      </c>
      <c r="AB66" s="201">
        <v>0</v>
      </c>
      <c r="AC66" s="201">
        <v>0</v>
      </c>
      <c r="AD66" s="201">
        <v>0</v>
      </c>
      <c r="AE66" s="201">
        <v>46.6</v>
      </c>
      <c r="AF66" s="201">
        <v>0</v>
      </c>
      <c r="AG66" s="201">
        <v>0</v>
      </c>
      <c r="AH66" s="201">
        <v>0</v>
      </c>
      <c r="AI66" s="201">
        <v>57.6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68.42</v>
      </c>
      <c r="AQ66" s="201">
        <v>22.1</v>
      </c>
      <c r="AR66" s="201">
        <v>26.3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112.98</v>
      </c>
      <c r="L67" s="201">
        <v>33.76</v>
      </c>
      <c r="M67" s="201">
        <v>0</v>
      </c>
      <c r="N67" s="201">
        <v>13.89</v>
      </c>
      <c r="O67" s="201">
        <v>48.86</v>
      </c>
      <c r="P67" s="201">
        <v>66.8</v>
      </c>
      <c r="Q67" s="201">
        <v>5.34</v>
      </c>
      <c r="R67" s="201">
        <v>10.39</v>
      </c>
      <c r="S67" s="201">
        <v>6.47</v>
      </c>
      <c r="T67" s="201">
        <v>0</v>
      </c>
      <c r="U67" s="201">
        <v>265.24</v>
      </c>
      <c r="V67" s="201">
        <v>5.09</v>
      </c>
      <c r="W67" s="201">
        <v>10.85</v>
      </c>
      <c r="X67" s="201">
        <v>36.340000000000003</v>
      </c>
      <c r="Y67" s="201">
        <v>0</v>
      </c>
      <c r="Z67">
        <v>0</v>
      </c>
      <c r="AA67" s="201">
        <v>8</v>
      </c>
      <c r="AB67" s="201">
        <v>0</v>
      </c>
      <c r="AC67" s="201">
        <v>0</v>
      </c>
      <c r="AD67" s="201">
        <v>0</v>
      </c>
      <c r="AE67" s="201">
        <v>46.6</v>
      </c>
      <c r="AF67" s="201">
        <v>0</v>
      </c>
      <c r="AG67" s="201">
        <v>0</v>
      </c>
      <c r="AH67" s="201">
        <v>0</v>
      </c>
      <c r="AI67" s="201">
        <v>46.56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68.42</v>
      </c>
      <c r="AQ67" s="201">
        <v>22.1</v>
      </c>
      <c r="AR67" s="201">
        <v>26.3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100.33</v>
      </c>
      <c r="L68" s="201">
        <v>33.76</v>
      </c>
      <c r="M68" s="201">
        <v>0</v>
      </c>
      <c r="N68" s="201">
        <v>13.89</v>
      </c>
      <c r="O68" s="201">
        <v>48.86</v>
      </c>
      <c r="P68" s="201">
        <v>66.8</v>
      </c>
      <c r="Q68" s="201">
        <v>5.34</v>
      </c>
      <c r="R68" s="201">
        <v>10.39</v>
      </c>
      <c r="S68" s="201">
        <v>6.47</v>
      </c>
      <c r="T68" s="201">
        <v>0</v>
      </c>
      <c r="U68" s="201">
        <v>265.24</v>
      </c>
      <c r="V68" s="201">
        <v>5.09</v>
      </c>
      <c r="W68" s="201">
        <v>10.85</v>
      </c>
      <c r="X68" s="201">
        <v>36.340000000000003</v>
      </c>
      <c r="Y68" s="201">
        <v>0</v>
      </c>
      <c r="Z68">
        <v>0</v>
      </c>
      <c r="AA68" s="201">
        <v>8</v>
      </c>
      <c r="AB68" s="201">
        <v>0</v>
      </c>
      <c r="AC68" s="201">
        <v>0</v>
      </c>
      <c r="AD68" s="201">
        <v>0</v>
      </c>
      <c r="AE68" s="201">
        <v>46.6</v>
      </c>
      <c r="AF68" s="201">
        <v>0</v>
      </c>
      <c r="AG68" s="201">
        <v>0</v>
      </c>
      <c r="AH68" s="201">
        <v>0</v>
      </c>
      <c r="AI68" s="201">
        <v>46.56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68.42</v>
      </c>
      <c r="AQ68" s="201">
        <v>22.1</v>
      </c>
      <c r="AR68" s="201">
        <v>26.3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100.33</v>
      </c>
      <c r="L69" s="201">
        <v>33.76</v>
      </c>
      <c r="M69" s="201">
        <v>0</v>
      </c>
      <c r="N69" s="201">
        <v>13.89</v>
      </c>
      <c r="O69" s="201">
        <v>48.86</v>
      </c>
      <c r="P69" s="201">
        <v>66.8</v>
      </c>
      <c r="Q69" s="201">
        <v>5.34</v>
      </c>
      <c r="R69" s="201">
        <v>10.39</v>
      </c>
      <c r="S69" s="201">
        <v>6.47</v>
      </c>
      <c r="T69" s="201">
        <v>0</v>
      </c>
      <c r="U69" s="201">
        <v>265.24</v>
      </c>
      <c r="V69" s="201">
        <v>5.09</v>
      </c>
      <c r="W69" s="201">
        <v>10.85</v>
      </c>
      <c r="X69" s="201">
        <v>36.340000000000003</v>
      </c>
      <c r="Y69" s="201">
        <v>0</v>
      </c>
      <c r="Z69">
        <v>0</v>
      </c>
      <c r="AA69" s="201">
        <v>8</v>
      </c>
      <c r="AB69" s="201">
        <v>0</v>
      </c>
      <c r="AC69" s="201">
        <v>0</v>
      </c>
      <c r="AD69" s="201">
        <v>0</v>
      </c>
      <c r="AE69" s="201">
        <v>46.6</v>
      </c>
      <c r="AF69" s="201">
        <v>0</v>
      </c>
      <c r="AG69" s="201">
        <v>0</v>
      </c>
      <c r="AH69" s="201">
        <v>0</v>
      </c>
      <c r="AI69" s="201">
        <v>46.56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68.42</v>
      </c>
      <c r="AQ69" s="201">
        <v>22.1</v>
      </c>
      <c r="AR69" s="201">
        <v>23.38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100.33</v>
      </c>
      <c r="L70" s="201">
        <v>33.76</v>
      </c>
      <c r="M70" s="201">
        <v>0</v>
      </c>
      <c r="N70" s="201">
        <v>13.89</v>
      </c>
      <c r="O70" s="201">
        <v>48.86</v>
      </c>
      <c r="P70" s="201">
        <v>66.8</v>
      </c>
      <c r="Q70" s="201">
        <v>5.34</v>
      </c>
      <c r="R70" s="201">
        <v>10.39</v>
      </c>
      <c r="S70" s="201">
        <v>6.47</v>
      </c>
      <c r="T70" s="201">
        <v>0</v>
      </c>
      <c r="U70" s="201">
        <v>265.24</v>
      </c>
      <c r="V70" s="201">
        <v>5.09</v>
      </c>
      <c r="W70" s="201">
        <v>10.85</v>
      </c>
      <c r="X70" s="201">
        <v>36.340000000000003</v>
      </c>
      <c r="Y70" s="201">
        <v>0</v>
      </c>
      <c r="Z70">
        <v>0</v>
      </c>
      <c r="AA70" s="201">
        <v>8</v>
      </c>
      <c r="AB70" s="201">
        <v>0</v>
      </c>
      <c r="AC70" s="201">
        <v>0</v>
      </c>
      <c r="AD70" s="201">
        <v>0</v>
      </c>
      <c r="AE70" s="201">
        <v>46.6</v>
      </c>
      <c r="AF70" s="201">
        <v>0</v>
      </c>
      <c r="AG70" s="201">
        <v>0</v>
      </c>
      <c r="AH70" s="201">
        <v>0</v>
      </c>
      <c r="AI70" s="201">
        <v>46.56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68.42</v>
      </c>
      <c r="AQ70" s="201">
        <v>22.1</v>
      </c>
      <c r="AR70" s="201">
        <v>20.72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76.209999999999994</v>
      </c>
      <c r="L71" s="201">
        <v>33.76</v>
      </c>
      <c r="M71" s="201">
        <v>0</v>
      </c>
      <c r="N71" s="201">
        <v>13.89</v>
      </c>
      <c r="O71" s="201">
        <v>48.86</v>
      </c>
      <c r="P71" s="201">
        <v>66.8</v>
      </c>
      <c r="Q71" s="201">
        <v>5.34</v>
      </c>
      <c r="R71" s="201">
        <v>10.39</v>
      </c>
      <c r="S71" s="201">
        <v>6.47</v>
      </c>
      <c r="T71" s="201">
        <v>0</v>
      </c>
      <c r="U71" s="201">
        <v>268.5</v>
      </c>
      <c r="V71" s="201">
        <v>5.09</v>
      </c>
      <c r="W71" s="201">
        <v>10.85</v>
      </c>
      <c r="X71" s="201">
        <v>36.340000000000003</v>
      </c>
      <c r="Y71" s="201">
        <v>0</v>
      </c>
      <c r="Z71">
        <v>0</v>
      </c>
      <c r="AA71" s="201">
        <v>8</v>
      </c>
      <c r="AB71" s="201">
        <v>0</v>
      </c>
      <c r="AC71" s="201">
        <v>0</v>
      </c>
      <c r="AD71" s="201">
        <v>0</v>
      </c>
      <c r="AE71" s="201">
        <v>46.6</v>
      </c>
      <c r="AF71" s="201">
        <v>0</v>
      </c>
      <c r="AG71" s="201">
        <v>0</v>
      </c>
      <c r="AH71" s="201">
        <v>0</v>
      </c>
      <c r="AI71" s="201">
        <v>45.06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68.42</v>
      </c>
      <c r="AQ71" s="201">
        <v>22.1</v>
      </c>
      <c r="AR71" s="201">
        <v>17.829999999999998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76.209999999999994</v>
      </c>
      <c r="L72" s="201">
        <v>33.76</v>
      </c>
      <c r="M72" s="201">
        <v>0</v>
      </c>
      <c r="N72" s="201">
        <v>13.89</v>
      </c>
      <c r="O72" s="201">
        <v>48.86</v>
      </c>
      <c r="P72" s="201">
        <v>66.8</v>
      </c>
      <c r="Q72" s="201">
        <v>5.34</v>
      </c>
      <c r="R72" s="201">
        <v>10.39</v>
      </c>
      <c r="S72" s="201">
        <v>6.47</v>
      </c>
      <c r="T72" s="201">
        <v>0</v>
      </c>
      <c r="U72" s="201">
        <v>269.02999999999997</v>
      </c>
      <c r="V72" s="201">
        <v>5.09</v>
      </c>
      <c r="W72" s="201">
        <v>10.85</v>
      </c>
      <c r="X72" s="201">
        <v>36.340000000000003</v>
      </c>
      <c r="Y72" s="201">
        <v>0</v>
      </c>
      <c r="Z72">
        <v>0</v>
      </c>
      <c r="AA72" s="201">
        <v>8</v>
      </c>
      <c r="AB72" s="201">
        <v>0</v>
      </c>
      <c r="AC72" s="201">
        <v>0</v>
      </c>
      <c r="AD72" s="201">
        <v>0</v>
      </c>
      <c r="AE72" s="201">
        <v>46.6</v>
      </c>
      <c r="AF72" s="201">
        <v>0</v>
      </c>
      <c r="AG72" s="201">
        <v>0</v>
      </c>
      <c r="AH72" s="201">
        <v>0</v>
      </c>
      <c r="AI72" s="201">
        <v>45.06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68.42</v>
      </c>
      <c r="AQ72" s="201">
        <v>22.1</v>
      </c>
      <c r="AR72" s="201">
        <v>12.92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87.79</v>
      </c>
      <c r="L73" s="201">
        <v>33.76</v>
      </c>
      <c r="M73" s="201">
        <v>0</v>
      </c>
      <c r="N73" s="201">
        <v>13.89</v>
      </c>
      <c r="O73" s="201">
        <v>48.86</v>
      </c>
      <c r="P73" s="201">
        <v>66.8</v>
      </c>
      <c r="Q73" s="201">
        <v>5.34</v>
      </c>
      <c r="R73" s="201">
        <v>10.39</v>
      </c>
      <c r="S73" s="201">
        <v>6.47</v>
      </c>
      <c r="T73" s="201">
        <v>0</v>
      </c>
      <c r="U73" s="201">
        <v>269.02999999999997</v>
      </c>
      <c r="V73" s="201">
        <v>5.09</v>
      </c>
      <c r="W73" s="201">
        <v>10.85</v>
      </c>
      <c r="X73" s="201">
        <v>36.340000000000003</v>
      </c>
      <c r="Y73" s="201">
        <v>0</v>
      </c>
      <c r="Z73">
        <v>0</v>
      </c>
      <c r="AA73" s="201">
        <v>8</v>
      </c>
      <c r="AB73" s="201">
        <v>0</v>
      </c>
      <c r="AC73" s="201">
        <v>0</v>
      </c>
      <c r="AD73" s="201">
        <v>0</v>
      </c>
      <c r="AE73" s="201">
        <v>46.6</v>
      </c>
      <c r="AF73" s="201">
        <v>0</v>
      </c>
      <c r="AG73" s="201">
        <v>0</v>
      </c>
      <c r="AH73" s="201">
        <v>0</v>
      </c>
      <c r="AI73" s="201">
        <v>45.06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68.42</v>
      </c>
      <c r="AQ73" s="201">
        <v>22.1</v>
      </c>
      <c r="AR73" s="201">
        <v>8.7799999999999994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87.79</v>
      </c>
      <c r="L74" s="201">
        <v>33.76</v>
      </c>
      <c r="M74" s="201">
        <v>0</v>
      </c>
      <c r="N74" s="201">
        <v>13.89</v>
      </c>
      <c r="O74" s="201">
        <v>48.86</v>
      </c>
      <c r="P74" s="201">
        <v>66.8</v>
      </c>
      <c r="Q74" s="201">
        <v>5.34</v>
      </c>
      <c r="R74" s="201">
        <v>10.39</v>
      </c>
      <c r="S74" s="201">
        <v>6.47</v>
      </c>
      <c r="T74" s="201">
        <v>0</v>
      </c>
      <c r="U74" s="201">
        <v>269.02999999999997</v>
      </c>
      <c r="V74" s="201">
        <v>5.09</v>
      </c>
      <c r="W74" s="201">
        <v>10.85</v>
      </c>
      <c r="X74" s="201">
        <v>36.340000000000003</v>
      </c>
      <c r="Y74" s="201">
        <v>0</v>
      </c>
      <c r="Z74">
        <v>0</v>
      </c>
      <c r="AA74" s="201">
        <v>8</v>
      </c>
      <c r="AB74" s="201">
        <v>0</v>
      </c>
      <c r="AC74" s="201">
        <v>0</v>
      </c>
      <c r="AD74" s="201">
        <v>0</v>
      </c>
      <c r="AE74" s="201">
        <v>46.6</v>
      </c>
      <c r="AF74" s="201">
        <v>0</v>
      </c>
      <c r="AG74" s="201">
        <v>0</v>
      </c>
      <c r="AH74" s="201">
        <v>0</v>
      </c>
      <c r="AI74" s="201">
        <v>45.06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68.42</v>
      </c>
      <c r="AQ74" s="201">
        <v>22.1</v>
      </c>
      <c r="AR74" s="201">
        <v>5.69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158.38999999999999</v>
      </c>
      <c r="L75" s="201">
        <v>33.76</v>
      </c>
      <c r="M75" s="201">
        <v>0</v>
      </c>
      <c r="N75" s="201">
        <v>13.89</v>
      </c>
      <c r="O75" s="201">
        <v>48.86</v>
      </c>
      <c r="P75" s="201">
        <v>66.8</v>
      </c>
      <c r="Q75" s="201">
        <v>5.34</v>
      </c>
      <c r="R75" s="201">
        <v>10.39</v>
      </c>
      <c r="S75" s="201">
        <v>6.47</v>
      </c>
      <c r="T75" s="201">
        <v>0</v>
      </c>
      <c r="U75" s="201">
        <v>269.02999999999997</v>
      </c>
      <c r="V75" s="201">
        <v>5.09</v>
      </c>
      <c r="W75" s="201">
        <v>10.85</v>
      </c>
      <c r="X75" s="201">
        <v>36.340000000000003</v>
      </c>
      <c r="Y75" s="201">
        <v>0</v>
      </c>
      <c r="Z75">
        <v>0</v>
      </c>
      <c r="AA75" s="201">
        <v>8</v>
      </c>
      <c r="AB75" s="201">
        <v>0</v>
      </c>
      <c r="AC75" s="201">
        <v>0</v>
      </c>
      <c r="AD75" s="201">
        <v>0</v>
      </c>
      <c r="AE75" s="201">
        <v>46.6</v>
      </c>
      <c r="AF75" s="201">
        <v>0</v>
      </c>
      <c r="AG75" s="201">
        <v>0</v>
      </c>
      <c r="AH75" s="201">
        <v>0</v>
      </c>
      <c r="AI75" s="201">
        <v>57.6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68.42</v>
      </c>
      <c r="AQ75" s="201">
        <v>22.1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164.19</v>
      </c>
      <c r="L76" s="201">
        <v>33.76</v>
      </c>
      <c r="M76" s="201">
        <v>0</v>
      </c>
      <c r="N76" s="201">
        <v>13.89</v>
      </c>
      <c r="O76" s="201">
        <v>48.86</v>
      </c>
      <c r="P76" s="201">
        <v>66.8</v>
      </c>
      <c r="Q76" s="201">
        <v>5.34</v>
      </c>
      <c r="R76" s="201">
        <v>10.39</v>
      </c>
      <c r="S76" s="201">
        <v>6.47</v>
      </c>
      <c r="T76" s="201">
        <v>0</v>
      </c>
      <c r="U76" s="201">
        <v>269.02999999999997</v>
      </c>
      <c r="V76" s="201">
        <v>5.09</v>
      </c>
      <c r="W76" s="201">
        <v>6.92</v>
      </c>
      <c r="X76" s="201">
        <v>36.340000000000003</v>
      </c>
      <c r="Y76" s="201">
        <v>0</v>
      </c>
      <c r="Z76">
        <v>0</v>
      </c>
      <c r="AA76" s="201">
        <v>8</v>
      </c>
      <c r="AB76" s="201">
        <v>0</v>
      </c>
      <c r="AC76" s="201">
        <v>0</v>
      </c>
      <c r="AD76" s="201">
        <v>0</v>
      </c>
      <c r="AE76" s="201">
        <v>46.6</v>
      </c>
      <c r="AF76" s="201">
        <v>0</v>
      </c>
      <c r="AG76" s="201">
        <v>0</v>
      </c>
      <c r="AH76" s="201">
        <v>0</v>
      </c>
      <c r="AI76" s="201">
        <v>57.6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68.42</v>
      </c>
      <c r="AQ76" s="201">
        <v>22.1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101.29</v>
      </c>
      <c r="L77" s="201">
        <v>32.799999999999997</v>
      </c>
      <c r="M77" s="201">
        <v>0</v>
      </c>
      <c r="N77" s="201">
        <v>13.89</v>
      </c>
      <c r="O77" s="201">
        <v>48.86</v>
      </c>
      <c r="P77" s="201">
        <v>66.069999999999993</v>
      </c>
      <c r="Q77" s="201">
        <v>5.34</v>
      </c>
      <c r="R77" s="201">
        <v>10.39</v>
      </c>
      <c r="S77" s="201">
        <v>6.47</v>
      </c>
      <c r="T77" s="201">
        <v>0</v>
      </c>
      <c r="U77" s="201">
        <v>269.02999999999997</v>
      </c>
      <c r="V77" s="201">
        <v>5.09</v>
      </c>
      <c r="W77" s="201">
        <v>6.92</v>
      </c>
      <c r="X77" s="201">
        <v>36.340000000000003</v>
      </c>
      <c r="Y77" s="201">
        <v>0</v>
      </c>
      <c r="Z77">
        <v>0</v>
      </c>
      <c r="AA77" s="201">
        <v>8</v>
      </c>
      <c r="AB77" s="201">
        <v>0</v>
      </c>
      <c r="AC77" s="201">
        <v>0</v>
      </c>
      <c r="AD77" s="201">
        <v>0</v>
      </c>
      <c r="AE77" s="201">
        <v>46.6</v>
      </c>
      <c r="AF77" s="201">
        <v>0</v>
      </c>
      <c r="AG77" s="201">
        <v>0</v>
      </c>
      <c r="AH77" s="201">
        <v>0</v>
      </c>
      <c r="AI77" s="201">
        <v>45.06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68.42</v>
      </c>
      <c r="AQ77" s="201">
        <v>22.1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92.88</v>
      </c>
      <c r="L78" s="201">
        <v>32.799999999999997</v>
      </c>
      <c r="M78" s="201">
        <v>0</v>
      </c>
      <c r="N78" s="201">
        <v>13.89</v>
      </c>
      <c r="O78" s="201">
        <v>48.86</v>
      </c>
      <c r="P78" s="201">
        <v>66.069999999999993</v>
      </c>
      <c r="Q78" s="201">
        <v>5.34</v>
      </c>
      <c r="R78" s="201">
        <v>10.39</v>
      </c>
      <c r="S78" s="201">
        <v>6.47</v>
      </c>
      <c r="T78" s="201">
        <v>0</v>
      </c>
      <c r="U78" s="201">
        <v>269.02999999999997</v>
      </c>
      <c r="V78" s="201">
        <v>5.09</v>
      </c>
      <c r="W78" s="201">
        <v>6.92</v>
      </c>
      <c r="X78" s="201">
        <v>36.340000000000003</v>
      </c>
      <c r="Y78" s="201">
        <v>0</v>
      </c>
      <c r="Z78">
        <v>0</v>
      </c>
      <c r="AA78" s="201">
        <v>8</v>
      </c>
      <c r="AB78" s="201">
        <v>0</v>
      </c>
      <c r="AC78" s="201">
        <v>0</v>
      </c>
      <c r="AD78" s="201">
        <v>0</v>
      </c>
      <c r="AE78" s="201">
        <v>46.6</v>
      </c>
      <c r="AF78" s="201">
        <v>0</v>
      </c>
      <c r="AG78" s="201">
        <v>0</v>
      </c>
      <c r="AH78" s="201">
        <v>0</v>
      </c>
      <c r="AI78" s="201">
        <v>45.06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68.42</v>
      </c>
      <c r="AQ78" s="201">
        <v>22.1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101.29</v>
      </c>
      <c r="L79" s="201">
        <v>32.799999999999997</v>
      </c>
      <c r="M79" s="201">
        <v>0</v>
      </c>
      <c r="N79" s="201">
        <v>13.89</v>
      </c>
      <c r="O79" s="201">
        <v>48.86</v>
      </c>
      <c r="P79" s="201">
        <v>66.069999999999993</v>
      </c>
      <c r="Q79" s="201">
        <v>5.34</v>
      </c>
      <c r="R79" s="201">
        <v>10.39</v>
      </c>
      <c r="S79" s="201">
        <v>6.47</v>
      </c>
      <c r="T79" s="201">
        <v>0</v>
      </c>
      <c r="U79" s="201">
        <v>269.02999999999997</v>
      </c>
      <c r="V79" s="201">
        <v>5.09</v>
      </c>
      <c r="W79" s="201">
        <v>6.92</v>
      </c>
      <c r="X79" s="201">
        <v>36.340000000000003</v>
      </c>
      <c r="Y79" s="201">
        <v>0</v>
      </c>
      <c r="Z79">
        <v>0</v>
      </c>
      <c r="AA79" s="201">
        <v>8</v>
      </c>
      <c r="AB79" s="201">
        <v>0</v>
      </c>
      <c r="AC79" s="201">
        <v>0</v>
      </c>
      <c r="AD79" s="201">
        <v>0</v>
      </c>
      <c r="AE79" s="201">
        <v>46.6</v>
      </c>
      <c r="AF79" s="201">
        <v>0</v>
      </c>
      <c r="AG79" s="201">
        <v>0</v>
      </c>
      <c r="AH79" s="201">
        <v>0</v>
      </c>
      <c r="AI79" s="201">
        <v>45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68.42</v>
      </c>
      <c r="AQ79" s="201">
        <v>22.1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106.12</v>
      </c>
      <c r="L80" s="201">
        <v>32.799999999999997</v>
      </c>
      <c r="M80" s="201">
        <v>0</v>
      </c>
      <c r="N80" s="201">
        <v>13.89</v>
      </c>
      <c r="O80" s="201">
        <v>48.86</v>
      </c>
      <c r="P80" s="201">
        <v>66.069999999999993</v>
      </c>
      <c r="Q80" s="201">
        <v>5.34</v>
      </c>
      <c r="R80" s="201">
        <v>10.39</v>
      </c>
      <c r="S80" s="201">
        <v>6.47</v>
      </c>
      <c r="T80" s="201">
        <v>0</v>
      </c>
      <c r="U80" s="201">
        <v>269.02999999999997</v>
      </c>
      <c r="V80" s="201">
        <v>5.09</v>
      </c>
      <c r="W80" s="201">
        <v>6.92</v>
      </c>
      <c r="X80" s="201">
        <v>36.340000000000003</v>
      </c>
      <c r="Y80" s="201">
        <v>0</v>
      </c>
      <c r="Z80">
        <v>0</v>
      </c>
      <c r="AA80" s="201">
        <v>8</v>
      </c>
      <c r="AB80" s="201">
        <v>0</v>
      </c>
      <c r="AC80" s="201">
        <v>0</v>
      </c>
      <c r="AD80" s="201">
        <v>0</v>
      </c>
      <c r="AE80" s="201">
        <v>46.6</v>
      </c>
      <c r="AF80" s="201">
        <v>0</v>
      </c>
      <c r="AG80" s="201">
        <v>0</v>
      </c>
      <c r="AH80" s="201">
        <v>0</v>
      </c>
      <c r="AI80" s="201">
        <v>45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68.42</v>
      </c>
      <c r="AQ80" s="201">
        <v>22.1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106.12</v>
      </c>
      <c r="L81" s="201">
        <v>32.799999999999997</v>
      </c>
      <c r="M81" s="201">
        <v>0</v>
      </c>
      <c r="N81" s="201">
        <v>13.89</v>
      </c>
      <c r="O81" s="201">
        <v>48.86</v>
      </c>
      <c r="P81" s="201">
        <v>66.069999999999993</v>
      </c>
      <c r="Q81" s="201">
        <v>5.34</v>
      </c>
      <c r="R81" s="201">
        <v>10.39</v>
      </c>
      <c r="S81" s="201">
        <v>6.47</v>
      </c>
      <c r="T81" s="201">
        <v>0</v>
      </c>
      <c r="U81" s="201">
        <v>269.02999999999997</v>
      </c>
      <c r="V81" s="201">
        <v>5.09</v>
      </c>
      <c r="W81" s="201">
        <v>6.92</v>
      </c>
      <c r="X81" s="201">
        <v>36.340000000000003</v>
      </c>
      <c r="Y81" s="201">
        <v>0</v>
      </c>
      <c r="Z81">
        <v>0</v>
      </c>
      <c r="AA81" s="201">
        <v>8</v>
      </c>
      <c r="AB81" s="201">
        <v>0</v>
      </c>
      <c r="AC81" s="201">
        <v>0</v>
      </c>
      <c r="AD81" s="201">
        <v>0</v>
      </c>
      <c r="AE81" s="201">
        <v>46.6</v>
      </c>
      <c r="AF81" s="201">
        <v>0</v>
      </c>
      <c r="AG81" s="201">
        <v>0</v>
      </c>
      <c r="AH81" s="201">
        <v>0</v>
      </c>
      <c r="AI81" s="201">
        <v>45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68.42</v>
      </c>
      <c r="AQ81" s="201">
        <v>22.1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106.12</v>
      </c>
      <c r="L82" s="201">
        <v>32.799999999999997</v>
      </c>
      <c r="M82" s="201">
        <v>0</v>
      </c>
      <c r="N82" s="201">
        <v>13.89</v>
      </c>
      <c r="O82" s="201">
        <v>48.86</v>
      </c>
      <c r="P82" s="201">
        <v>66.069999999999993</v>
      </c>
      <c r="Q82" s="201">
        <v>5.34</v>
      </c>
      <c r="R82" s="201">
        <v>10.39</v>
      </c>
      <c r="S82" s="201">
        <v>6.47</v>
      </c>
      <c r="T82" s="201">
        <v>0</v>
      </c>
      <c r="U82" s="201">
        <v>269.02999999999997</v>
      </c>
      <c r="V82" s="201">
        <v>5.09</v>
      </c>
      <c r="W82" s="201">
        <v>10.85</v>
      </c>
      <c r="X82" s="201">
        <v>36.340000000000003</v>
      </c>
      <c r="Y82" s="201">
        <v>0</v>
      </c>
      <c r="Z82">
        <v>0</v>
      </c>
      <c r="AA82" s="201">
        <v>8</v>
      </c>
      <c r="AB82" s="201">
        <v>0</v>
      </c>
      <c r="AC82" s="201">
        <v>0</v>
      </c>
      <c r="AD82" s="201">
        <v>0</v>
      </c>
      <c r="AE82" s="201">
        <v>46.6</v>
      </c>
      <c r="AF82" s="201">
        <v>0</v>
      </c>
      <c r="AG82" s="201">
        <v>0</v>
      </c>
      <c r="AH82" s="201">
        <v>0</v>
      </c>
      <c r="AI82" s="201">
        <v>45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68.42</v>
      </c>
      <c r="AQ82" s="201">
        <v>22.1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155.94</v>
      </c>
      <c r="L83" s="201">
        <v>63.05</v>
      </c>
      <c r="M83" s="201">
        <v>0</v>
      </c>
      <c r="N83" s="201">
        <v>13.89</v>
      </c>
      <c r="O83" s="201">
        <v>48.86</v>
      </c>
      <c r="P83" s="201">
        <v>66.069999999999993</v>
      </c>
      <c r="Q83" s="201">
        <v>5.34</v>
      </c>
      <c r="R83" s="201">
        <v>10.39</v>
      </c>
      <c r="S83" s="201">
        <v>6.47</v>
      </c>
      <c r="T83" s="201">
        <v>0</v>
      </c>
      <c r="U83" s="201">
        <v>269.02999999999997</v>
      </c>
      <c r="V83" s="201">
        <v>5.09</v>
      </c>
      <c r="W83" s="201">
        <v>10.85</v>
      </c>
      <c r="X83" s="201">
        <v>36.340000000000003</v>
      </c>
      <c r="Y83" s="201">
        <v>0</v>
      </c>
      <c r="Z83">
        <v>0</v>
      </c>
      <c r="AA83" s="201">
        <v>8</v>
      </c>
      <c r="AB83" s="201">
        <v>0</v>
      </c>
      <c r="AC83" s="201">
        <v>0</v>
      </c>
      <c r="AD83" s="201">
        <v>0</v>
      </c>
      <c r="AE83" s="201">
        <v>46.6</v>
      </c>
      <c r="AF83" s="201">
        <v>0</v>
      </c>
      <c r="AG83" s="201">
        <v>0</v>
      </c>
      <c r="AH83" s="201">
        <v>0</v>
      </c>
      <c r="AI83" s="201">
        <v>57.6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68.42</v>
      </c>
      <c r="AQ83" s="201">
        <v>22.1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158.26</v>
      </c>
      <c r="L84" s="201">
        <v>63.05</v>
      </c>
      <c r="M84" s="201">
        <v>0</v>
      </c>
      <c r="N84" s="201">
        <v>13.89</v>
      </c>
      <c r="O84" s="201">
        <v>48.86</v>
      </c>
      <c r="P84" s="201">
        <v>66.069999999999993</v>
      </c>
      <c r="Q84" s="201">
        <v>5.34</v>
      </c>
      <c r="R84" s="201">
        <v>10.39</v>
      </c>
      <c r="S84" s="201">
        <v>6.47</v>
      </c>
      <c r="T84" s="201">
        <v>0</v>
      </c>
      <c r="U84" s="201">
        <v>269.02999999999997</v>
      </c>
      <c r="V84" s="201">
        <v>5.09</v>
      </c>
      <c r="W84" s="201">
        <v>10.85</v>
      </c>
      <c r="X84" s="201">
        <v>36.340000000000003</v>
      </c>
      <c r="Y84" s="201">
        <v>0</v>
      </c>
      <c r="Z84">
        <v>0</v>
      </c>
      <c r="AA84" s="201">
        <v>8</v>
      </c>
      <c r="AB84" s="201">
        <v>0</v>
      </c>
      <c r="AC84" s="201">
        <v>0</v>
      </c>
      <c r="AD84" s="201">
        <v>0</v>
      </c>
      <c r="AE84" s="201">
        <v>46.6</v>
      </c>
      <c r="AF84" s="201">
        <v>0</v>
      </c>
      <c r="AG84" s="201">
        <v>0</v>
      </c>
      <c r="AH84" s="201">
        <v>0</v>
      </c>
      <c r="AI84" s="201">
        <v>57.6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68.42</v>
      </c>
      <c r="AQ84" s="201">
        <v>22.1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158.26</v>
      </c>
      <c r="L85" s="201">
        <v>63.05</v>
      </c>
      <c r="M85" s="201">
        <v>0</v>
      </c>
      <c r="N85" s="201">
        <v>13.89</v>
      </c>
      <c r="O85" s="201">
        <v>48.86</v>
      </c>
      <c r="P85" s="201">
        <v>66.069999999999993</v>
      </c>
      <c r="Q85" s="201">
        <v>5.34</v>
      </c>
      <c r="R85" s="201">
        <v>10.39</v>
      </c>
      <c r="S85" s="201">
        <v>6.47</v>
      </c>
      <c r="T85" s="201">
        <v>0</v>
      </c>
      <c r="U85" s="201">
        <v>269.02999999999997</v>
      </c>
      <c r="V85" s="201">
        <v>5.09</v>
      </c>
      <c r="W85" s="201">
        <v>10.85</v>
      </c>
      <c r="X85" s="201">
        <v>36.340000000000003</v>
      </c>
      <c r="Y85" s="201">
        <v>0</v>
      </c>
      <c r="Z85">
        <v>0</v>
      </c>
      <c r="AA85" s="201">
        <v>8</v>
      </c>
      <c r="AB85" s="201">
        <v>0</v>
      </c>
      <c r="AC85" s="201">
        <v>0</v>
      </c>
      <c r="AD85" s="201">
        <v>0</v>
      </c>
      <c r="AE85" s="201">
        <v>46.6</v>
      </c>
      <c r="AF85" s="201">
        <v>0</v>
      </c>
      <c r="AG85" s="201">
        <v>0</v>
      </c>
      <c r="AH85" s="201">
        <v>0</v>
      </c>
      <c r="AI85" s="201">
        <v>57.6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68.42</v>
      </c>
      <c r="AQ85" s="201">
        <v>22.1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158.26</v>
      </c>
      <c r="L86" s="201">
        <v>63.05</v>
      </c>
      <c r="M86" s="201">
        <v>0</v>
      </c>
      <c r="N86" s="201">
        <v>13.89</v>
      </c>
      <c r="O86" s="201">
        <v>48.86</v>
      </c>
      <c r="P86" s="201">
        <v>66.069999999999993</v>
      </c>
      <c r="Q86" s="201">
        <v>5.34</v>
      </c>
      <c r="R86" s="201">
        <v>10.39</v>
      </c>
      <c r="S86" s="201">
        <v>6.47</v>
      </c>
      <c r="T86" s="201">
        <v>0</v>
      </c>
      <c r="U86" s="201">
        <v>269.02999999999997</v>
      </c>
      <c r="V86" s="201">
        <v>5.09</v>
      </c>
      <c r="W86" s="201">
        <v>10.85</v>
      </c>
      <c r="X86" s="201">
        <v>36.340000000000003</v>
      </c>
      <c r="Y86" s="201">
        <v>0</v>
      </c>
      <c r="Z86">
        <v>0</v>
      </c>
      <c r="AA86" s="201">
        <v>8</v>
      </c>
      <c r="AB86" s="201">
        <v>0</v>
      </c>
      <c r="AC86" s="201">
        <v>0</v>
      </c>
      <c r="AD86" s="201">
        <v>0</v>
      </c>
      <c r="AE86" s="201">
        <v>46.6</v>
      </c>
      <c r="AF86" s="201">
        <v>0</v>
      </c>
      <c r="AG86" s="201">
        <v>0</v>
      </c>
      <c r="AH86" s="201">
        <v>0</v>
      </c>
      <c r="AI86" s="201">
        <v>57.6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68.42</v>
      </c>
      <c r="AQ86" s="201">
        <v>22.1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158.26</v>
      </c>
      <c r="L87" s="201">
        <v>63.05</v>
      </c>
      <c r="M87" s="201">
        <v>0</v>
      </c>
      <c r="N87" s="201">
        <v>13.89</v>
      </c>
      <c r="O87" s="201">
        <v>48.86</v>
      </c>
      <c r="P87" s="201">
        <v>66.069999999999993</v>
      </c>
      <c r="Q87" s="201">
        <v>5.34</v>
      </c>
      <c r="R87" s="201">
        <v>10.39</v>
      </c>
      <c r="S87" s="201">
        <v>6.47</v>
      </c>
      <c r="T87" s="201">
        <v>0</v>
      </c>
      <c r="U87" s="201">
        <v>269.02999999999997</v>
      </c>
      <c r="V87" s="201">
        <v>5.09</v>
      </c>
      <c r="W87" s="201">
        <v>10.85</v>
      </c>
      <c r="X87" s="201">
        <v>36.340000000000003</v>
      </c>
      <c r="Y87" s="201">
        <v>0</v>
      </c>
      <c r="Z87">
        <v>0</v>
      </c>
      <c r="AA87" s="201">
        <v>8</v>
      </c>
      <c r="AB87" s="201">
        <v>0</v>
      </c>
      <c r="AC87" s="201">
        <v>0</v>
      </c>
      <c r="AD87" s="201">
        <v>0</v>
      </c>
      <c r="AE87" s="201">
        <v>46.6</v>
      </c>
      <c r="AF87" s="201">
        <v>0</v>
      </c>
      <c r="AG87" s="201">
        <v>0</v>
      </c>
      <c r="AH87" s="201">
        <v>0</v>
      </c>
      <c r="AI87" s="201">
        <v>57.6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68.42</v>
      </c>
      <c r="AQ87" s="201">
        <v>22.1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158.26</v>
      </c>
      <c r="L88" s="201">
        <v>63.05</v>
      </c>
      <c r="M88" s="201">
        <v>0</v>
      </c>
      <c r="N88" s="201">
        <v>13.89</v>
      </c>
      <c r="O88" s="201">
        <v>48.86</v>
      </c>
      <c r="P88" s="201">
        <v>66.069999999999993</v>
      </c>
      <c r="Q88" s="201">
        <v>5.34</v>
      </c>
      <c r="R88" s="201">
        <v>10.39</v>
      </c>
      <c r="S88" s="201">
        <v>6.47</v>
      </c>
      <c r="T88" s="201">
        <v>0</v>
      </c>
      <c r="U88" s="201">
        <v>269.02999999999997</v>
      </c>
      <c r="V88" s="201">
        <v>5.09</v>
      </c>
      <c r="W88" s="201">
        <v>10.85</v>
      </c>
      <c r="X88" s="201">
        <v>36.340000000000003</v>
      </c>
      <c r="Y88" s="201">
        <v>0</v>
      </c>
      <c r="Z88">
        <v>0</v>
      </c>
      <c r="AA88" s="201">
        <v>8</v>
      </c>
      <c r="AB88" s="201">
        <v>0</v>
      </c>
      <c r="AC88" s="201">
        <v>0</v>
      </c>
      <c r="AD88" s="201">
        <v>0</v>
      </c>
      <c r="AE88" s="201">
        <v>46.6</v>
      </c>
      <c r="AF88" s="201">
        <v>0</v>
      </c>
      <c r="AG88" s="201">
        <v>0</v>
      </c>
      <c r="AH88" s="201">
        <v>0</v>
      </c>
      <c r="AI88" s="201">
        <v>57.6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68.42</v>
      </c>
      <c r="AQ88" s="201">
        <v>22.1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158.26</v>
      </c>
      <c r="L89" s="201">
        <v>63.05</v>
      </c>
      <c r="M89" s="201">
        <v>0</v>
      </c>
      <c r="N89" s="201">
        <v>13.89</v>
      </c>
      <c r="O89" s="201">
        <v>48.86</v>
      </c>
      <c r="P89" s="201">
        <v>66.069999999999993</v>
      </c>
      <c r="Q89" s="201">
        <v>5.34</v>
      </c>
      <c r="R89" s="201">
        <v>10.39</v>
      </c>
      <c r="S89" s="201">
        <v>6.47</v>
      </c>
      <c r="T89" s="201">
        <v>0</v>
      </c>
      <c r="U89" s="201">
        <v>269.02999999999997</v>
      </c>
      <c r="V89" s="201">
        <v>5.09</v>
      </c>
      <c r="W89" s="201">
        <v>10.85</v>
      </c>
      <c r="X89" s="201">
        <v>36.340000000000003</v>
      </c>
      <c r="Y89" s="201">
        <v>0</v>
      </c>
      <c r="Z89">
        <v>0</v>
      </c>
      <c r="AA89" s="201">
        <v>8</v>
      </c>
      <c r="AB89" s="201">
        <v>0</v>
      </c>
      <c r="AC89" s="201">
        <v>0</v>
      </c>
      <c r="AD89" s="201">
        <v>0</v>
      </c>
      <c r="AE89" s="201">
        <v>46.6</v>
      </c>
      <c r="AF89" s="201">
        <v>0</v>
      </c>
      <c r="AG89" s="201">
        <v>0</v>
      </c>
      <c r="AH89" s="201">
        <v>0</v>
      </c>
      <c r="AI89" s="201">
        <v>57.6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68.42</v>
      </c>
      <c r="AQ89" s="201">
        <v>22.1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158.26</v>
      </c>
      <c r="L90" s="201">
        <v>63.05</v>
      </c>
      <c r="M90" s="201">
        <v>0</v>
      </c>
      <c r="N90" s="201">
        <v>13.89</v>
      </c>
      <c r="O90" s="201">
        <v>48.86</v>
      </c>
      <c r="P90" s="201">
        <v>66.069999999999993</v>
      </c>
      <c r="Q90" s="201">
        <v>5.34</v>
      </c>
      <c r="R90" s="201">
        <v>10.39</v>
      </c>
      <c r="S90" s="201">
        <v>6.47</v>
      </c>
      <c r="T90" s="201">
        <v>0</v>
      </c>
      <c r="U90" s="201">
        <v>269.02999999999997</v>
      </c>
      <c r="V90" s="201">
        <v>5.09</v>
      </c>
      <c r="W90" s="201">
        <v>10.85</v>
      </c>
      <c r="X90" s="201">
        <v>36.340000000000003</v>
      </c>
      <c r="Y90" s="201">
        <v>0</v>
      </c>
      <c r="Z90">
        <v>0</v>
      </c>
      <c r="AA90" s="201">
        <v>8</v>
      </c>
      <c r="AB90" s="201">
        <v>0</v>
      </c>
      <c r="AC90" s="201">
        <v>0</v>
      </c>
      <c r="AD90" s="201">
        <v>0</v>
      </c>
      <c r="AE90" s="201">
        <v>46.6</v>
      </c>
      <c r="AF90" s="201">
        <v>0</v>
      </c>
      <c r="AG90" s="201">
        <v>0</v>
      </c>
      <c r="AH90" s="201">
        <v>0</v>
      </c>
      <c r="AI90" s="201">
        <v>57.6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68.42</v>
      </c>
      <c r="AQ90" s="201">
        <v>22.1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158.26</v>
      </c>
      <c r="L91" s="201">
        <v>63.05</v>
      </c>
      <c r="M91" s="201">
        <v>0</v>
      </c>
      <c r="N91" s="201">
        <v>13.96</v>
      </c>
      <c r="O91" s="201">
        <v>48.86</v>
      </c>
      <c r="P91" s="201">
        <v>66.069999999999993</v>
      </c>
      <c r="Q91" s="201">
        <v>5.34</v>
      </c>
      <c r="R91" s="201">
        <v>10.39</v>
      </c>
      <c r="S91" s="201">
        <v>6.47</v>
      </c>
      <c r="T91" s="201">
        <v>0</v>
      </c>
      <c r="U91" s="201">
        <v>269.02999999999997</v>
      </c>
      <c r="V91" s="201">
        <v>5.09</v>
      </c>
      <c r="W91" s="201">
        <v>10.85</v>
      </c>
      <c r="X91" s="201">
        <v>36.340000000000003</v>
      </c>
      <c r="Y91" s="201">
        <v>0</v>
      </c>
      <c r="Z91">
        <v>0</v>
      </c>
      <c r="AA91" s="201">
        <v>8</v>
      </c>
      <c r="AB91" s="201">
        <v>0</v>
      </c>
      <c r="AC91" s="201">
        <v>0</v>
      </c>
      <c r="AD91" s="201">
        <v>0</v>
      </c>
      <c r="AE91" s="201">
        <v>46.6</v>
      </c>
      <c r="AF91" s="201">
        <v>0</v>
      </c>
      <c r="AG91" s="201">
        <v>0</v>
      </c>
      <c r="AH91" s="201">
        <v>0</v>
      </c>
      <c r="AI91" s="201">
        <v>57.6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68.42</v>
      </c>
      <c r="AQ91" s="201">
        <v>22.1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158.26</v>
      </c>
      <c r="L92" s="201">
        <v>63.05</v>
      </c>
      <c r="M92" s="201">
        <v>0</v>
      </c>
      <c r="N92" s="201">
        <v>13.96</v>
      </c>
      <c r="O92" s="201">
        <v>48.86</v>
      </c>
      <c r="P92" s="201">
        <v>66.069999999999993</v>
      </c>
      <c r="Q92" s="201">
        <v>5.34</v>
      </c>
      <c r="R92" s="201">
        <v>10.39</v>
      </c>
      <c r="S92" s="201">
        <v>6.47</v>
      </c>
      <c r="T92" s="201">
        <v>0</v>
      </c>
      <c r="U92" s="201">
        <v>269.02999999999997</v>
      </c>
      <c r="V92" s="201">
        <v>5.09</v>
      </c>
      <c r="W92" s="201">
        <v>10.85</v>
      </c>
      <c r="X92" s="201">
        <v>36.340000000000003</v>
      </c>
      <c r="Y92" s="201">
        <v>0</v>
      </c>
      <c r="Z92">
        <v>0</v>
      </c>
      <c r="AA92" s="201">
        <v>8</v>
      </c>
      <c r="AB92" s="201">
        <v>0</v>
      </c>
      <c r="AC92" s="201">
        <v>0</v>
      </c>
      <c r="AD92" s="201">
        <v>0</v>
      </c>
      <c r="AE92" s="201">
        <v>46.6</v>
      </c>
      <c r="AF92" s="201">
        <v>0</v>
      </c>
      <c r="AG92" s="201">
        <v>0</v>
      </c>
      <c r="AH92" s="201">
        <v>0</v>
      </c>
      <c r="AI92" s="201">
        <v>57.6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68.42</v>
      </c>
      <c r="AQ92" s="201">
        <v>22.1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158.26</v>
      </c>
      <c r="L93" s="201">
        <v>63.05</v>
      </c>
      <c r="M93" s="201">
        <v>0</v>
      </c>
      <c r="N93" s="201">
        <v>13.96</v>
      </c>
      <c r="O93" s="201">
        <v>48.86</v>
      </c>
      <c r="P93" s="201">
        <v>66.069999999999993</v>
      </c>
      <c r="Q93" s="201">
        <v>5.34</v>
      </c>
      <c r="R93" s="201">
        <v>10.39</v>
      </c>
      <c r="S93" s="201">
        <v>6.47</v>
      </c>
      <c r="T93" s="201">
        <v>0</v>
      </c>
      <c r="U93" s="201">
        <v>269.02999999999997</v>
      </c>
      <c r="V93" s="201">
        <v>5.09</v>
      </c>
      <c r="W93" s="201">
        <v>10.85</v>
      </c>
      <c r="X93" s="201">
        <v>36.340000000000003</v>
      </c>
      <c r="Y93" s="201">
        <v>0</v>
      </c>
      <c r="Z93">
        <v>0</v>
      </c>
      <c r="AA93" s="201">
        <v>8</v>
      </c>
      <c r="AB93" s="201">
        <v>0</v>
      </c>
      <c r="AC93" s="201">
        <v>0</v>
      </c>
      <c r="AD93" s="201">
        <v>0</v>
      </c>
      <c r="AE93" s="201">
        <v>46.6</v>
      </c>
      <c r="AF93" s="201">
        <v>0</v>
      </c>
      <c r="AG93" s="201">
        <v>0</v>
      </c>
      <c r="AH93" s="201">
        <v>0</v>
      </c>
      <c r="AI93" s="201">
        <v>57.6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68.42</v>
      </c>
      <c r="AQ93" s="201">
        <v>22.1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158.26</v>
      </c>
      <c r="L94" s="201">
        <v>63.05</v>
      </c>
      <c r="M94" s="201">
        <v>0</v>
      </c>
      <c r="N94" s="201">
        <v>13.96</v>
      </c>
      <c r="O94" s="201">
        <v>48.86</v>
      </c>
      <c r="P94" s="201">
        <v>66.069999999999993</v>
      </c>
      <c r="Q94" s="201">
        <v>5.34</v>
      </c>
      <c r="R94" s="201">
        <v>10.39</v>
      </c>
      <c r="S94" s="201">
        <v>6.47</v>
      </c>
      <c r="T94" s="201">
        <v>0</v>
      </c>
      <c r="U94" s="201">
        <v>269.02999999999997</v>
      </c>
      <c r="V94" s="201">
        <v>5.09</v>
      </c>
      <c r="W94" s="201">
        <v>10.85</v>
      </c>
      <c r="X94" s="201">
        <v>36.340000000000003</v>
      </c>
      <c r="Y94" s="201">
        <v>0</v>
      </c>
      <c r="Z94">
        <v>0</v>
      </c>
      <c r="AA94" s="201">
        <v>8</v>
      </c>
      <c r="AB94" s="201">
        <v>0</v>
      </c>
      <c r="AC94" s="201">
        <v>0</v>
      </c>
      <c r="AD94" s="201">
        <v>0</v>
      </c>
      <c r="AE94" s="201">
        <v>46.6</v>
      </c>
      <c r="AF94" s="201">
        <v>0</v>
      </c>
      <c r="AG94" s="201">
        <v>0</v>
      </c>
      <c r="AH94" s="201">
        <v>0</v>
      </c>
      <c r="AI94" s="201">
        <v>57.6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68.42</v>
      </c>
      <c r="AQ94" s="201">
        <v>22.1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158.26</v>
      </c>
      <c r="L95" s="201">
        <v>63.05</v>
      </c>
      <c r="M95" s="201">
        <v>0</v>
      </c>
      <c r="N95" s="201">
        <v>13.96</v>
      </c>
      <c r="O95" s="201">
        <v>48.86</v>
      </c>
      <c r="P95" s="201">
        <v>66.069999999999993</v>
      </c>
      <c r="Q95" s="201">
        <v>5.34</v>
      </c>
      <c r="R95" s="201">
        <v>10.39</v>
      </c>
      <c r="S95" s="201">
        <v>6.47</v>
      </c>
      <c r="T95" s="201">
        <v>0</v>
      </c>
      <c r="U95" s="201">
        <v>269.02999999999997</v>
      </c>
      <c r="V95" s="201">
        <v>5.09</v>
      </c>
      <c r="W95" s="201">
        <v>10.85</v>
      </c>
      <c r="X95" s="201">
        <v>36.340000000000003</v>
      </c>
      <c r="Y95" s="201">
        <v>0</v>
      </c>
      <c r="Z95">
        <v>0</v>
      </c>
      <c r="AA95" s="201">
        <v>8</v>
      </c>
      <c r="AB95" s="201">
        <v>0</v>
      </c>
      <c r="AC95" s="201">
        <v>0</v>
      </c>
      <c r="AD95" s="201">
        <v>0</v>
      </c>
      <c r="AE95" s="201">
        <v>46.6</v>
      </c>
      <c r="AF95" s="201">
        <v>0</v>
      </c>
      <c r="AG95" s="201">
        <v>0</v>
      </c>
      <c r="AH95" s="201">
        <v>0</v>
      </c>
      <c r="AI95" s="201">
        <v>57.6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68.42</v>
      </c>
      <c r="AQ95" s="201">
        <v>22.1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158.26</v>
      </c>
      <c r="L96" s="201">
        <v>63.05</v>
      </c>
      <c r="M96" s="201">
        <v>0</v>
      </c>
      <c r="N96" s="201">
        <v>13.96</v>
      </c>
      <c r="O96" s="201">
        <v>48.86</v>
      </c>
      <c r="P96" s="201">
        <v>66.069999999999993</v>
      </c>
      <c r="Q96" s="201">
        <v>5.34</v>
      </c>
      <c r="R96" s="201">
        <v>10.39</v>
      </c>
      <c r="S96" s="201">
        <v>6.47</v>
      </c>
      <c r="T96" s="201">
        <v>0</v>
      </c>
      <c r="U96" s="201">
        <v>269.02999999999997</v>
      </c>
      <c r="V96" s="201">
        <v>5.09</v>
      </c>
      <c r="W96" s="201">
        <v>10.85</v>
      </c>
      <c r="X96" s="201">
        <v>36.340000000000003</v>
      </c>
      <c r="Y96" s="201">
        <v>0</v>
      </c>
      <c r="Z96">
        <v>0</v>
      </c>
      <c r="AA96" s="201">
        <v>8</v>
      </c>
      <c r="AB96" s="201">
        <v>0</v>
      </c>
      <c r="AC96" s="201">
        <v>0</v>
      </c>
      <c r="AD96" s="201">
        <v>0</v>
      </c>
      <c r="AE96" s="201">
        <v>46.6</v>
      </c>
      <c r="AF96" s="201">
        <v>0</v>
      </c>
      <c r="AG96" s="201">
        <v>0</v>
      </c>
      <c r="AH96" s="201">
        <v>0</v>
      </c>
      <c r="AI96" s="201">
        <v>57.6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68.42</v>
      </c>
      <c r="AQ96" s="201">
        <v>22.1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158.26</v>
      </c>
      <c r="L97" s="201">
        <v>63.05</v>
      </c>
      <c r="M97" s="201">
        <v>0</v>
      </c>
      <c r="N97" s="201">
        <v>13.96</v>
      </c>
      <c r="O97" s="201">
        <v>48.86</v>
      </c>
      <c r="P97" s="201">
        <v>66.069999999999993</v>
      </c>
      <c r="Q97" s="201">
        <v>5.34</v>
      </c>
      <c r="R97" s="201">
        <v>10.39</v>
      </c>
      <c r="S97" s="201">
        <v>6.47</v>
      </c>
      <c r="T97" s="201">
        <v>0</v>
      </c>
      <c r="U97" s="201">
        <v>269.02999999999997</v>
      </c>
      <c r="V97" s="201">
        <v>5.09</v>
      </c>
      <c r="W97" s="201">
        <v>10.85</v>
      </c>
      <c r="X97" s="201">
        <v>36.340000000000003</v>
      </c>
      <c r="Y97" s="201">
        <v>0</v>
      </c>
      <c r="Z97">
        <v>0</v>
      </c>
      <c r="AA97" s="201">
        <v>8</v>
      </c>
      <c r="AB97" s="201">
        <v>0</v>
      </c>
      <c r="AC97" s="201">
        <v>0</v>
      </c>
      <c r="AD97" s="201">
        <v>0</v>
      </c>
      <c r="AE97" s="201">
        <v>46.6</v>
      </c>
      <c r="AF97" s="201">
        <v>0</v>
      </c>
      <c r="AG97" s="201">
        <v>0</v>
      </c>
      <c r="AH97" s="201">
        <v>0</v>
      </c>
      <c r="AI97" s="201">
        <v>57.6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68.42</v>
      </c>
      <c r="AQ97" s="201">
        <v>22.1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158.26</v>
      </c>
      <c r="L98" s="201">
        <v>63.05</v>
      </c>
      <c r="M98" s="201">
        <v>0</v>
      </c>
      <c r="N98" s="201">
        <v>13.96</v>
      </c>
      <c r="O98" s="201">
        <v>48.86</v>
      </c>
      <c r="P98" s="201">
        <v>66.069999999999993</v>
      </c>
      <c r="Q98" s="201">
        <v>5.34</v>
      </c>
      <c r="R98" s="201">
        <v>10.39</v>
      </c>
      <c r="S98" s="201">
        <v>6.47</v>
      </c>
      <c r="T98" s="201">
        <v>0</v>
      </c>
      <c r="U98" s="201">
        <v>269.02999999999997</v>
      </c>
      <c r="V98" s="201">
        <v>5.09</v>
      </c>
      <c r="W98" s="201">
        <v>10.85</v>
      </c>
      <c r="X98" s="201">
        <v>36.340000000000003</v>
      </c>
      <c r="Y98" s="201">
        <v>0</v>
      </c>
      <c r="Z98">
        <v>0</v>
      </c>
      <c r="AA98" s="201">
        <v>8</v>
      </c>
      <c r="AB98" s="201">
        <v>0</v>
      </c>
      <c r="AC98" s="201">
        <v>0</v>
      </c>
      <c r="AD98" s="201">
        <v>0</v>
      </c>
      <c r="AE98" s="201">
        <v>46.6</v>
      </c>
      <c r="AF98" s="201">
        <v>0</v>
      </c>
      <c r="AG98" s="201">
        <v>0</v>
      </c>
      <c r="AH98" s="201">
        <v>0</v>
      </c>
      <c r="AI98" s="201">
        <v>57.6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68.42</v>
      </c>
      <c r="AQ98" s="201">
        <v>22.1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3.2625000000000002E-3</v>
      </c>
      <c r="H99">
        <f t="shared" si="0"/>
        <v>0</v>
      </c>
      <c r="I99">
        <f t="shared" si="0"/>
        <v>0</v>
      </c>
      <c r="J99">
        <f t="shared" si="0"/>
        <v>6.0674999999999991E-3</v>
      </c>
      <c r="K99">
        <f t="shared" si="0"/>
        <v>2.9353500000000006</v>
      </c>
      <c r="L99">
        <f t="shared" si="0"/>
        <v>1.0947225000000016</v>
      </c>
      <c r="M99">
        <f t="shared" si="0"/>
        <v>0</v>
      </c>
      <c r="N99">
        <f t="shared" si="0"/>
        <v>0.3335850000000003</v>
      </c>
      <c r="O99">
        <f t="shared" si="0"/>
        <v>1.1726399999999999</v>
      </c>
      <c r="P99">
        <f t="shared" si="0"/>
        <v>1.5991550000000001</v>
      </c>
      <c r="Q99">
        <f t="shared" si="0"/>
        <v>0.11346999999999972</v>
      </c>
      <c r="R99">
        <f t="shared" si="0"/>
        <v>0.2220224999999999</v>
      </c>
      <c r="S99">
        <f t="shared" si="0"/>
        <v>0.13965500000000033</v>
      </c>
      <c r="T99">
        <f t="shared" si="0"/>
        <v>0</v>
      </c>
      <c r="U99">
        <f t="shared" si="0"/>
        <v>6.4188574999999943</v>
      </c>
      <c r="V99">
        <f t="shared" si="0"/>
        <v>0.11555999999999973</v>
      </c>
      <c r="W99">
        <f t="shared" si="0"/>
        <v>0.24438500000000027</v>
      </c>
      <c r="X99">
        <f t="shared" si="0"/>
        <v>0.85415000000000085</v>
      </c>
      <c r="Y99">
        <f t="shared" si="0"/>
        <v>0</v>
      </c>
      <c r="Z99">
        <f t="shared" si="0"/>
        <v>0</v>
      </c>
      <c r="AA99">
        <f t="shared" si="0"/>
        <v>0.19224000000000002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1.1183999999999994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1.2304650000000006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1.4761725000000017</v>
      </c>
      <c r="AQ99">
        <f t="shared" si="0"/>
        <v>0.45179499999999928</v>
      </c>
      <c r="AR99">
        <f t="shared" si="0"/>
        <v>0.28152249999999984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5.2999999999999998E-4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1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9.0299999999999994</v>
      </c>
      <c r="L3" s="201">
        <v>317.88</v>
      </c>
      <c r="M3" s="201">
        <v>27.2</v>
      </c>
      <c r="N3" s="201">
        <v>16.78</v>
      </c>
      <c r="O3" s="201">
        <v>0</v>
      </c>
      <c r="P3" s="201">
        <v>41.34</v>
      </c>
      <c r="Q3" s="201">
        <v>6.46</v>
      </c>
      <c r="R3" s="201">
        <v>12.55</v>
      </c>
      <c r="S3" s="201">
        <v>7.81</v>
      </c>
      <c r="T3" s="201">
        <v>0</v>
      </c>
      <c r="U3" s="201">
        <v>59.1</v>
      </c>
      <c r="V3" s="201">
        <v>6.16</v>
      </c>
      <c r="W3" s="201">
        <v>13.11</v>
      </c>
      <c r="X3" s="201">
        <v>43.9</v>
      </c>
      <c r="Y3" s="201">
        <v>0</v>
      </c>
      <c r="Z3">
        <v>0</v>
      </c>
      <c r="AA3" s="201">
        <v>10.75</v>
      </c>
      <c r="AB3" s="201">
        <v>0</v>
      </c>
      <c r="AC3" s="201">
        <v>0</v>
      </c>
      <c r="AD3" s="201">
        <v>0</v>
      </c>
      <c r="AE3" s="201">
        <v>56.09</v>
      </c>
      <c r="AF3" s="201">
        <v>0</v>
      </c>
      <c r="AG3" s="201">
        <v>0</v>
      </c>
      <c r="AH3" s="201">
        <v>0</v>
      </c>
      <c r="AI3" s="201">
        <v>69.61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75.2</v>
      </c>
      <c r="AQ3" s="201">
        <v>26.69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9.0299999999999994</v>
      </c>
      <c r="L4" s="201">
        <v>317.88</v>
      </c>
      <c r="M4" s="201">
        <v>27.2</v>
      </c>
      <c r="N4" s="201">
        <v>16.78</v>
      </c>
      <c r="O4" s="201">
        <v>0</v>
      </c>
      <c r="P4" s="201">
        <v>41.34</v>
      </c>
      <c r="Q4" s="201">
        <v>6.46</v>
      </c>
      <c r="R4" s="201">
        <v>12.55</v>
      </c>
      <c r="S4" s="201">
        <v>7.81</v>
      </c>
      <c r="T4" s="201">
        <v>0</v>
      </c>
      <c r="U4" s="201">
        <v>59.1</v>
      </c>
      <c r="V4" s="201">
        <v>6.16</v>
      </c>
      <c r="W4" s="201">
        <v>13.11</v>
      </c>
      <c r="X4" s="201">
        <v>43.9</v>
      </c>
      <c r="Y4" s="201">
        <v>0</v>
      </c>
      <c r="Z4">
        <v>0</v>
      </c>
      <c r="AA4" s="201">
        <v>10.75</v>
      </c>
      <c r="AB4" s="201">
        <v>0</v>
      </c>
      <c r="AC4" s="201">
        <v>0</v>
      </c>
      <c r="AD4" s="201">
        <v>0</v>
      </c>
      <c r="AE4" s="201">
        <v>56.09</v>
      </c>
      <c r="AF4" s="201">
        <v>0</v>
      </c>
      <c r="AG4" s="201">
        <v>0</v>
      </c>
      <c r="AH4" s="201">
        <v>0</v>
      </c>
      <c r="AI4" s="201">
        <v>69.61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75.2</v>
      </c>
      <c r="AQ4" s="201">
        <v>26.69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9.0299999999999994</v>
      </c>
      <c r="L5" s="201">
        <v>317.88</v>
      </c>
      <c r="M5" s="201">
        <v>27.2</v>
      </c>
      <c r="N5" s="201">
        <v>16.78</v>
      </c>
      <c r="O5" s="201">
        <v>0</v>
      </c>
      <c r="P5" s="201">
        <v>41.34</v>
      </c>
      <c r="Q5" s="201">
        <v>6.46</v>
      </c>
      <c r="R5" s="201">
        <v>12.55</v>
      </c>
      <c r="S5" s="201">
        <v>7.81</v>
      </c>
      <c r="T5" s="201">
        <v>0</v>
      </c>
      <c r="U5" s="201">
        <v>59.1</v>
      </c>
      <c r="V5" s="201">
        <v>6.16</v>
      </c>
      <c r="W5" s="201">
        <v>13.11</v>
      </c>
      <c r="X5" s="201">
        <v>43.9</v>
      </c>
      <c r="Y5" s="201">
        <v>0</v>
      </c>
      <c r="Z5">
        <v>0</v>
      </c>
      <c r="AA5" s="201">
        <v>10.75</v>
      </c>
      <c r="AB5" s="201">
        <v>0</v>
      </c>
      <c r="AC5" s="201">
        <v>0</v>
      </c>
      <c r="AD5" s="201">
        <v>0</v>
      </c>
      <c r="AE5" s="201">
        <v>56.09</v>
      </c>
      <c r="AF5" s="201">
        <v>0</v>
      </c>
      <c r="AG5" s="201">
        <v>0</v>
      </c>
      <c r="AH5" s="201">
        <v>0</v>
      </c>
      <c r="AI5" s="201">
        <v>69.61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75.2</v>
      </c>
      <c r="AQ5" s="201">
        <v>26.69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9.0299999999999994</v>
      </c>
      <c r="L6" s="201">
        <v>317.88</v>
      </c>
      <c r="M6" s="201">
        <v>27.2</v>
      </c>
      <c r="N6" s="201">
        <v>16.78</v>
      </c>
      <c r="O6" s="201">
        <v>0</v>
      </c>
      <c r="P6" s="201">
        <v>41.34</v>
      </c>
      <c r="Q6" s="201">
        <v>6.46</v>
      </c>
      <c r="R6" s="201">
        <v>12.55</v>
      </c>
      <c r="S6" s="201">
        <v>7.81</v>
      </c>
      <c r="T6" s="201">
        <v>0</v>
      </c>
      <c r="U6" s="201">
        <v>59.1</v>
      </c>
      <c r="V6" s="201">
        <v>6.16</v>
      </c>
      <c r="W6" s="201">
        <v>13.11</v>
      </c>
      <c r="X6" s="201">
        <v>43.9</v>
      </c>
      <c r="Y6" s="201">
        <v>0</v>
      </c>
      <c r="Z6">
        <v>0</v>
      </c>
      <c r="AA6" s="201">
        <v>10.75</v>
      </c>
      <c r="AB6" s="201">
        <v>0</v>
      </c>
      <c r="AC6" s="201">
        <v>0</v>
      </c>
      <c r="AD6" s="201">
        <v>0</v>
      </c>
      <c r="AE6" s="201">
        <v>56.09</v>
      </c>
      <c r="AF6" s="201">
        <v>0</v>
      </c>
      <c r="AG6" s="201">
        <v>0</v>
      </c>
      <c r="AH6" s="201">
        <v>0</v>
      </c>
      <c r="AI6" s="201">
        <v>69.61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75.2</v>
      </c>
      <c r="AQ6" s="201">
        <v>26.69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9.0299999999999994</v>
      </c>
      <c r="L7" s="201">
        <v>317.88</v>
      </c>
      <c r="M7" s="201">
        <v>27.2</v>
      </c>
      <c r="N7" s="201">
        <v>16.78</v>
      </c>
      <c r="O7" s="201">
        <v>0</v>
      </c>
      <c r="P7" s="201">
        <v>41.34</v>
      </c>
      <c r="Q7" s="201">
        <v>6.46</v>
      </c>
      <c r="R7" s="201">
        <v>12.55</v>
      </c>
      <c r="S7" s="201">
        <v>7.81</v>
      </c>
      <c r="T7" s="201">
        <v>0</v>
      </c>
      <c r="U7" s="201">
        <v>59.1</v>
      </c>
      <c r="V7" s="201">
        <v>6.16</v>
      </c>
      <c r="W7" s="201">
        <v>13.11</v>
      </c>
      <c r="X7" s="201">
        <v>43.9</v>
      </c>
      <c r="Y7" s="201">
        <v>0</v>
      </c>
      <c r="Z7">
        <v>0</v>
      </c>
      <c r="AA7" s="201">
        <v>10.43</v>
      </c>
      <c r="AB7" s="201">
        <v>0</v>
      </c>
      <c r="AC7" s="201">
        <v>0</v>
      </c>
      <c r="AD7" s="201">
        <v>0</v>
      </c>
      <c r="AE7" s="201">
        <v>56.09</v>
      </c>
      <c r="AF7" s="201">
        <v>0</v>
      </c>
      <c r="AG7" s="201">
        <v>0</v>
      </c>
      <c r="AH7" s="201">
        <v>0</v>
      </c>
      <c r="AI7" s="201">
        <v>69.61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75.2</v>
      </c>
      <c r="AQ7" s="201">
        <v>26.69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9.0299999999999994</v>
      </c>
      <c r="L8" s="201">
        <v>317.88</v>
      </c>
      <c r="M8" s="201">
        <v>27.2</v>
      </c>
      <c r="N8" s="201">
        <v>16.78</v>
      </c>
      <c r="O8" s="201">
        <v>0</v>
      </c>
      <c r="P8" s="201">
        <v>41.34</v>
      </c>
      <c r="Q8" s="201">
        <v>6.46</v>
      </c>
      <c r="R8" s="201">
        <v>12.55</v>
      </c>
      <c r="S8" s="201">
        <v>7.81</v>
      </c>
      <c r="T8" s="201">
        <v>0</v>
      </c>
      <c r="U8" s="201">
        <v>59.1</v>
      </c>
      <c r="V8" s="201">
        <v>6.16</v>
      </c>
      <c r="W8" s="201">
        <v>13.11</v>
      </c>
      <c r="X8" s="201">
        <v>43.9</v>
      </c>
      <c r="Y8" s="201">
        <v>0</v>
      </c>
      <c r="Z8">
        <v>0</v>
      </c>
      <c r="AA8" s="201">
        <v>10.43</v>
      </c>
      <c r="AB8" s="201">
        <v>0</v>
      </c>
      <c r="AC8" s="201">
        <v>0</v>
      </c>
      <c r="AD8" s="201">
        <v>0</v>
      </c>
      <c r="AE8" s="201">
        <v>56.09</v>
      </c>
      <c r="AF8" s="201">
        <v>0</v>
      </c>
      <c r="AG8" s="201">
        <v>0</v>
      </c>
      <c r="AH8" s="201">
        <v>0</v>
      </c>
      <c r="AI8" s="201">
        <v>69.61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75.2</v>
      </c>
      <c r="AQ8" s="201">
        <v>26.69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9.0299999999999994</v>
      </c>
      <c r="L9" s="201">
        <v>317.88</v>
      </c>
      <c r="M9" s="201">
        <v>27.2</v>
      </c>
      <c r="N9" s="201">
        <v>16.78</v>
      </c>
      <c r="O9" s="201">
        <v>0</v>
      </c>
      <c r="P9" s="201">
        <v>41.34</v>
      </c>
      <c r="Q9" s="201">
        <v>6.46</v>
      </c>
      <c r="R9" s="201">
        <v>12.55</v>
      </c>
      <c r="S9" s="201">
        <v>7.81</v>
      </c>
      <c r="T9" s="201">
        <v>0</v>
      </c>
      <c r="U9" s="201">
        <v>59.1</v>
      </c>
      <c r="V9" s="201">
        <v>6.16</v>
      </c>
      <c r="W9" s="201">
        <v>13.11</v>
      </c>
      <c r="X9" s="201">
        <v>43.9</v>
      </c>
      <c r="Y9" s="201">
        <v>0</v>
      </c>
      <c r="Z9">
        <v>0</v>
      </c>
      <c r="AA9" s="201">
        <v>10.43</v>
      </c>
      <c r="AB9" s="201">
        <v>0</v>
      </c>
      <c r="AC9" s="201">
        <v>0</v>
      </c>
      <c r="AD9" s="201">
        <v>0</v>
      </c>
      <c r="AE9" s="201">
        <v>56.09</v>
      </c>
      <c r="AF9" s="201">
        <v>0</v>
      </c>
      <c r="AG9" s="201">
        <v>0</v>
      </c>
      <c r="AH9" s="201">
        <v>0</v>
      </c>
      <c r="AI9" s="201">
        <v>69.61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75.2</v>
      </c>
      <c r="AQ9" s="201">
        <v>26.69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9.0299999999999994</v>
      </c>
      <c r="L10" s="201">
        <v>317.88</v>
      </c>
      <c r="M10" s="201">
        <v>27.2</v>
      </c>
      <c r="N10" s="201">
        <v>16.78</v>
      </c>
      <c r="O10" s="201">
        <v>0</v>
      </c>
      <c r="P10" s="201">
        <v>41.34</v>
      </c>
      <c r="Q10" s="201">
        <v>6.46</v>
      </c>
      <c r="R10" s="201">
        <v>12.55</v>
      </c>
      <c r="S10" s="201">
        <v>7.81</v>
      </c>
      <c r="T10" s="201">
        <v>0</v>
      </c>
      <c r="U10" s="201">
        <v>59.1</v>
      </c>
      <c r="V10" s="201">
        <v>6.16</v>
      </c>
      <c r="W10" s="201">
        <v>13.11</v>
      </c>
      <c r="X10" s="201">
        <v>43.9</v>
      </c>
      <c r="Y10" s="201">
        <v>0</v>
      </c>
      <c r="Z10">
        <v>0</v>
      </c>
      <c r="AA10" s="201">
        <v>10.43</v>
      </c>
      <c r="AB10" s="201">
        <v>0</v>
      </c>
      <c r="AC10" s="201">
        <v>0</v>
      </c>
      <c r="AD10" s="201">
        <v>0</v>
      </c>
      <c r="AE10" s="201">
        <v>56.09</v>
      </c>
      <c r="AF10" s="201">
        <v>0</v>
      </c>
      <c r="AG10" s="201">
        <v>0</v>
      </c>
      <c r="AH10" s="201">
        <v>0</v>
      </c>
      <c r="AI10" s="201">
        <v>69.61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75.2</v>
      </c>
      <c r="AQ10" s="201">
        <v>26.69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9.0299999999999994</v>
      </c>
      <c r="L11" s="201">
        <v>317.88</v>
      </c>
      <c r="M11" s="201">
        <v>27.2</v>
      </c>
      <c r="N11" s="201">
        <v>16.78</v>
      </c>
      <c r="O11" s="201">
        <v>0</v>
      </c>
      <c r="P11" s="201">
        <v>41.34</v>
      </c>
      <c r="Q11" s="201">
        <v>6.46</v>
      </c>
      <c r="R11" s="201">
        <v>12.55</v>
      </c>
      <c r="S11" s="201">
        <v>7.81</v>
      </c>
      <c r="T11" s="201">
        <v>0</v>
      </c>
      <c r="U11" s="201">
        <v>59.1</v>
      </c>
      <c r="V11" s="201">
        <v>6.16</v>
      </c>
      <c r="W11" s="201">
        <v>13.11</v>
      </c>
      <c r="X11" s="201">
        <v>43.9</v>
      </c>
      <c r="Y11" s="201">
        <v>0</v>
      </c>
      <c r="Z11">
        <v>0</v>
      </c>
      <c r="AA11" s="201">
        <v>10.43</v>
      </c>
      <c r="AB11" s="201">
        <v>0</v>
      </c>
      <c r="AC11" s="201">
        <v>0</v>
      </c>
      <c r="AD11" s="201">
        <v>0</v>
      </c>
      <c r="AE11" s="201">
        <v>56.09</v>
      </c>
      <c r="AF11" s="201">
        <v>0</v>
      </c>
      <c r="AG11" s="201">
        <v>0</v>
      </c>
      <c r="AH11" s="201">
        <v>0</v>
      </c>
      <c r="AI11" s="201">
        <v>69.61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75.2</v>
      </c>
      <c r="AQ11" s="201">
        <v>26.69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13.5</v>
      </c>
      <c r="H12" s="201">
        <v>0</v>
      </c>
      <c r="I12" s="201">
        <v>0</v>
      </c>
      <c r="J12" s="201">
        <v>0</v>
      </c>
      <c r="K12" s="201">
        <v>9.0299999999999994</v>
      </c>
      <c r="L12" s="201">
        <v>317.88</v>
      </c>
      <c r="M12" s="201">
        <v>27.2</v>
      </c>
      <c r="N12" s="201">
        <v>16.78</v>
      </c>
      <c r="O12" s="201">
        <v>0</v>
      </c>
      <c r="P12" s="201">
        <v>41.34</v>
      </c>
      <c r="Q12" s="201">
        <v>6.46</v>
      </c>
      <c r="R12" s="201">
        <v>12.55</v>
      </c>
      <c r="S12" s="201">
        <v>7.81</v>
      </c>
      <c r="T12" s="201">
        <v>0</v>
      </c>
      <c r="U12" s="201">
        <v>59.1</v>
      </c>
      <c r="V12" s="201">
        <v>6.16</v>
      </c>
      <c r="W12" s="201">
        <v>13.11</v>
      </c>
      <c r="X12" s="201">
        <v>43.9</v>
      </c>
      <c r="Y12" s="201">
        <v>0</v>
      </c>
      <c r="Z12">
        <v>0</v>
      </c>
      <c r="AA12" s="201">
        <v>10.43</v>
      </c>
      <c r="AB12" s="201">
        <v>0</v>
      </c>
      <c r="AC12" s="201">
        <v>0</v>
      </c>
      <c r="AD12" s="201">
        <v>0</v>
      </c>
      <c r="AE12" s="201">
        <v>56.09</v>
      </c>
      <c r="AF12" s="201">
        <v>0</v>
      </c>
      <c r="AG12" s="201">
        <v>0</v>
      </c>
      <c r="AH12" s="201">
        <v>0</v>
      </c>
      <c r="AI12" s="201">
        <v>69.61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75.2</v>
      </c>
      <c r="AQ12" s="201">
        <v>26.69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17.64</v>
      </c>
      <c r="K13" s="201">
        <v>9.0299999999999994</v>
      </c>
      <c r="L13" s="201">
        <v>317.88</v>
      </c>
      <c r="M13" s="201">
        <v>27.2</v>
      </c>
      <c r="N13" s="201">
        <v>16.78</v>
      </c>
      <c r="O13" s="201">
        <v>0</v>
      </c>
      <c r="P13" s="201">
        <v>41.34</v>
      </c>
      <c r="Q13" s="201">
        <v>6.46</v>
      </c>
      <c r="R13" s="201">
        <v>12.55</v>
      </c>
      <c r="S13" s="201">
        <v>7.81</v>
      </c>
      <c r="T13" s="201">
        <v>0</v>
      </c>
      <c r="U13" s="201">
        <v>59.1</v>
      </c>
      <c r="V13" s="201">
        <v>6.16</v>
      </c>
      <c r="W13" s="201">
        <v>13.11</v>
      </c>
      <c r="X13" s="201">
        <v>43.9</v>
      </c>
      <c r="Y13" s="201">
        <v>0</v>
      </c>
      <c r="Z13">
        <v>0</v>
      </c>
      <c r="AA13" s="201">
        <v>10.43</v>
      </c>
      <c r="AB13" s="201">
        <v>0</v>
      </c>
      <c r="AC13" s="201">
        <v>0</v>
      </c>
      <c r="AD13" s="201">
        <v>0</v>
      </c>
      <c r="AE13" s="201">
        <v>56.09</v>
      </c>
      <c r="AF13" s="201">
        <v>0</v>
      </c>
      <c r="AG13" s="201">
        <v>0</v>
      </c>
      <c r="AH13" s="201">
        <v>0</v>
      </c>
      <c r="AI13" s="201">
        <v>69.61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75.2</v>
      </c>
      <c r="AQ13" s="201">
        <v>26.69</v>
      </c>
      <c r="AR13" s="201">
        <v>0</v>
      </c>
      <c r="AS13" s="201">
        <v>0</v>
      </c>
      <c r="AT13">
        <v>0</v>
      </c>
      <c r="AU13">
        <v>0</v>
      </c>
      <c r="AV13" s="201">
        <v>1.64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8.57</v>
      </c>
      <c r="K14" s="201">
        <v>9.0299999999999994</v>
      </c>
      <c r="L14" s="201">
        <v>317.88</v>
      </c>
      <c r="M14" s="201">
        <v>27.2</v>
      </c>
      <c r="N14" s="201">
        <v>16.78</v>
      </c>
      <c r="O14" s="201">
        <v>0</v>
      </c>
      <c r="P14" s="201">
        <v>41.34</v>
      </c>
      <c r="Q14" s="201">
        <v>6.46</v>
      </c>
      <c r="R14" s="201">
        <v>12.55</v>
      </c>
      <c r="S14" s="201">
        <v>7.81</v>
      </c>
      <c r="T14" s="201">
        <v>0</v>
      </c>
      <c r="U14" s="201">
        <v>59.1</v>
      </c>
      <c r="V14" s="201">
        <v>6.16</v>
      </c>
      <c r="W14" s="201">
        <v>13.11</v>
      </c>
      <c r="X14" s="201">
        <v>43.9</v>
      </c>
      <c r="Y14" s="201">
        <v>0</v>
      </c>
      <c r="Z14">
        <v>0</v>
      </c>
      <c r="AA14" s="201">
        <v>10.43</v>
      </c>
      <c r="AB14" s="201">
        <v>0</v>
      </c>
      <c r="AC14" s="201">
        <v>0</v>
      </c>
      <c r="AD14" s="201">
        <v>0</v>
      </c>
      <c r="AE14" s="201">
        <v>56.09</v>
      </c>
      <c r="AF14" s="201">
        <v>0</v>
      </c>
      <c r="AG14" s="201">
        <v>0</v>
      </c>
      <c r="AH14" s="201">
        <v>0</v>
      </c>
      <c r="AI14" s="201">
        <v>69.61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75.2</v>
      </c>
      <c r="AQ14" s="201">
        <v>26.69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2.2599999999999998</v>
      </c>
      <c r="H15" s="201">
        <v>0</v>
      </c>
      <c r="I15" s="201">
        <v>0</v>
      </c>
      <c r="J15" s="201">
        <v>3.12</v>
      </c>
      <c r="K15" s="201">
        <v>9.0299999999999994</v>
      </c>
      <c r="L15" s="201">
        <v>317.88</v>
      </c>
      <c r="M15" s="201">
        <v>27.2</v>
      </c>
      <c r="N15" s="201">
        <v>16.78</v>
      </c>
      <c r="O15" s="201">
        <v>0</v>
      </c>
      <c r="P15" s="201">
        <v>41.34</v>
      </c>
      <c r="Q15" s="201">
        <v>6.46</v>
      </c>
      <c r="R15" s="201">
        <v>12.74</v>
      </c>
      <c r="S15" s="201">
        <v>7.81</v>
      </c>
      <c r="T15" s="201">
        <v>0</v>
      </c>
      <c r="U15" s="201">
        <v>59.1</v>
      </c>
      <c r="V15" s="201">
        <v>6.16</v>
      </c>
      <c r="W15" s="201">
        <v>13.11</v>
      </c>
      <c r="X15" s="201">
        <v>43.9</v>
      </c>
      <c r="Y15" s="201">
        <v>0</v>
      </c>
      <c r="Z15">
        <v>0</v>
      </c>
      <c r="AA15" s="201">
        <v>10.43</v>
      </c>
      <c r="AB15" s="201">
        <v>0</v>
      </c>
      <c r="AC15" s="201">
        <v>0</v>
      </c>
      <c r="AD15" s="201">
        <v>0</v>
      </c>
      <c r="AE15" s="201">
        <v>56.09</v>
      </c>
      <c r="AF15" s="201">
        <v>0</v>
      </c>
      <c r="AG15" s="201">
        <v>0</v>
      </c>
      <c r="AH15" s="201">
        <v>0</v>
      </c>
      <c r="AI15" s="201">
        <v>69.61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75.2</v>
      </c>
      <c r="AQ15" s="201">
        <v>26.69</v>
      </c>
      <c r="AR15" s="201">
        <v>0</v>
      </c>
      <c r="AS15" s="201">
        <v>0</v>
      </c>
      <c r="AT15">
        <v>0</v>
      </c>
      <c r="AU15">
        <v>0</v>
      </c>
      <c r="AV15" s="201">
        <v>0.91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9.0299999999999994</v>
      </c>
      <c r="L16" s="201">
        <v>317.88</v>
      </c>
      <c r="M16" s="201">
        <v>27.2</v>
      </c>
      <c r="N16" s="201">
        <v>16.78</v>
      </c>
      <c r="O16" s="201">
        <v>0</v>
      </c>
      <c r="P16" s="201">
        <v>41.34</v>
      </c>
      <c r="Q16" s="201">
        <v>6.46</v>
      </c>
      <c r="R16" s="201">
        <v>12.74</v>
      </c>
      <c r="S16" s="201">
        <v>7.81</v>
      </c>
      <c r="T16" s="201">
        <v>0</v>
      </c>
      <c r="U16" s="201">
        <v>59.1</v>
      </c>
      <c r="V16" s="201">
        <v>6.16</v>
      </c>
      <c r="W16" s="201">
        <v>13.11</v>
      </c>
      <c r="X16" s="201">
        <v>43.9</v>
      </c>
      <c r="Y16" s="201">
        <v>0</v>
      </c>
      <c r="Z16">
        <v>0</v>
      </c>
      <c r="AA16" s="201">
        <v>10.43</v>
      </c>
      <c r="AB16" s="201">
        <v>0</v>
      </c>
      <c r="AC16" s="201">
        <v>0</v>
      </c>
      <c r="AD16" s="201">
        <v>0</v>
      </c>
      <c r="AE16" s="201">
        <v>56.09</v>
      </c>
      <c r="AF16" s="201">
        <v>0</v>
      </c>
      <c r="AG16" s="201">
        <v>0</v>
      </c>
      <c r="AH16" s="201">
        <v>0</v>
      </c>
      <c r="AI16" s="201">
        <v>69.61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75.2</v>
      </c>
      <c r="AQ16" s="201">
        <v>26.69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9.0299999999999994</v>
      </c>
      <c r="L17" s="201">
        <v>317.88</v>
      </c>
      <c r="M17" s="201">
        <v>27.2</v>
      </c>
      <c r="N17" s="201">
        <v>16.78</v>
      </c>
      <c r="O17" s="201">
        <v>0</v>
      </c>
      <c r="P17" s="201">
        <v>41.34</v>
      </c>
      <c r="Q17" s="201">
        <v>6.46</v>
      </c>
      <c r="R17" s="201">
        <v>12.55</v>
      </c>
      <c r="S17" s="201">
        <v>7.81</v>
      </c>
      <c r="T17" s="201">
        <v>0</v>
      </c>
      <c r="U17" s="201">
        <v>59.1</v>
      </c>
      <c r="V17" s="201">
        <v>6.16</v>
      </c>
      <c r="W17" s="201">
        <v>13.11</v>
      </c>
      <c r="X17" s="201">
        <v>43.9</v>
      </c>
      <c r="Y17" s="201">
        <v>0</v>
      </c>
      <c r="Z17">
        <v>0</v>
      </c>
      <c r="AA17" s="201">
        <v>10.43</v>
      </c>
      <c r="AB17" s="201">
        <v>0</v>
      </c>
      <c r="AC17" s="201">
        <v>0</v>
      </c>
      <c r="AD17" s="201">
        <v>0</v>
      </c>
      <c r="AE17" s="201">
        <v>56.09</v>
      </c>
      <c r="AF17" s="201">
        <v>0</v>
      </c>
      <c r="AG17" s="201">
        <v>0</v>
      </c>
      <c r="AH17" s="201">
        <v>0</v>
      </c>
      <c r="AI17" s="201">
        <v>69.61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75.2</v>
      </c>
      <c r="AQ17" s="201">
        <v>26.69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9.0299999999999994</v>
      </c>
      <c r="L18" s="201">
        <v>317.88</v>
      </c>
      <c r="M18" s="201">
        <v>27.2</v>
      </c>
      <c r="N18" s="201">
        <v>16.78</v>
      </c>
      <c r="O18" s="201">
        <v>0</v>
      </c>
      <c r="P18" s="201">
        <v>41.34</v>
      </c>
      <c r="Q18" s="201">
        <v>6.46</v>
      </c>
      <c r="R18" s="201">
        <v>12.55</v>
      </c>
      <c r="S18" s="201">
        <v>7.81</v>
      </c>
      <c r="T18" s="201">
        <v>0</v>
      </c>
      <c r="U18" s="201">
        <v>59.1</v>
      </c>
      <c r="V18" s="201">
        <v>6.16</v>
      </c>
      <c r="W18" s="201">
        <v>13.11</v>
      </c>
      <c r="X18" s="201">
        <v>43.9</v>
      </c>
      <c r="Y18" s="201">
        <v>0</v>
      </c>
      <c r="Z18">
        <v>0</v>
      </c>
      <c r="AA18" s="201">
        <v>10.43</v>
      </c>
      <c r="AB18" s="201">
        <v>0</v>
      </c>
      <c r="AC18" s="201">
        <v>0</v>
      </c>
      <c r="AD18" s="201">
        <v>0</v>
      </c>
      <c r="AE18" s="201">
        <v>56.09</v>
      </c>
      <c r="AF18" s="201">
        <v>0</v>
      </c>
      <c r="AG18" s="201">
        <v>0</v>
      </c>
      <c r="AH18" s="201">
        <v>0</v>
      </c>
      <c r="AI18" s="201">
        <v>69.61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75.2</v>
      </c>
      <c r="AQ18" s="201">
        <v>26.69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9.0299999999999994</v>
      </c>
      <c r="L19" s="201">
        <v>317.88</v>
      </c>
      <c r="M19" s="201">
        <v>27.2</v>
      </c>
      <c r="N19" s="201">
        <v>16.78</v>
      </c>
      <c r="O19" s="201">
        <v>0</v>
      </c>
      <c r="P19" s="201">
        <v>41.34</v>
      </c>
      <c r="Q19" s="201">
        <v>6.46</v>
      </c>
      <c r="R19" s="201">
        <v>12.55</v>
      </c>
      <c r="S19" s="201">
        <v>7.81</v>
      </c>
      <c r="T19" s="201">
        <v>0</v>
      </c>
      <c r="U19" s="201">
        <v>59.81</v>
      </c>
      <c r="V19" s="201">
        <v>6.16</v>
      </c>
      <c r="W19" s="201">
        <v>13.11</v>
      </c>
      <c r="X19" s="201">
        <v>43.9</v>
      </c>
      <c r="Y19" s="201">
        <v>0</v>
      </c>
      <c r="Z19">
        <v>0</v>
      </c>
      <c r="AA19" s="201">
        <v>10.43</v>
      </c>
      <c r="AB19" s="201">
        <v>0</v>
      </c>
      <c r="AC19" s="201">
        <v>0</v>
      </c>
      <c r="AD19" s="201">
        <v>0</v>
      </c>
      <c r="AE19" s="201">
        <v>56.09</v>
      </c>
      <c r="AF19" s="201">
        <v>0</v>
      </c>
      <c r="AG19" s="201">
        <v>0</v>
      </c>
      <c r="AH19" s="201">
        <v>0</v>
      </c>
      <c r="AI19" s="201">
        <v>69.61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75.2</v>
      </c>
      <c r="AQ19" s="201">
        <v>26.69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9.0299999999999994</v>
      </c>
      <c r="L20" s="201">
        <v>317.88</v>
      </c>
      <c r="M20" s="201">
        <v>27.2</v>
      </c>
      <c r="N20" s="201">
        <v>16.78</v>
      </c>
      <c r="O20" s="201">
        <v>0</v>
      </c>
      <c r="P20" s="201">
        <v>41.34</v>
      </c>
      <c r="Q20" s="201">
        <v>6.46</v>
      </c>
      <c r="R20" s="201">
        <v>12.55</v>
      </c>
      <c r="S20" s="201">
        <v>7.81</v>
      </c>
      <c r="T20" s="201">
        <v>0</v>
      </c>
      <c r="U20" s="201">
        <v>59.93</v>
      </c>
      <c r="V20" s="201">
        <v>6.16</v>
      </c>
      <c r="W20" s="201">
        <v>13.11</v>
      </c>
      <c r="X20" s="201">
        <v>43.9</v>
      </c>
      <c r="Y20" s="201">
        <v>0</v>
      </c>
      <c r="Z20">
        <v>0</v>
      </c>
      <c r="AA20" s="201">
        <v>10.43</v>
      </c>
      <c r="AB20" s="201">
        <v>0</v>
      </c>
      <c r="AC20" s="201">
        <v>0</v>
      </c>
      <c r="AD20" s="201">
        <v>0</v>
      </c>
      <c r="AE20" s="201">
        <v>56.09</v>
      </c>
      <c r="AF20" s="201">
        <v>0</v>
      </c>
      <c r="AG20" s="201">
        <v>0</v>
      </c>
      <c r="AH20" s="201">
        <v>0</v>
      </c>
      <c r="AI20" s="201">
        <v>69.61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75.2</v>
      </c>
      <c r="AQ20" s="201">
        <v>26.69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9.0299999999999994</v>
      </c>
      <c r="L21" s="201">
        <v>317.88</v>
      </c>
      <c r="M21" s="201">
        <v>27.2</v>
      </c>
      <c r="N21" s="201">
        <v>16.78</v>
      </c>
      <c r="O21" s="201">
        <v>0</v>
      </c>
      <c r="P21" s="201">
        <v>41.34</v>
      </c>
      <c r="Q21" s="201">
        <v>6.46</v>
      </c>
      <c r="R21" s="201">
        <v>12.55</v>
      </c>
      <c r="S21" s="201">
        <v>7.81</v>
      </c>
      <c r="T21" s="201">
        <v>0</v>
      </c>
      <c r="U21" s="201">
        <v>59.93</v>
      </c>
      <c r="V21" s="201">
        <v>6.16</v>
      </c>
      <c r="W21" s="201">
        <v>13.11</v>
      </c>
      <c r="X21" s="201">
        <v>43.9</v>
      </c>
      <c r="Y21" s="201">
        <v>0</v>
      </c>
      <c r="Z21">
        <v>0</v>
      </c>
      <c r="AA21" s="201">
        <v>10.43</v>
      </c>
      <c r="AB21" s="201">
        <v>0</v>
      </c>
      <c r="AC21" s="201">
        <v>0</v>
      </c>
      <c r="AD21" s="201">
        <v>0</v>
      </c>
      <c r="AE21" s="201">
        <v>56.09</v>
      </c>
      <c r="AF21" s="201">
        <v>0</v>
      </c>
      <c r="AG21" s="201">
        <v>0</v>
      </c>
      <c r="AH21" s="201">
        <v>0</v>
      </c>
      <c r="AI21" s="201">
        <v>69.61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76.42</v>
      </c>
      <c r="AQ21" s="201">
        <v>27.12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9.0299999999999994</v>
      </c>
      <c r="L22" s="201">
        <v>317.88</v>
      </c>
      <c r="M22" s="201">
        <v>27.2</v>
      </c>
      <c r="N22" s="201">
        <v>16.78</v>
      </c>
      <c r="O22" s="201">
        <v>0</v>
      </c>
      <c r="P22" s="201">
        <v>41.34</v>
      </c>
      <c r="Q22" s="201">
        <v>6.46</v>
      </c>
      <c r="R22" s="201">
        <v>12.55</v>
      </c>
      <c r="S22" s="201">
        <v>7.81</v>
      </c>
      <c r="T22" s="201">
        <v>0</v>
      </c>
      <c r="U22" s="201">
        <v>59.93</v>
      </c>
      <c r="V22" s="201">
        <v>6.16</v>
      </c>
      <c r="W22" s="201">
        <v>13.11</v>
      </c>
      <c r="X22" s="201">
        <v>43.9</v>
      </c>
      <c r="Y22" s="201">
        <v>0</v>
      </c>
      <c r="Z22">
        <v>0</v>
      </c>
      <c r="AA22" s="201">
        <v>10.43</v>
      </c>
      <c r="AB22" s="201">
        <v>0</v>
      </c>
      <c r="AC22" s="201">
        <v>0</v>
      </c>
      <c r="AD22" s="201">
        <v>0</v>
      </c>
      <c r="AE22" s="201">
        <v>56.09</v>
      </c>
      <c r="AF22" s="201">
        <v>0</v>
      </c>
      <c r="AG22" s="201">
        <v>0</v>
      </c>
      <c r="AH22" s="201">
        <v>0</v>
      </c>
      <c r="AI22" s="201">
        <v>69.61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76.42</v>
      </c>
      <c r="AQ22" s="201">
        <v>27.12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9.0399999999999991</v>
      </c>
      <c r="L23" s="201">
        <v>223.81</v>
      </c>
      <c r="M23" s="201">
        <v>27.2</v>
      </c>
      <c r="N23" s="201">
        <v>16.78</v>
      </c>
      <c r="O23" s="201">
        <v>0</v>
      </c>
      <c r="P23" s="201">
        <v>41.34</v>
      </c>
      <c r="Q23" s="201">
        <v>6.46</v>
      </c>
      <c r="R23" s="201">
        <v>12.55</v>
      </c>
      <c r="S23" s="201">
        <v>7.81</v>
      </c>
      <c r="T23" s="201">
        <v>0</v>
      </c>
      <c r="U23" s="201">
        <v>59.93</v>
      </c>
      <c r="V23" s="201">
        <v>6.16</v>
      </c>
      <c r="W23" s="201">
        <v>13.11</v>
      </c>
      <c r="X23" s="201">
        <v>43.9</v>
      </c>
      <c r="Y23" s="201">
        <v>0</v>
      </c>
      <c r="Z23">
        <v>0</v>
      </c>
      <c r="AA23" s="201">
        <v>10.43</v>
      </c>
      <c r="AB23" s="201">
        <v>0</v>
      </c>
      <c r="AC23" s="201">
        <v>0</v>
      </c>
      <c r="AD23" s="201">
        <v>0</v>
      </c>
      <c r="AE23" s="201">
        <v>56.09</v>
      </c>
      <c r="AF23" s="201">
        <v>0</v>
      </c>
      <c r="AG23" s="201">
        <v>0</v>
      </c>
      <c r="AH23" s="201">
        <v>0</v>
      </c>
      <c r="AI23" s="201">
        <v>50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75.2</v>
      </c>
      <c r="AQ23" s="201">
        <v>26.69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9.0399999999999991</v>
      </c>
      <c r="L24" s="201">
        <v>127.34</v>
      </c>
      <c r="M24" s="201">
        <v>27.2</v>
      </c>
      <c r="N24" s="201">
        <v>16.78</v>
      </c>
      <c r="O24" s="201">
        <v>0</v>
      </c>
      <c r="P24" s="201">
        <v>41.34</v>
      </c>
      <c r="Q24" s="201">
        <v>6.46</v>
      </c>
      <c r="R24" s="201">
        <v>12.55</v>
      </c>
      <c r="S24" s="201">
        <v>7.81</v>
      </c>
      <c r="T24" s="201">
        <v>0</v>
      </c>
      <c r="U24" s="201">
        <v>59.93</v>
      </c>
      <c r="V24" s="201">
        <v>6.16</v>
      </c>
      <c r="W24" s="201">
        <v>13.11</v>
      </c>
      <c r="X24" s="201">
        <v>43.9</v>
      </c>
      <c r="Y24" s="201">
        <v>0</v>
      </c>
      <c r="Z24">
        <v>0</v>
      </c>
      <c r="AA24" s="201">
        <v>10.43</v>
      </c>
      <c r="AB24" s="201">
        <v>0</v>
      </c>
      <c r="AC24" s="201">
        <v>0</v>
      </c>
      <c r="AD24" s="201">
        <v>0</v>
      </c>
      <c r="AE24" s="201">
        <v>56.09</v>
      </c>
      <c r="AF24" s="201">
        <v>0</v>
      </c>
      <c r="AG24" s="201">
        <v>0</v>
      </c>
      <c r="AH24" s="201">
        <v>0</v>
      </c>
      <c r="AI24" s="201">
        <v>50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75.2</v>
      </c>
      <c r="AQ24" s="201">
        <v>26.69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9.0399999999999991</v>
      </c>
      <c r="L25" s="201">
        <v>154.76</v>
      </c>
      <c r="M25" s="201">
        <v>27.2</v>
      </c>
      <c r="N25" s="201">
        <v>16.78</v>
      </c>
      <c r="O25" s="201">
        <v>0</v>
      </c>
      <c r="P25" s="201">
        <v>41.34</v>
      </c>
      <c r="Q25" s="201">
        <v>6.46</v>
      </c>
      <c r="R25" s="201">
        <v>12.55</v>
      </c>
      <c r="S25" s="201">
        <v>7.81</v>
      </c>
      <c r="T25" s="201">
        <v>0</v>
      </c>
      <c r="U25" s="201">
        <v>59.93</v>
      </c>
      <c r="V25" s="201">
        <v>6.16</v>
      </c>
      <c r="W25" s="201">
        <v>13.11</v>
      </c>
      <c r="X25" s="201">
        <v>43.9</v>
      </c>
      <c r="Y25" s="201">
        <v>0</v>
      </c>
      <c r="Z25">
        <v>0</v>
      </c>
      <c r="AA25" s="201">
        <v>10.43</v>
      </c>
      <c r="AB25" s="201">
        <v>0</v>
      </c>
      <c r="AC25" s="201">
        <v>0</v>
      </c>
      <c r="AD25" s="201">
        <v>0</v>
      </c>
      <c r="AE25" s="201">
        <v>56.09</v>
      </c>
      <c r="AF25" s="201">
        <v>0</v>
      </c>
      <c r="AG25" s="201">
        <v>0</v>
      </c>
      <c r="AH25" s="201">
        <v>0</v>
      </c>
      <c r="AI25" s="201">
        <v>50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75.2</v>
      </c>
      <c r="AQ25" s="201">
        <v>26.69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9.0399999999999991</v>
      </c>
      <c r="L26" s="201">
        <v>127.34</v>
      </c>
      <c r="M26" s="201">
        <v>27.2</v>
      </c>
      <c r="N26" s="201">
        <v>16.78</v>
      </c>
      <c r="O26" s="201">
        <v>0</v>
      </c>
      <c r="P26" s="201">
        <v>41.34</v>
      </c>
      <c r="Q26" s="201">
        <v>6.46</v>
      </c>
      <c r="R26" s="201">
        <v>12.55</v>
      </c>
      <c r="S26" s="201">
        <v>7.81</v>
      </c>
      <c r="T26" s="201">
        <v>0</v>
      </c>
      <c r="U26" s="201">
        <v>59.93</v>
      </c>
      <c r="V26" s="201">
        <v>6.16</v>
      </c>
      <c r="W26" s="201">
        <v>13.11</v>
      </c>
      <c r="X26" s="201">
        <v>43.9</v>
      </c>
      <c r="Y26" s="201">
        <v>0</v>
      </c>
      <c r="Z26">
        <v>0</v>
      </c>
      <c r="AA26" s="201">
        <v>10.43</v>
      </c>
      <c r="AB26" s="201">
        <v>0</v>
      </c>
      <c r="AC26" s="201">
        <v>0</v>
      </c>
      <c r="AD26" s="201">
        <v>0</v>
      </c>
      <c r="AE26" s="201">
        <v>56.09</v>
      </c>
      <c r="AF26" s="201">
        <v>0</v>
      </c>
      <c r="AG26" s="201">
        <v>0</v>
      </c>
      <c r="AH26" s="201">
        <v>0</v>
      </c>
      <c r="AI26" s="201">
        <v>50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75.2</v>
      </c>
      <c r="AQ26" s="201">
        <v>26.7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9.0299999999999994</v>
      </c>
      <c r="L27" s="201">
        <v>251.83</v>
      </c>
      <c r="M27" s="201">
        <v>27.2</v>
      </c>
      <c r="N27" s="201">
        <v>16.78</v>
      </c>
      <c r="O27" s="201">
        <v>0</v>
      </c>
      <c r="P27" s="201">
        <v>41.34</v>
      </c>
      <c r="Q27" s="201">
        <v>6.46</v>
      </c>
      <c r="R27" s="201">
        <v>12.55</v>
      </c>
      <c r="S27" s="201">
        <v>7.81</v>
      </c>
      <c r="T27" s="201">
        <v>0</v>
      </c>
      <c r="U27" s="201">
        <v>60.65</v>
      </c>
      <c r="V27" s="201">
        <v>6.16</v>
      </c>
      <c r="W27" s="201">
        <v>13.11</v>
      </c>
      <c r="X27" s="201">
        <v>43.9</v>
      </c>
      <c r="Y27" s="201">
        <v>0</v>
      </c>
      <c r="Z27">
        <v>0</v>
      </c>
      <c r="AA27" s="201">
        <v>10.43</v>
      </c>
      <c r="AB27" s="201">
        <v>0</v>
      </c>
      <c r="AC27" s="201">
        <v>0</v>
      </c>
      <c r="AD27" s="201">
        <v>0</v>
      </c>
      <c r="AE27" s="201">
        <v>56.09</v>
      </c>
      <c r="AF27" s="201">
        <v>0</v>
      </c>
      <c r="AG27" s="201">
        <v>0</v>
      </c>
      <c r="AH27" s="201">
        <v>0</v>
      </c>
      <c r="AI27" s="201">
        <v>69.61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75.2</v>
      </c>
      <c r="AQ27" s="201">
        <v>26.7</v>
      </c>
      <c r="AR27" s="201">
        <v>4.0999999999999996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8.61</v>
      </c>
      <c r="L28" s="201">
        <v>317.88</v>
      </c>
      <c r="M28" s="201">
        <v>27.2</v>
      </c>
      <c r="N28" s="201">
        <v>16.78</v>
      </c>
      <c r="O28" s="201">
        <v>0</v>
      </c>
      <c r="P28" s="201">
        <v>41.34</v>
      </c>
      <c r="Q28" s="201">
        <v>6.46</v>
      </c>
      <c r="R28" s="201">
        <v>12.55</v>
      </c>
      <c r="S28" s="201">
        <v>7.81</v>
      </c>
      <c r="T28" s="201">
        <v>0</v>
      </c>
      <c r="U28" s="201">
        <v>60.77</v>
      </c>
      <c r="V28" s="201">
        <v>6.16</v>
      </c>
      <c r="W28" s="201">
        <v>13.11</v>
      </c>
      <c r="X28" s="201">
        <v>43.9</v>
      </c>
      <c r="Y28" s="201">
        <v>0</v>
      </c>
      <c r="Z28">
        <v>0</v>
      </c>
      <c r="AA28" s="201">
        <v>10.43</v>
      </c>
      <c r="AB28" s="201">
        <v>0</v>
      </c>
      <c r="AC28" s="201">
        <v>0</v>
      </c>
      <c r="AD28" s="201">
        <v>0</v>
      </c>
      <c r="AE28" s="201">
        <v>56.09</v>
      </c>
      <c r="AF28" s="201">
        <v>0</v>
      </c>
      <c r="AG28" s="201">
        <v>0</v>
      </c>
      <c r="AH28" s="201">
        <v>0</v>
      </c>
      <c r="AI28" s="201">
        <v>69.61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75.2</v>
      </c>
      <c r="AQ28" s="201">
        <v>26.7</v>
      </c>
      <c r="AR28" s="201">
        <v>7.23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9.0399999999999991</v>
      </c>
      <c r="L29" s="201">
        <v>317.88</v>
      </c>
      <c r="M29" s="201">
        <v>27.2</v>
      </c>
      <c r="N29" s="201">
        <v>16.79</v>
      </c>
      <c r="O29" s="201">
        <v>0</v>
      </c>
      <c r="P29" s="201">
        <v>41.34</v>
      </c>
      <c r="Q29" s="201">
        <v>6.46</v>
      </c>
      <c r="R29" s="201">
        <v>12.55</v>
      </c>
      <c r="S29" s="201">
        <v>7.81</v>
      </c>
      <c r="T29" s="201">
        <v>0</v>
      </c>
      <c r="U29" s="201">
        <v>60.77</v>
      </c>
      <c r="V29" s="201">
        <v>6.16</v>
      </c>
      <c r="W29" s="201">
        <v>13.11</v>
      </c>
      <c r="X29" s="201">
        <v>43.9</v>
      </c>
      <c r="Y29" s="201">
        <v>0</v>
      </c>
      <c r="Z29">
        <v>0</v>
      </c>
      <c r="AA29" s="201">
        <v>10.43</v>
      </c>
      <c r="AB29" s="201">
        <v>0</v>
      </c>
      <c r="AC29" s="201">
        <v>0</v>
      </c>
      <c r="AD29" s="201">
        <v>0</v>
      </c>
      <c r="AE29" s="201">
        <v>56.09</v>
      </c>
      <c r="AF29" s="201">
        <v>0</v>
      </c>
      <c r="AG29" s="201">
        <v>0</v>
      </c>
      <c r="AH29" s="201">
        <v>0</v>
      </c>
      <c r="AI29" s="201">
        <v>69.61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75.2</v>
      </c>
      <c r="AQ29" s="201">
        <v>26.7</v>
      </c>
      <c r="AR29" s="201">
        <v>10.53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9.0399999999999991</v>
      </c>
      <c r="L30" s="201">
        <v>210</v>
      </c>
      <c r="M30" s="201">
        <v>27.2</v>
      </c>
      <c r="N30" s="201">
        <v>16.79</v>
      </c>
      <c r="O30" s="201">
        <v>0</v>
      </c>
      <c r="P30" s="201">
        <v>41.34</v>
      </c>
      <c r="Q30" s="201">
        <v>6.46</v>
      </c>
      <c r="R30" s="201">
        <v>12.55</v>
      </c>
      <c r="S30" s="201">
        <v>7.81</v>
      </c>
      <c r="T30" s="201">
        <v>0</v>
      </c>
      <c r="U30" s="201">
        <v>60.77</v>
      </c>
      <c r="V30" s="201">
        <v>6.16</v>
      </c>
      <c r="W30" s="201">
        <v>13.11</v>
      </c>
      <c r="X30" s="201">
        <v>43.9</v>
      </c>
      <c r="Y30" s="201">
        <v>0</v>
      </c>
      <c r="Z30">
        <v>0</v>
      </c>
      <c r="AA30" s="201">
        <v>10.43</v>
      </c>
      <c r="AB30" s="201">
        <v>0</v>
      </c>
      <c r="AC30" s="201">
        <v>0</v>
      </c>
      <c r="AD30" s="201">
        <v>0</v>
      </c>
      <c r="AE30" s="201">
        <v>56.09</v>
      </c>
      <c r="AF30" s="201">
        <v>0</v>
      </c>
      <c r="AG30" s="201">
        <v>0</v>
      </c>
      <c r="AH30" s="201">
        <v>0</v>
      </c>
      <c r="AI30" s="201">
        <v>54.46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75.2</v>
      </c>
      <c r="AQ30" s="201">
        <v>27.67</v>
      </c>
      <c r="AR30" s="201">
        <v>14.99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9.0399999999999991</v>
      </c>
      <c r="L31" s="201">
        <v>106.12</v>
      </c>
      <c r="M31" s="201">
        <v>27.2</v>
      </c>
      <c r="N31" s="201">
        <v>16.79</v>
      </c>
      <c r="O31" s="201">
        <v>0</v>
      </c>
      <c r="P31" s="201">
        <v>41.34</v>
      </c>
      <c r="Q31" s="201">
        <v>6.46</v>
      </c>
      <c r="R31" s="201">
        <v>12.55</v>
      </c>
      <c r="S31" s="201">
        <v>7.81</v>
      </c>
      <c r="T31" s="201">
        <v>0</v>
      </c>
      <c r="U31" s="201">
        <v>61.15</v>
      </c>
      <c r="V31" s="201">
        <v>6.16</v>
      </c>
      <c r="W31" s="201">
        <v>13.11</v>
      </c>
      <c r="X31" s="201">
        <v>43.9</v>
      </c>
      <c r="Y31" s="201">
        <v>0</v>
      </c>
      <c r="Z31">
        <v>0</v>
      </c>
      <c r="AA31" s="201">
        <v>10.43</v>
      </c>
      <c r="AB31" s="201">
        <v>0</v>
      </c>
      <c r="AC31" s="201">
        <v>0</v>
      </c>
      <c r="AD31" s="201">
        <v>0</v>
      </c>
      <c r="AE31" s="201">
        <v>56.09</v>
      </c>
      <c r="AF31" s="201">
        <v>0</v>
      </c>
      <c r="AG31" s="201">
        <v>0</v>
      </c>
      <c r="AH31" s="201">
        <v>0</v>
      </c>
      <c r="AI31" s="201">
        <v>54.46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75.2</v>
      </c>
      <c r="AQ31" s="201">
        <v>27.67</v>
      </c>
      <c r="AR31" s="201">
        <v>18.18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5.15</v>
      </c>
      <c r="L32" s="201">
        <v>71.569999999999993</v>
      </c>
      <c r="M32" s="201">
        <v>27.2</v>
      </c>
      <c r="N32" s="201">
        <v>16.79</v>
      </c>
      <c r="O32" s="201">
        <v>0</v>
      </c>
      <c r="P32" s="201">
        <v>41.34</v>
      </c>
      <c r="Q32" s="201">
        <v>6.46</v>
      </c>
      <c r="R32" s="201">
        <v>12.55</v>
      </c>
      <c r="S32" s="201">
        <v>7.81</v>
      </c>
      <c r="T32" s="201">
        <v>0</v>
      </c>
      <c r="U32" s="201">
        <v>61.18</v>
      </c>
      <c r="V32" s="201">
        <v>6.16</v>
      </c>
      <c r="W32" s="201">
        <v>13.11</v>
      </c>
      <c r="X32" s="201">
        <v>43.9</v>
      </c>
      <c r="Y32" s="201">
        <v>0</v>
      </c>
      <c r="Z32">
        <v>0</v>
      </c>
      <c r="AA32" s="201">
        <v>10.43</v>
      </c>
      <c r="AB32" s="201">
        <v>0</v>
      </c>
      <c r="AC32" s="201">
        <v>0</v>
      </c>
      <c r="AD32" s="201">
        <v>0</v>
      </c>
      <c r="AE32" s="201">
        <v>56.09</v>
      </c>
      <c r="AF32" s="201">
        <v>0</v>
      </c>
      <c r="AG32" s="201">
        <v>0</v>
      </c>
      <c r="AH32" s="201">
        <v>0</v>
      </c>
      <c r="AI32" s="201">
        <v>54.46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75.2</v>
      </c>
      <c r="AQ32" s="201">
        <v>27.67</v>
      </c>
      <c r="AR32" s="201">
        <v>20.2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5.15</v>
      </c>
      <c r="L33" s="201">
        <v>71.569999999999993</v>
      </c>
      <c r="M33" s="201">
        <v>27.2</v>
      </c>
      <c r="N33" s="201">
        <v>16.79</v>
      </c>
      <c r="O33" s="201">
        <v>0</v>
      </c>
      <c r="P33" s="201">
        <v>41.34</v>
      </c>
      <c r="Q33" s="201">
        <v>6.46</v>
      </c>
      <c r="R33" s="201">
        <v>12.55</v>
      </c>
      <c r="S33" s="201">
        <v>7.82</v>
      </c>
      <c r="T33" s="201">
        <v>0</v>
      </c>
      <c r="U33" s="201">
        <v>59.1</v>
      </c>
      <c r="V33" s="201">
        <v>6.16</v>
      </c>
      <c r="W33" s="201">
        <v>13.11</v>
      </c>
      <c r="X33" s="201">
        <v>43.9</v>
      </c>
      <c r="Y33" s="201">
        <v>0</v>
      </c>
      <c r="Z33">
        <v>0</v>
      </c>
      <c r="AA33" s="201">
        <v>10.43</v>
      </c>
      <c r="AB33" s="201">
        <v>0</v>
      </c>
      <c r="AC33" s="201">
        <v>0</v>
      </c>
      <c r="AD33" s="201">
        <v>0</v>
      </c>
      <c r="AE33" s="201">
        <v>56.09</v>
      </c>
      <c r="AF33" s="201">
        <v>0</v>
      </c>
      <c r="AG33" s="201">
        <v>0</v>
      </c>
      <c r="AH33" s="201">
        <v>0</v>
      </c>
      <c r="AI33" s="201">
        <v>54.46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75.2</v>
      </c>
      <c r="AQ33" s="201">
        <v>27.67</v>
      </c>
      <c r="AR33" s="201">
        <v>22.2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5.15</v>
      </c>
      <c r="L34" s="201">
        <v>71.569999999999993</v>
      </c>
      <c r="M34" s="201">
        <v>27.2</v>
      </c>
      <c r="N34" s="201">
        <v>16.79</v>
      </c>
      <c r="O34" s="201">
        <v>0</v>
      </c>
      <c r="P34" s="201">
        <v>41.34</v>
      </c>
      <c r="Q34" s="201">
        <v>6.46</v>
      </c>
      <c r="R34" s="201">
        <v>12.55</v>
      </c>
      <c r="S34" s="201">
        <v>7.82</v>
      </c>
      <c r="T34" s="201">
        <v>0</v>
      </c>
      <c r="U34" s="201">
        <v>59.1</v>
      </c>
      <c r="V34" s="201">
        <v>6.15</v>
      </c>
      <c r="W34" s="201">
        <v>13.11</v>
      </c>
      <c r="X34" s="201">
        <v>43.9</v>
      </c>
      <c r="Y34" s="201">
        <v>0</v>
      </c>
      <c r="Z34">
        <v>0</v>
      </c>
      <c r="AA34" s="201">
        <v>10.43</v>
      </c>
      <c r="AB34" s="201">
        <v>0</v>
      </c>
      <c r="AC34" s="201">
        <v>0</v>
      </c>
      <c r="AD34" s="201">
        <v>0</v>
      </c>
      <c r="AE34" s="201">
        <v>56.09</v>
      </c>
      <c r="AF34" s="201">
        <v>0</v>
      </c>
      <c r="AG34" s="201">
        <v>0</v>
      </c>
      <c r="AH34" s="201">
        <v>0</v>
      </c>
      <c r="AI34" s="201">
        <v>54.46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75.2</v>
      </c>
      <c r="AQ34" s="201">
        <v>27.67</v>
      </c>
      <c r="AR34" s="201">
        <v>22.7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5.15</v>
      </c>
      <c r="L35" s="201">
        <v>71.569999999999993</v>
      </c>
      <c r="M35" s="201">
        <v>27.2</v>
      </c>
      <c r="N35" s="201">
        <v>16.79</v>
      </c>
      <c r="O35" s="201">
        <v>0</v>
      </c>
      <c r="P35" s="201">
        <v>41.34</v>
      </c>
      <c r="Q35" s="201">
        <v>6.46</v>
      </c>
      <c r="R35" s="201">
        <v>12.55</v>
      </c>
      <c r="S35" s="201">
        <v>7.82</v>
      </c>
      <c r="T35" s="201">
        <v>0</v>
      </c>
      <c r="U35" s="201">
        <v>59.1</v>
      </c>
      <c r="V35" s="201">
        <v>6.15</v>
      </c>
      <c r="W35" s="201">
        <v>13.11</v>
      </c>
      <c r="X35" s="201">
        <v>43.9</v>
      </c>
      <c r="Y35" s="201">
        <v>0</v>
      </c>
      <c r="Z35">
        <v>0</v>
      </c>
      <c r="AA35" s="201">
        <v>10.43</v>
      </c>
      <c r="AB35" s="201">
        <v>0</v>
      </c>
      <c r="AC35" s="201">
        <v>0</v>
      </c>
      <c r="AD35" s="201">
        <v>0</v>
      </c>
      <c r="AE35" s="201">
        <v>56.09</v>
      </c>
      <c r="AF35" s="201">
        <v>0</v>
      </c>
      <c r="AG35" s="201">
        <v>0</v>
      </c>
      <c r="AH35" s="201">
        <v>0</v>
      </c>
      <c r="AI35" s="201">
        <v>56.26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75.2</v>
      </c>
      <c r="AQ35" s="201">
        <v>27.67</v>
      </c>
      <c r="AR35" s="201">
        <v>23.2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5.15</v>
      </c>
      <c r="L36" s="201">
        <v>71.569999999999993</v>
      </c>
      <c r="M36" s="201">
        <v>27.2</v>
      </c>
      <c r="N36" s="201">
        <v>16.79</v>
      </c>
      <c r="O36" s="201">
        <v>0</v>
      </c>
      <c r="P36" s="201">
        <v>41.34</v>
      </c>
      <c r="Q36" s="201">
        <v>6.46</v>
      </c>
      <c r="R36" s="201">
        <v>12.55</v>
      </c>
      <c r="S36" s="201">
        <v>7.82</v>
      </c>
      <c r="T36" s="201">
        <v>0</v>
      </c>
      <c r="U36" s="201">
        <v>59.1</v>
      </c>
      <c r="V36" s="201">
        <v>6.15</v>
      </c>
      <c r="W36" s="201">
        <v>13.11</v>
      </c>
      <c r="X36" s="201">
        <v>43.9</v>
      </c>
      <c r="Y36" s="201">
        <v>0</v>
      </c>
      <c r="Z36">
        <v>0</v>
      </c>
      <c r="AA36" s="201">
        <v>10.43</v>
      </c>
      <c r="AB36" s="201">
        <v>0</v>
      </c>
      <c r="AC36" s="201">
        <v>0</v>
      </c>
      <c r="AD36" s="201">
        <v>0</v>
      </c>
      <c r="AE36" s="201">
        <v>56.09</v>
      </c>
      <c r="AF36" s="201">
        <v>0</v>
      </c>
      <c r="AG36" s="201">
        <v>0</v>
      </c>
      <c r="AH36" s="201">
        <v>0</v>
      </c>
      <c r="AI36" s="201">
        <v>56.26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75.2</v>
      </c>
      <c r="AQ36" s="201">
        <v>27.67</v>
      </c>
      <c r="AR36" s="201">
        <v>24.7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5.15</v>
      </c>
      <c r="L37" s="201">
        <v>71.569999999999993</v>
      </c>
      <c r="M37" s="201">
        <v>27.2</v>
      </c>
      <c r="N37" s="201">
        <v>16.79</v>
      </c>
      <c r="O37" s="201">
        <v>0</v>
      </c>
      <c r="P37" s="201">
        <v>41.34</v>
      </c>
      <c r="Q37" s="201">
        <v>3.86</v>
      </c>
      <c r="R37" s="201">
        <v>6.75</v>
      </c>
      <c r="S37" s="201">
        <v>6.75</v>
      </c>
      <c r="T37" s="201">
        <v>0</v>
      </c>
      <c r="U37" s="201">
        <v>59.1</v>
      </c>
      <c r="V37" s="201">
        <v>6.15</v>
      </c>
      <c r="W37" s="201">
        <v>13.11</v>
      </c>
      <c r="X37" s="201">
        <v>43.9</v>
      </c>
      <c r="Y37" s="201">
        <v>0</v>
      </c>
      <c r="Z37">
        <v>0</v>
      </c>
      <c r="AA37" s="201">
        <v>10.43</v>
      </c>
      <c r="AB37" s="201">
        <v>0</v>
      </c>
      <c r="AC37" s="201">
        <v>0</v>
      </c>
      <c r="AD37" s="201">
        <v>0</v>
      </c>
      <c r="AE37" s="201">
        <v>56.09</v>
      </c>
      <c r="AF37" s="201">
        <v>0</v>
      </c>
      <c r="AG37" s="201">
        <v>0</v>
      </c>
      <c r="AH37" s="201">
        <v>0</v>
      </c>
      <c r="AI37" s="201">
        <v>56.26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75.2</v>
      </c>
      <c r="AQ37" s="201">
        <v>17.670000000000002</v>
      </c>
      <c r="AR37" s="201">
        <v>24.7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5.15</v>
      </c>
      <c r="L38" s="201">
        <v>71.569999999999993</v>
      </c>
      <c r="M38" s="201">
        <v>27.2</v>
      </c>
      <c r="N38" s="201">
        <v>16.79</v>
      </c>
      <c r="O38" s="201">
        <v>0</v>
      </c>
      <c r="P38" s="201">
        <v>41.34</v>
      </c>
      <c r="Q38" s="201">
        <v>3.86</v>
      </c>
      <c r="R38" s="201">
        <v>6.75</v>
      </c>
      <c r="S38" s="201">
        <v>6.75</v>
      </c>
      <c r="T38" s="201">
        <v>0</v>
      </c>
      <c r="U38" s="201">
        <v>59.1</v>
      </c>
      <c r="V38" s="201">
        <v>1.93</v>
      </c>
      <c r="W38" s="201">
        <v>6.75</v>
      </c>
      <c r="X38" s="201">
        <v>23.15</v>
      </c>
      <c r="Y38" s="201">
        <v>0</v>
      </c>
      <c r="Z38">
        <v>0</v>
      </c>
      <c r="AA38" s="201">
        <v>10.01</v>
      </c>
      <c r="AB38" s="201">
        <v>0</v>
      </c>
      <c r="AC38" s="201">
        <v>0</v>
      </c>
      <c r="AD38" s="201">
        <v>0</v>
      </c>
      <c r="AE38" s="201">
        <v>56.09</v>
      </c>
      <c r="AF38" s="201">
        <v>0</v>
      </c>
      <c r="AG38" s="201">
        <v>0</v>
      </c>
      <c r="AH38" s="201">
        <v>0</v>
      </c>
      <c r="AI38" s="201">
        <v>56.26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19.29</v>
      </c>
      <c r="AQ38" s="201">
        <v>17.100000000000001</v>
      </c>
      <c r="AR38" s="201">
        <v>25.2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5.15</v>
      </c>
      <c r="L39" s="201">
        <v>71.569999999999993</v>
      </c>
      <c r="M39" s="201">
        <v>27.2</v>
      </c>
      <c r="N39" s="201">
        <v>16.79</v>
      </c>
      <c r="O39" s="201">
        <v>0</v>
      </c>
      <c r="P39" s="201">
        <v>41.34</v>
      </c>
      <c r="Q39" s="201">
        <v>3.86</v>
      </c>
      <c r="R39" s="201">
        <v>6.75</v>
      </c>
      <c r="S39" s="201">
        <v>6.75</v>
      </c>
      <c r="T39" s="201">
        <v>0</v>
      </c>
      <c r="U39" s="201">
        <v>59.1</v>
      </c>
      <c r="V39" s="201">
        <v>1.93</v>
      </c>
      <c r="W39" s="201">
        <v>6.75</v>
      </c>
      <c r="X39" s="201">
        <v>23.15</v>
      </c>
      <c r="Y39" s="201">
        <v>0</v>
      </c>
      <c r="Z39">
        <v>0</v>
      </c>
      <c r="AA39" s="201">
        <v>10.01</v>
      </c>
      <c r="AB39" s="201">
        <v>0</v>
      </c>
      <c r="AC39" s="201">
        <v>0</v>
      </c>
      <c r="AD39" s="201">
        <v>0</v>
      </c>
      <c r="AE39" s="201">
        <v>56.09</v>
      </c>
      <c r="AF39" s="201">
        <v>0</v>
      </c>
      <c r="AG39" s="201">
        <v>0</v>
      </c>
      <c r="AH39" s="201">
        <v>0</v>
      </c>
      <c r="AI39" s="201">
        <v>56.26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19.29</v>
      </c>
      <c r="AQ39" s="201">
        <v>17.670000000000002</v>
      </c>
      <c r="AR39" s="201">
        <v>25.2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5.15</v>
      </c>
      <c r="L40" s="201">
        <v>71.569999999999993</v>
      </c>
      <c r="M40" s="201">
        <v>27.2</v>
      </c>
      <c r="N40" s="201">
        <v>16.79</v>
      </c>
      <c r="O40" s="201">
        <v>0</v>
      </c>
      <c r="P40" s="201">
        <v>41.34</v>
      </c>
      <c r="Q40" s="201">
        <v>3.86</v>
      </c>
      <c r="R40" s="201">
        <v>6.75</v>
      </c>
      <c r="S40" s="201">
        <v>6.75</v>
      </c>
      <c r="T40" s="201">
        <v>0</v>
      </c>
      <c r="U40" s="201">
        <v>59.1</v>
      </c>
      <c r="V40" s="201">
        <v>1.93</v>
      </c>
      <c r="W40" s="201">
        <v>6.75</v>
      </c>
      <c r="X40" s="201">
        <v>23.15</v>
      </c>
      <c r="Y40" s="201">
        <v>0</v>
      </c>
      <c r="Z40">
        <v>0</v>
      </c>
      <c r="AA40" s="201">
        <v>10.01</v>
      </c>
      <c r="AB40" s="201">
        <v>0</v>
      </c>
      <c r="AC40" s="201">
        <v>0</v>
      </c>
      <c r="AD40" s="201">
        <v>0</v>
      </c>
      <c r="AE40" s="201">
        <v>56.09</v>
      </c>
      <c r="AF40" s="201">
        <v>0</v>
      </c>
      <c r="AG40" s="201">
        <v>0</v>
      </c>
      <c r="AH40" s="201">
        <v>0</v>
      </c>
      <c r="AI40" s="201">
        <v>56.26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19.29</v>
      </c>
      <c r="AQ40" s="201">
        <v>17.670000000000002</v>
      </c>
      <c r="AR40" s="201">
        <v>25.2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5.15</v>
      </c>
      <c r="L41" s="201">
        <v>71.569999999999993</v>
      </c>
      <c r="M41" s="201">
        <v>27.2</v>
      </c>
      <c r="N41" s="201">
        <v>16.79</v>
      </c>
      <c r="O41" s="201">
        <v>0</v>
      </c>
      <c r="P41" s="201">
        <v>41.34</v>
      </c>
      <c r="Q41" s="201">
        <v>3.86</v>
      </c>
      <c r="R41" s="201">
        <v>6.75</v>
      </c>
      <c r="S41" s="201">
        <v>6.75</v>
      </c>
      <c r="T41" s="201">
        <v>0</v>
      </c>
      <c r="U41" s="201">
        <v>59.1</v>
      </c>
      <c r="V41" s="201">
        <v>1.93</v>
      </c>
      <c r="W41" s="201">
        <v>6.75</v>
      </c>
      <c r="X41" s="201">
        <v>23.15</v>
      </c>
      <c r="Y41" s="201">
        <v>0</v>
      </c>
      <c r="Z41">
        <v>0</v>
      </c>
      <c r="AA41" s="201">
        <v>10.01</v>
      </c>
      <c r="AB41" s="201">
        <v>0</v>
      </c>
      <c r="AC41" s="201">
        <v>0</v>
      </c>
      <c r="AD41" s="201">
        <v>0</v>
      </c>
      <c r="AE41" s="201">
        <v>56.09</v>
      </c>
      <c r="AF41" s="201">
        <v>0</v>
      </c>
      <c r="AG41" s="201">
        <v>0</v>
      </c>
      <c r="AH41" s="201">
        <v>0</v>
      </c>
      <c r="AI41" s="201">
        <v>56.26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19.29</v>
      </c>
      <c r="AQ41" s="201">
        <v>17.670000000000002</v>
      </c>
      <c r="AR41" s="201">
        <v>25.2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5.15</v>
      </c>
      <c r="L42" s="201">
        <v>71.569999999999993</v>
      </c>
      <c r="M42" s="201">
        <v>27.2</v>
      </c>
      <c r="N42" s="201">
        <v>16.79</v>
      </c>
      <c r="O42" s="201">
        <v>0</v>
      </c>
      <c r="P42" s="201">
        <v>41.34</v>
      </c>
      <c r="Q42" s="201">
        <v>3.86</v>
      </c>
      <c r="R42" s="201">
        <v>6.75</v>
      </c>
      <c r="S42" s="201">
        <v>6.75</v>
      </c>
      <c r="T42" s="201">
        <v>0</v>
      </c>
      <c r="U42" s="201">
        <v>59.1</v>
      </c>
      <c r="V42" s="201">
        <v>1.93</v>
      </c>
      <c r="W42" s="201">
        <v>6.75</v>
      </c>
      <c r="X42" s="201">
        <v>23.15</v>
      </c>
      <c r="Y42" s="201">
        <v>0</v>
      </c>
      <c r="Z42">
        <v>0</v>
      </c>
      <c r="AA42" s="201">
        <v>10.01</v>
      </c>
      <c r="AB42" s="201">
        <v>0</v>
      </c>
      <c r="AC42" s="201">
        <v>0</v>
      </c>
      <c r="AD42" s="201">
        <v>0</v>
      </c>
      <c r="AE42" s="201">
        <v>56.09</v>
      </c>
      <c r="AF42" s="201">
        <v>0</v>
      </c>
      <c r="AG42" s="201">
        <v>0</v>
      </c>
      <c r="AH42" s="201">
        <v>0</v>
      </c>
      <c r="AI42" s="201">
        <v>56.26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19.29</v>
      </c>
      <c r="AQ42" s="201">
        <v>17.670000000000002</v>
      </c>
      <c r="AR42" s="201">
        <v>25.2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5.15</v>
      </c>
      <c r="L43" s="201">
        <v>71.569999999999993</v>
      </c>
      <c r="M43" s="201">
        <v>27.2</v>
      </c>
      <c r="N43" s="201">
        <v>16.79</v>
      </c>
      <c r="O43" s="201">
        <v>0</v>
      </c>
      <c r="P43" s="201">
        <v>41.34</v>
      </c>
      <c r="Q43" s="201">
        <v>3.86</v>
      </c>
      <c r="R43" s="201">
        <v>7.35</v>
      </c>
      <c r="S43" s="201">
        <v>7</v>
      </c>
      <c r="T43" s="201">
        <v>0</v>
      </c>
      <c r="U43" s="201">
        <v>56.6</v>
      </c>
      <c r="V43" s="201">
        <v>1.93</v>
      </c>
      <c r="W43" s="201">
        <v>6.75</v>
      </c>
      <c r="X43" s="201">
        <v>23.15</v>
      </c>
      <c r="Y43" s="201">
        <v>0</v>
      </c>
      <c r="Z43">
        <v>0</v>
      </c>
      <c r="AA43" s="201">
        <v>10.01</v>
      </c>
      <c r="AB43" s="201">
        <v>0</v>
      </c>
      <c r="AC43" s="201">
        <v>0</v>
      </c>
      <c r="AD43" s="201">
        <v>0</v>
      </c>
      <c r="AE43" s="201">
        <v>56.09</v>
      </c>
      <c r="AF43" s="201">
        <v>0</v>
      </c>
      <c r="AG43" s="201">
        <v>0</v>
      </c>
      <c r="AH43" s="201">
        <v>0</v>
      </c>
      <c r="AI43" s="201">
        <v>56.26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19.29</v>
      </c>
      <c r="AQ43" s="201">
        <v>17.670000000000002</v>
      </c>
      <c r="AR43" s="201">
        <v>25.2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5.15</v>
      </c>
      <c r="L44" s="201">
        <v>71.569999999999993</v>
      </c>
      <c r="M44" s="201">
        <v>27.2</v>
      </c>
      <c r="N44" s="201">
        <v>16.79</v>
      </c>
      <c r="O44" s="201">
        <v>0</v>
      </c>
      <c r="P44" s="201">
        <v>41.34</v>
      </c>
      <c r="Q44" s="201">
        <v>3.86</v>
      </c>
      <c r="R44" s="201">
        <v>7</v>
      </c>
      <c r="S44" s="201">
        <v>6.75</v>
      </c>
      <c r="T44" s="201">
        <v>0</v>
      </c>
      <c r="U44" s="201">
        <v>56.6</v>
      </c>
      <c r="V44" s="201">
        <v>1.93</v>
      </c>
      <c r="W44" s="201">
        <v>6.75</v>
      </c>
      <c r="X44" s="201">
        <v>23.15</v>
      </c>
      <c r="Y44" s="201">
        <v>0</v>
      </c>
      <c r="Z44">
        <v>0</v>
      </c>
      <c r="AA44" s="201">
        <v>10.01</v>
      </c>
      <c r="AB44" s="201">
        <v>0</v>
      </c>
      <c r="AC44" s="201">
        <v>0</v>
      </c>
      <c r="AD44" s="201">
        <v>0</v>
      </c>
      <c r="AE44" s="201">
        <v>56.09</v>
      </c>
      <c r="AF44" s="201">
        <v>0</v>
      </c>
      <c r="AG44" s="201">
        <v>0</v>
      </c>
      <c r="AH44" s="201">
        <v>0</v>
      </c>
      <c r="AI44" s="201">
        <v>56.26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19.29</v>
      </c>
      <c r="AQ44" s="201">
        <v>17.670000000000002</v>
      </c>
      <c r="AR44" s="201">
        <v>25.2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5.15</v>
      </c>
      <c r="L45" s="201">
        <v>71.569999999999993</v>
      </c>
      <c r="M45" s="201">
        <v>27.2</v>
      </c>
      <c r="N45" s="201">
        <v>16.79</v>
      </c>
      <c r="O45" s="201">
        <v>0</v>
      </c>
      <c r="P45" s="201">
        <v>41.34</v>
      </c>
      <c r="Q45" s="201">
        <v>3.86</v>
      </c>
      <c r="R45" s="201">
        <v>7</v>
      </c>
      <c r="S45" s="201">
        <v>6.75</v>
      </c>
      <c r="T45" s="201">
        <v>0</v>
      </c>
      <c r="U45" s="201">
        <v>56.6</v>
      </c>
      <c r="V45" s="201">
        <v>1.93</v>
      </c>
      <c r="W45" s="201">
        <v>13.11</v>
      </c>
      <c r="X45" s="201">
        <v>43.9</v>
      </c>
      <c r="Y45" s="201">
        <v>0</v>
      </c>
      <c r="Z45">
        <v>0</v>
      </c>
      <c r="AA45" s="201">
        <v>10</v>
      </c>
      <c r="AB45" s="201">
        <v>0</v>
      </c>
      <c r="AC45" s="201">
        <v>0</v>
      </c>
      <c r="AD45" s="201">
        <v>0</v>
      </c>
      <c r="AE45" s="201">
        <v>56.09</v>
      </c>
      <c r="AF45" s="201">
        <v>0</v>
      </c>
      <c r="AG45" s="201">
        <v>0</v>
      </c>
      <c r="AH45" s="201">
        <v>0</v>
      </c>
      <c r="AI45" s="201">
        <v>56.26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19.29</v>
      </c>
      <c r="AQ45" s="201">
        <v>17.670000000000002</v>
      </c>
      <c r="AR45" s="201">
        <v>25.2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5.15</v>
      </c>
      <c r="L46" s="201">
        <v>71.569999999999993</v>
      </c>
      <c r="M46" s="201">
        <v>27.2</v>
      </c>
      <c r="N46" s="201">
        <v>16.79</v>
      </c>
      <c r="O46" s="201">
        <v>0</v>
      </c>
      <c r="P46" s="201">
        <v>41.34</v>
      </c>
      <c r="Q46" s="201">
        <v>3.86</v>
      </c>
      <c r="R46" s="201">
        <v>7</v>
      </c>
      <c r="S46" s="201">
        <v>6.75</v>
      </c>
      <c r="T46" s="201">
        <v>0</v>
      </c>
      <c r="U46" s="201">
        <v>56.6</v>
      </c>
      <c r="V46" s="201">
        <v>1.93</v>
      </c>
      <c r="W46" s="201">
        <v>13.11</v>
      </c>
      <c r="X46" s="201">
        <v>43.9</v>
      </c>
      <c r="Y46" s="201">
        <v>0</v>
      </c>
      <c r="Z46">
        <v>0</v>
      </c>
      <c r="AA46" s="201">
        <v>10</v>
      </c>
      <c r="AB46" s="201">
        <v>0</v>
      </c>
      <c r="AC46" s="201">
        <v>0</v>
      </c>
      <c r="AD46" s="201">
        <v>0</v>
      </c>
      <c r="AE46" s="201">
        <v>56.09</v>
      </c>
      <c r="AF46" s="201">
        <v>0</v>
      </c>
      <c r="AG46" s="201">
        <v>0</v>
      </c>
      <c r="AH46" s="201">
        <v>0</v>
      </c>
      <c r="AI46" s="201">
        <v>56.26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19.29</v>
      </c>
      <c r="AQ46" s="201">
        <v>17.670000000000002</v>
      </c>
      <c r="AR46" s="201">
        <v>25.2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5.1100000000000003</v>
      </c>
      <c r="L47" s="201">
        <v>71.569999999999993</v>
      </c>
      <c r="M47" s="201">
        <v>27.2</v>
      </c>
      <c r="N47" s="201">
        <v>16.79</v>
      </c>
      <c r="O47" s="201">
        <v>0</v>
      </c>
      <c r="P47" s="201">
        <v>41.34</v>
      </c>
      <c r="Q47" s="201">
        <v>3.56</v>
      </c>
      <c r="R47" s="201">
        <v>7.06</v>
      </c>
      <c r="S47" s="201">
        <v>4.3</v>
      </c>
      <c r="T47" s="201">
        <v>0</v>
      </c>
      <c r="U47" s="201">
        <v>56.6</v>
      </c>
      <c r="V47" s="201">
        <v>6.16</v>
      </c>
      <c r="W47" s="201">
        <v>13.11</v>
      </c>
      <c r="X47" s="201">
        <v>43.9</v>
      </c>
      <c r="Y47" s="201">
        <v>0</v>
      </c>
      <c r="Z47">
        <v>0</v>
      </c>
      <c r="AA47" s="201">
        <v>10</v>
      </c>
      <c r="AB47" s="201">
        <v>0</v>
      </c>
      <c r="AC47" s="201">
        <v>0</v>
      </c>
      <c r="AD47" s="201">
        <v>0</v>
      </c>
      <c r="AE47" s="201">
        <v>56.09</v>
      </c>
      <c r="AF47" s="201">
        <v>0</v>
      </c>
      <c r="AG47" s="201">
        <v>0</v>
      </c>
      <c r="AH47" s="201">
        <v>0</v>
      </c>
      <c r="AI47" s="201">
        <v>56.26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19.399999999999999</v>
      </c>
      <c r="AQ47" s="201">
        <v>17.670000000000002</v>
      </c>
      <c r="AR47" s="201">
        <v>25.2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5.1100000000000003</v>
      </c>
      <c r="L48" s="201">
        <v>71.569999999999993</v>
      </c>
      <c r="M48" s="201">
        <v>27.2</v>
      </c>
      <c r="N48" s="201">
        <v>16.79</v>
      </c>
      <c r="O48" s="201">
        <v>0</v>
      </c>
      <c r="P48" s="201">
        <v>41.34</v>
      </c>
      <c r="Q48" s="201">
        <v>3.56</v>
      </c>
      <c r="R48" s="201">
        <v>7.06</v>
      </c>
      <c r="S48" s="201">
        <v>4.3</v>
      </c>
      <c r="T48" s="201">
        <v>0</v>
      </c>
      <c r="U48" s="201">
        <v>56.6</v>
      </c>
      <c r="V48" s="201">
        <v>6.16</v>
      </c>
      <c r="W48" s="201">
        <v>13.11</v>
      </c>
      <c r="X48" s="201">
        <v>43.9</v>
      </c>
      <c r="Y48" s="201">
        <v>0</v>
      </c>
      <c r="Z48">
        <v>0</v>
      </c>
      <c r="AA48" s="201">
        <v>10</v>
      </c>
      <c r="AB48" s="201">
        <v>0</v>
      </c>
      <c r="AC48" s="201">
        <v>0</v>
      </c>
      <c r="AD48" s="201">
        <v>0</v>
      </c>
      <c r="AE48" s="201">
        <v>56.09</v>
      </c>
      <c r="AF48" s="201">
        <v>0</v>
      </c>
      <c r="AG48" s="201">
        <v>0</v>
      </c>
      <c r="AH48" s="201">
        <v>0</v>
      </c>
      <c r="AI48" s="201">
        <v>56.26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19.399999999999999</v>
      </c>
      <c r="AQ48" s="201">
        <v>17.670000000000002</v>
      </c>
      <c r="AR48" s="201">
        <v>25.2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5.1100000000000003</v>
      </c>
      <c r="L49" s="201">
        <v>71.569999999999993</v>
      </c>
      <c r="M49" s="201">
        <v>27.2</v>
      </c>
      <c r="N49" s="201">
        <v>16.87</v>
      </c>
      <c r="O49" s="201">
        <v>0</v>
      </c>
      <c r="P49" s="201">
        <v>41.34</v>
      </c>
      <c r="Q49" s="201">
        <v>6.46</v>
      </c>
      <c r="R49" s="201">
        <v>12.55</v>
      </c>
      <c r="S49" s="201">
        <v>7.81</v>
      </c>
      <c r="T49" s="201">
        <v>0</v>
      </c>
      <c r="U49" s="201">
        <v>56.6</v>
      </c>
      <c r="V49" s="201">
        <v>6.16</v>
      </c>
      <c r="W49" s="201">
        <v>13.11</v>
      </c>
      <c r="X49" s="201">
        <v>43.9</v>
      </c>
      <c r="Y49" s="201">
        <v>0</v>
      </c>
      <c r="Z49">
        <v>0</v>
      </c>
      <c r="AA49" s="201">
        <v>10</v>
      </c>
      <c r="AB49" s="201">
        <v>0</v>
      </c>
      <c r="AC49" s="201">
        <v>0</v>
      </c>
      <c r="AD49" s="201">
        <v>0</v>
      </c>
      <c r="AE49" s="201">
        <v>56.09</v>
      </c>
      <c r="AF49" s="201">
        <v>0</v>
      </c>
      <c r="AG49" s="201">
        <v>0</v>
      </c>
      <c r="AH49" s="201">
        <v>0</v>
      </c>
      <c r="AI49" s="201">
        <v>56.26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72.97</v>
      </c>
      <c r="AQ49" s="201">
        <v>27.67</v>
      </c>
      <c r="AR49" s="201">
        <v>25.2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5.1100000000000003</v>
      </c>
      <c r="L50" s="201">
        <v>71.569999999999993</v>
      </c>
      <c r="M50" s="201">
        <v>27.2</v>
      </c>
      <c r="N50" s="201">
        <v>16.87</v>
      </c>
      <c r="O50" s="201">
        <v>0</v>
      </c>
      <c r="P50" s="201">
        <v>41.34</v>
      </c>
      <c r="Q50" s="201">
        <v>6.46</v>
      </c>
      <c r="R50" s="201">
        <v>12.55</v>
      </c>
      <c r="S50" s="201">
        <v>7.81</v>
      </c>
      <c r="T50" s="201">
        <v>0</v>
      </c>
      <c r="U50" s="201">
        <v>56.6</v>
      </c>
      <c r="V50" s="201">
        <v>6.16</v>
      </c>
      <c r="W50" s="201">
        <v>13.11</v>
      </c>
      <c r="X50" s="201">
        <v>43.9</v>
      </c>
      <c r="Y50" s="201">
        <v>0</v>
      </c>
      <c r="Z50">
        <v>0</v>
      </c>
      <c r="AA50" s="201">
        <v>10</v>
      </c>
      <c r="AB50" s="201">
        <v>0</v>
      </c>
      <c r="AC50" s="201">
        <v>0</v>
      </c>
      <c r="AD50" s="201">
        <v>0</v>
      </c>
      <c r="AE50" s="201">
        <v>56.09</v>
      </c>
      <c r="AF50" s="201">
        <v>0</v>
      </c>
      <c r="AG50" s="201">
        <v>0</v>
      </c>
      <c r="AH50" s="201">
        <v>0</v>
      </c>
      <c r="AI50" s="201">
        <v>56.26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75.2</v>
      </c>
      <c r="AQ50" s="201">
        <v>27.67</v>
      </c>
      <c r="AR50" s="201">
        <v>25.2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5.1100000000000003</v>
      </c>
      <c r="L51" s="201">
        <v>67.53</v>
      </c>
      <c r="M51" s="201">
        <v>27.2</v>
      </c>
      <c r="N51" s="201">
        <v>17.25</v>
      </c>
      <c r="O51" s="201">
        <v>0</v>
      </c>
      <c r="P51" s="201">
        <v>41.34</v>
      </c>
      <c r="Q51" s="201">
        <v>6.46</v>
      </c>
      <c r="R51" s="201">
        <v>12.55</v>
      </c>
      <c r="S51" s="201">
        <v>7.81</v>
      </c>
      <c r="T51" s="201">
        <v>0</v>
      </c>
      <c r="U51" s="201">
        <v>56.6</v>
      </c>
      <c r="V51" s="201">
        <v>6.16</v>
      </c>
      <c r="W51" s="201">
        <v>13.11</v>
      </c>
      <c r="X51" s="201">
        <v>43.9</v>
      </c>
      <c r="Y51" s="201">
        <v>0</v>
      </c>
      <c r="Z51">
        <v>0</v>
      </c>
      <c r="AA51" s="201">
        <v>10</v>
      </c>
      <c r="AB51" s="201">
        <v>0</v>
      </c>
      <c r="AC51" s="201">
        <v>0</v>
      </c>
      <c r="AD51" s="201">
        <v>0</v>
      </c>
      <c r="AE51" s="201">
        <v>56.09</v>
      </c>
      <c r="AF51" s="201">
        <v>0</v>
      </c>
      <c r="AG51" s="201">
        <v>0</v>
      </c>
      <c r="AH51" s="201">
        <v>0</v>
      </c>
      <c r="AI51" s="201">
        <v>56.26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75.2</v>
      </c>
      <c r="AQ51" s="201">
        <v>26.69</v>
      </c>
      <c r="AR51" s="201">
        <v>25.2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5.1100000000000003</v>
      </c>
      <c r="L52" s="201">
        <v>67.53</v>
      </c>
      <c r="M52" s="201">
        <v>27.2</v>
      </c>
      <c r="N52" s="201">
        <v>17.25</v>
      </c>
      <c r="O52" s="201">
        <v>0</v>
      </c>
      <c r="P52" s="201">
        <v>41.34</v>
      </c>
      <c r="Q52" s="201">
        <v>6.46</v>
      </c>
      <c r="R52" s="201">
        <v>12.55</v>
      </c>
      <c r="S52" s="201">
        <v>7.81</v>
      </c>
      <c r="T52" s="201">
        <v>0</v>
      </c>
      <c r="U52" s="201">
        <v>56.6</v>
      </c>
      <c r="V52" s="201">
        <v>6.16</v>
      </c>
      <c r="W52" s="201">
        <v>13.11</v>
      </c>
      <c r="X52" s="201">
        <v>43.9</v>
      </c>
      <c r="Y52" s="201">
        <v>0</v>
      </c>
      <c r="Z52">
        <v>0</v>
      </c>
      <c r="AA52" s="201">
        <v>10</v>
      </c>
      <c r="AB52" s="201">
        <v>0</v>
      </c>
      <c r="AC52" s="201">
        <v>0</v>
      </c>
      <c r="AD52" s="201">
        <v>0</v>
      </c>
      <c r="AE52" s="201">
        <v>56.09</v>
      </c>
      <c r="AF52" s="201">
        <v>0</v>
      </c>
      <c r="AG52" s="201">
        <v>0</v>
      </c>
      <c r="AH52" s="201">
        <v>0</v>
      </c>
      <c r="AI52" s="201">
        <v>56.26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75.2</v>
      </c>
      <c r="AQ52" s="201">
        <v>26.69</v>
      </c>
      <c r="AR52" s="201">
        <v>25.2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5.1100000000000003</v>
      </c>
      <c r="L53" s="201">
        <v>67.53</v>
      </c>
      <c r="M53" s="201">
        <v>27.2</v>
      </c>
      <c r="N53" s="201">
        <v>17.25</v>
      </c>
      <c r="O53" s="201">
        <v>0</v>
      </c>
      <c r="P53" s="201">
        <v>41.34</v>
      </c>
      <c r="Q53" s="201">
        <v>6.46</v>
      </c>
      <c r="R53" s="201">
        <v>11.62</v>
      </c>
      <c r="S53" s="201">
        <v>7.81</v>
      </c>
      <c r="T53" s="201">
        <v>0</v>
      </c>
      <c r="U53" s="201">
        <v>56.6</v>
      </c>
      <c r="V53" s="201">
        <v>6.16</v>
      </c>
      <c r="W53" s="201">
        <v>13.11</v>
      </c>
      <c r="X53" s="201">
        <v>43.9</v>
      </c>
      <c r="Y53" s="201">
        <v>0</v>
      </c>
      <c r="Z53">
        <v>0</v>
      </c>
      <c r="AA53" s="201">
        <v>10</v>
      </c>
      <c r="AB53" s="201">
        <v>0</v>
      </c>
      <c r="AC53" s="201">
        <v>0</v>
      </c>
      <c r="AD53" s="201">
        <v>0</v>
      </c>
      <c r="AE53" s="201">
        <v>56.09</v>
      </c>
      <c r="AF53" s="201">
        <v>0</v>
      </c>
      <c r="AG53" s="201">
        <v>0</v>
      </c>
      <c r="AH53" s="201">
        <v>0</v>
      </c>
      <c r="AI53" s="201">
        <v>56.26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75.2</v>
      </c>
      <c r="AQ53" s="201">
        <v>26.69</v>
      </c>
      <c r="AR53" s="201">
        <v>25.2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5.05</v>
      </c>
      <c r="L54" s="201">
        <v>67.53</v>
      </c>
      <c r="M54" s="201">
        <v>27.2</v>
      </c>
      <c r="N54" s="201">
        <v>17.25</v>
      </c>
      <c r="O54" s="201">
        <v>0</v>
      </c>
      <c r="P54" s="201">
        <v>41.34</v>
      </c>
      <c r="Q54" s="201">
        <v>6.46</v>
      </c>
      <c r="R54" s="201">
        <v>12.55</v>
      </c>
      <c r="S54" s="201">
        <v>7.81</v>
      </c>
      <c r="T54" s="201">
        <v>0</v>
      </c>
      <c r="U54" s="201">
        <v>56.6</v>
      </c>
      <c r="V54" s="201">
        <v>6.16</v>
      </c>
      <c r="W54" s="201">
        <v>13.11</v>
      </c>
      <c r="X54" s="201">
        <v>43.9</v>
      </c>
      <c r="Y54" s="201">
        <v>0</v>
      </c>
      <c r="Z54">
        <v>0</v>
      </c>
      <c r="AA54" s="201">
        <v>10</v>
      </c>
      <c r="AB54" s="201">
        <v>0</v>
      </c>
      <c r="AC54" s="201">
        <v>0</v>
      </c>
      <c r="AD54" s="201">
        <v>0</v>
      </c>
      <c r="AE54" s="201">
        <v>56.09</v>
      </c>
      <c r="AF54" s="201">
        <v>0</v>
      </c>
      <c r="AG54" s="201">
        <v>0</v>
      </c>
      <c r="AH54" s="201">
        <v>0</v>
      </c>
      <c r="AI54" s="201">
        <v>50.11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75.2</v>
      </c>
      <c r="AQ54" s="201">
        <v>26.69</v>
      </c>
      <c r="AR54" s="201">
        <v>25.2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5.1100000000000003</v>
      </c>
      <c r="L55" s="201">
        <v>67.53</v>
      </c>
      <c r="M55" s="201">
        <v>27.2</v>
      </c>
      <c r="N55" s="201">
        <v>17.25</v>
      </c>
      <c r="O55" s="201">
        <v>0</v>
      </c>
      <c r="P55" s="201">
        <v>41.34</v>
      </c>
      <c r="Q55" s="201">
        <v>6.46</v>
      </c>
      <c r="R55" s="201">
        <v>12.55</v>
      </c>
      <c r="S55" s="201">
        <v>7.81</v>
      </c>
      <c r="T55" s="201">
        <v>0</v>
      </c>
      <c r="U55" s="201">
        <v>56.6</v>
      </c>
      <c r="V55" s="201">
        <v>6.16</v>
      </c>
      <c r="W55" s="201">
        <v>13.11</v>
      </c>
      <c r="X55" s="201">
        <v>43.9</v>
      </c>
      <c r="Y55" s="201">
        <v>0</v>
      </c>
      <c r="Z55">
        <v>0</v>
      </c>
      <c r="AA55" s="201">
        <v>10</v>
      </c>
      <c r="AB55" s="201">
        <v>0</v>
      </c>
      <c r="AC55" s="201">
        <v>0</v>
      </c>
      <c r="AD55" s="201">
        <v>0</v>
      </c>
      <c r="AE55" s="201">
        <v>56.09</v>
      </c>
      <c r="AF55" s="201">
        <v>0</v>
      </c>
      <c r="AG55" s="201">
        <v>0</v>
      </c>
      <c r="AH55" s="201">
        <v>0</v>
      </c>
      <c r="AI55" s="201">
        <v>50.11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75.2</v>
      </c>
      <c r="AQ55" s="201">
        <v>26.69</v>
      </c>
      <c r="AR55" s="201">
        <v>25.2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5.1100000000000003</v>
      </c>
      <c r="L56" s="201">
        <v>67.53</v>
      </c>
      <c r="M56" s="201">
        <v>27.2</v>
      </c>
      <c r="N56" s="201">
        <v>17.25</v>
      </c>
      <c r="O56" s="201">
        <v>0</v>
      </c>
      <c r="P56" s="201">
        <v>41.34</v>
      </c>
      <c r="Q56" s="201">
        <v>6.46</v>
      </c>
      <c r="R56" s="201">
        <v>12.55</v>
      </c>
      <c r="S56" s="201">
        <v>7.81</v>
      </c>
      <c r="T56" s="201">
        <v>0</v>
      </c>
      <c r="U56" s="201">
        <v>56.6</v>
      </c>
      <c r="V56" s="201">
        <v>6.16</v>
      </c>
      <c r="W56" s="201">
        <v>13.11</v>
      </c>
      <c r="X56" s="201">
        <v>43.9</v>
      </c>
      <c r="Y56" s="201">
        <v>0</v>
      </c>
      <c r="Z56">
        <v>0</v>
      </c>
      <c r="AA56" s="201">
        <v>10</v>
      </c>
      <c r="AB56" s="201">
        <v>0</v>
      </c>
      <c r="AC56" s="201">
        <v>0</v>
      </c>
      <c r="AD56" s="201">
        <v>0</v>
      </c>
      <c r="AE56" s="201">
        <v>56.09</v>
      </c>
      <c r="AF56" s="201">
        <v>0</v>
      </c>
      <c r="AG56" s="201">
        <v>0</v>
      </c>
      <c r="AH56" s="201">
        <v>0</v>
      </c>
      <c r="AI56" s="201">
        <v>50.11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75.2</v>
      </c>
      <c r="AQ56" s="201">
        <v>26.69</v>
      </c>
      <c r="AR56" s="201">
        <v>25.2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5.1100000000000003</v>
      </c>
      <c r="L57" s="201">
        <v>67.53</v>
      </c>
      <c r="M57" s="201">
        <v>27.2</v>
      </c>
      <c r="N57" s="201">
        <v>17.25</v>
      </c>
      <c r="O57" s="201">
        <v>0</v>
      </c>
      <c r="P57" s="201">
        <v>41.34</v>
      </c>
      <c r="Q57" s="201">
        <v>6.47</v>
      </c>
      <c r="R57" s="201">
        <v>12.55</v>
      </c>
      <c r="S57" s="201">
        <v>7.81</v>
      </c>
      <c r="T57" s="201">
        <v>0</v>
      </c>
      <c r="U57" s="201">
        <v>56.6</v>
      </c>
      <c r="V57" s="201">
        <v>6.16</v>
      </c>
      <c r="W57" s="201">
        <v>13.11</v>
      </c>
      <c r="X57" s="201">
        <v>43.9</v>
      </c>
      <c r="Y57" s="201">
        <v>0</v>
      </c>
      <c r="Z57">
        <v>0</v>
      </c>
      <c r="AA57" s="201">
        <v>10</v>
      </c>
      <c r="AB57" s="201">
        <v>0</v>
      </c>
      <c r="AC57" s="201">
        <v>0</v>
      </c>
      <c r="AD57" s="201">
        <v>0</v>
      </c>
      <c r="AE57" s="201">
        <v>56.09</v>
      </c>
      <c r="AF57" s="201">
        <v>0</v>
      </c>
      <c r="AG57" s="201">
        <v>0</v>
      </c>
      <c r="AH57" s="201">
        <v>0</v>
      </c>
      <c r="AI57" s="201">
        <v>56.26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75.2</v>
      </c>
      <c r="AQ57" s="201">
        <v>26.69</v>
      </c>
      <c r="AR57" s="201">
        <v>25.2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9.0399999999999991</v>
      </c>
      <c r="L58" s="201">
        <v>67.53</v>
      </c>
      <c r="M58" s="201">
        <v>27.2</v>
      </c>
      <c r="N58" s="201">
        <v>17.25</v>
      </c>
      <c r="O58" s="201">
        <v>0</v>
      </c>
      <c r="P58" s="201">
        <v>41.34</v>
      </c>
      <c r="Q58" s="201">
        <v>6.47</v>
      </c>
      <c r="R58" s="201">
        <v>12.55</v>
      </c>
      <c r="S58" s="201">
        <v>7.81</v>
      </c>
      <c r="T58" s="201">
        <v>0</v>
      </c>
      <c r="U58" s="201">
        <v>56.6</v>
      </c>
      <c r="V58" s="201">
        <v>6.16</v>
      </c>
      <c r="W58" s="201">
        <v>13.11</v>
      </c>
      <c r="X58" s="201">
        <v>43.9</v>
      </c>
      <c r="Y58" s="201">
        <v>0</v>
      </c>
      <c r="Z58">
        <v>0</v>
      </c>
      <c r="AA58" s="201">
        <v>10</v>
      </c>
      <c r="AB58" s="201">
        <v>0</v>
      </c>
      <c r="AC58" s="201">
        <v>0</v>
      </c>
      <c r="AD58" s="201">
        <v>0</v>
      </c>
      <c r="AE58" s="201">
        <v>56.09</v>
      </c>
      <c r="AF58" s="201">
        <v>0</v>
      </c>
      <c r="AG58" s="201">
        <v>0</v>
      </c>
      <c r="AH58" s="201">
        <v>0</v>
      </c>
      <c r="AI58" s="201">
        <v>56.26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75.2</v>
      </c>
      <c r="AQ58" s="201">
        <v>26.69</v>
      </c>
      <c r="AR58" s="201">
        <v>25.2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8.99</v>
      </c>
      <c r="L59" s="201">
        <v>115.77</v>
      </c>
      <c r="M59" s="201">
        <v>27.2</v>
      </c>
      <c r="N59" s="201">
        <v>17.25</v>
      </c>
      <c r="O59" s="201">
        <v>0</v>
      </c>
      <c r="P59" s="201">
        <v>41.34</v>
      </c>
      <c r="Q59" s="201">
        <v>6.47</v>
      </c>
      <c r="R59" s="201">
        <v>12.55</v>
      </c>
      <c r="S59" s="201">
        <v>7.81</v>
      </c>
      <c r="T59" s="201">
        <v>0</v>
      </c>
      <c r="U59" s="201">
        <v>57.81</v>
      </c>
      <c r="V59" s="201">
        <v>6.16</v>
      </c>
      <c r="W59" s="201">
        <v>13.11</v>
      </c>
      <c r="X59" s="201">
        <v>43.9</v>
      </c>
      <c r="Y59" s="201">
        <v>0</v>
      </c>
      <c r="Z59">
        <v>0</v>
      </c>
      <c r="AA59" s="201">
        <v>10</v>
      </c>
      <c r="AB59" s="201">
        <v>0</v>
      </c>
      <c r="AC59" s="201">
        <v>0</v>
      </c>
      <c r="AD59" s="201">
        <v>0</v>
      </c>
      <c r="AE59" s="201">
        <v>56.09</v>
      </c>
      <c r="AF59" s="201">
        <v>0</v>
      </c>
      <c r="AG59" s="201">
        <v>0</v>
      </c>
      <c r="AH59" s="201">
        <v>0</v>
      </c>
      <c r="AI59" s="201">
        <v>56.26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75.2</v>
      </c>
      <c r="AQ59" s="201">
        <v>26.69</v>
      </c>
      <c r="AR59" s="201">
        <v>25.2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9.0399999999999991</v>
      </c>
      <c r="L60" s="201">
        <v>154.35</v>
      </c>
      <c r="M60" s="201">
        <v>27.2</v>
      </c>
      <c r="N60" s="201">
        <v>17.25</v>
      </c>
      <c r="O60" s="201">
        <v>0</v>
      </c>
      <c r="P60" s="201">
        <v>41.34</v>
      </c>
      <c r="Q60" s="201">
        <v>6.47</v>
      </c>
      <c r="R60" s="201">
        <v>12.55</v>
      </c>
      <c r="S60" s="201">
        <v>7.81</v>
      </c>
      <c r="T60" s="201">
        <v>0</v>
      </c>
      <c r="U60" s="201">
        <v>58.27</v>
      </c>
      <c r="V60" s="201">
        <v>6.16</v>
      </c>
      <c r="W60" s="201">
        <v>13.11</v>
      </c>
      <c r="X60" s="201">
        <v>43.9</v>
      </c>
      <c r="Y60" s="201">
        <v>0</v>
      </c>
      <c r="Z60">
        <v>0</v>
      </c>
      <c r="AA60" s="201">
        <v>10</v>
      </c>
      <c r="AB60" s="201">
        <v>0</v>
      </c>
      <c r="AC60" s="201">
        <v>0</v>
      </c>
      <c r="AD60" s="201">
        <v>0</v>
      </c>
      <c r="AE60" s="201">
        <v>56.09</v>
      </c>
      <c r="AF60" s="201">
        <v>0</v>
      </c>
      <c r="AG60" s="201">
        <v>0</v>
      </c>
      <c r="AH60" s="201">
        <v>0</v>
      </c>
      <c r="AI60" s="201">
        <v>56.26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75.2</v>
      </c>
      <c r="AQ60" s="201">
        <v>26.69</v>
      </c>
      <c r="AR60" s="201">
        <v>25.2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9.0399999999999991</v>
      </c>
      <c r="L61" s="201">
        <v>173.65</v>
      </c>
      <c r="M61" s="201">
        <v>27.2</v>
      </c>
      <c r="N61" s="201">
        <v>17.149999999999999</v>
      </c>
      <c r="O61" s="201">
        <v>0</v>
      </c>
      <c r="P61" s="201">
        <v>41.34</v>
      </c>
      <c r="Q61" s="201">
        <v>6.46</v>
      </c>
      <c r="R61" s="201">
        <v>12.55</v>
      </c>
      <c r="S61" s="201">
        <v>7.81</v>
      </c>
      <c r="T61" s="201">
        <v>0</v>
      </c>
      <c r="U61" s="201">
        <v>58.27</v>
      </c>
      <c r="V61" s="201">
        <v>6.16</v>
      </c>
      <c r="W61" s="201">
        <v>13.11</v>
      </c>
      <c r="X61" s="201">
        <v>43.9</v>
      </c>
      <c r="Y61" s="201">
        <v>0</v>
      </c>
      <c r="Z61">
        <v>0</v>
      </c>
      <c r="AA61" s="201">
        <v>10</v>
      </c>
      <c r="AB61" s="201">
        <v>0</v>
      </c>
      <c r="AC61" s="201">
        <v>0</v>
      </c>
      <c r="AD61" s="201">
        <v>0</v>
      </c>
      <c r="AE61" s="201">
        <v>56.09</v>
      </c>
      <c r="AF61" s="201">
        <v>0</v>
      </c>
      <c r="AG61" s="201">
        <v>0</v>
      </c>
      <c r="AH61" s="201">
        <v>0</v>
      </c>
      <c r="AI61" s="201">
        <v>56.26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75.2</v>
      </c>
      <c r="AQ61" s="201">
        <v>26.83</v>
      </c>
      <c r="AR61" s="201">
        <v>25.2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9.0399999999999991</v>
      </c>
      <c r="L62" s="201">
        <v>173.65</v>
      </c>
      <c r="M62" s="201">
        <v>27.2</v>
      </c>
      <c r="N62" s="201">
        <v>17.149999999999999</v>
      </c>
      <c r="O62" s="201">
        <v>0</v>
      </c>
      <c r="P62" s="201">
        <v>41.34</v>
      </c>
      <c r="Q62" s="201">
        <v>6.46</v>
      </c>
      <c r="R62" s="201">
        <v>12.55</v>
      </c>
      <c r="S62" s="201">
        <v>7.81</v>
      </c>
      <c r="T62" s="201">
        <v>0</v>
      </c>
      <c r="U62" s="201">
        <v>58.27</v>
      </c>
      <c r="V62" s="201">
        <v>6.16</v>
      </c>
      <c r="W62" s="201">
        <v>13.11</v>
      </c>
      <c r="X62" s="201">
        <v>43.9</v>
      </c>
      <c r="Y62" s="201">
        <v>0</v>
      </c>
      <c r="Z62">
        <v>0</v>
      </c>
      <c r="AA62" s="201">
        <v>10</v>
      </c>
      <c r="AB62" s="201">
        <v>0</v>
      </c>
      <c r="AC62" s="201">
        <v>0</v>
      </c>
      <c r="AD62" s="201">
        <v>0</v>
      </c>
      <c r="AE62" s="201">
        <v>56.09</v>
      </c>
      <c r="AF62" s="201">
        <v>0</v>
      </c>
      <c r="AG62" s="201">
        <v>0</v>
      </c>
      <c r="AH62" s="201">
        <v>0</v>
      </c>
      <c r="AI62" s="201">
        <v>56.26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75.2</v>
      </c>
      <c r="AQ62" s="201">
        <v>26.83</v>
      </c>
      <c r="AR62" s="201">
        <v>25.2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9.0399999999999991</v>
      </c>
      <c r="L63" s="201">
        <v>250.82</v>
      </c>
      <c r="M63" s="201">
        <v>27.2</v>
      </c>
      <c r="N63" s="201">
        <v>17.149999999999999</v>
      </c>
      <c r="O63" s="201">
        <v>0</v>
      </c>
      <c r="P63" s="201">
        <v>41.34</v>
      </c>
      <c r="Q63" s="201">
        <v>6.46</v>
      </c>
      <c r="R63" s="201">
        <v>12.55</v>
      </c>
      <c r="S63" s="201">
        <v>7.81</v>
      </c>
      <c r="T63" s="201">
        <v>0</v>
      </c>
      <c r="U63" s="201">
        <v>58.27</v>
      </c>
      <c r="V63" s="201">
        <v>6.16</v>
      </c>
      <c r="W63" s="201">
        <v>13.11</v>
      </c>
      <c r="X63" s="201">
        <v>43.9</v>
      </c>
      <c r="Y63" s="201">
        <v>0</v>
      </c>
      <c r="Z63">
        <v>0</v>
      </c>
      <c r="AA63" s="201">
        <v>10</v>
      </c>
      <c r="AB63" s="201">
        <v>0</v>
      </c>
      <c r="AC63" s="201">
        <v>0</v>
      </c>
      <c r="AD63" s="201">
        <v>0</v>
      </c>
      <c r="AE63" s="201">
        <v>56.09</v>
      </c>
      <c r="AF63" s="201">
        <v>0</v>
      </c>
      <c r="AG63" s="201">
        <v>0</v>
      </c>
      <c r="AH63" s="201">
        <v>0</v>
      </c>
      <c r="AI63" s="201">
        <v>56.26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75.2</v>
      </c>
      <c r="AQ63" s="201">
        <v>26.69</v>
      </c>
      <c r="AR63" s="201">
        <v>25.2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9.0399999999999991</v>
      </c>
      <c r="L64" s="201">
        <v>299.05</v>
      </c>
      <c r="M64" s="201">
        <v>27.2</v>
      </c>
      <c r="N64" s="201">
        <v>17.149999999999999</v>
      </c>
      <c r="O64" s="201">
        <v>0</v>
      </c>
      <c r="P64" s="201">
        <v>41.34</v>
      </c>
      <c r="Q64" s="201">
        <v>6.46</v>
      </c>
      <c r="R64" s="201">
        <v>12.55</v>
      </c>
      <c r="S64" s="201">
        <v>7.81</v>
      </c>
      <c r="T64" s="201">
        <v>0</v>
      </c>
      <c r="U64" s="201">
        <v>58.27</v>
      </c>
      <c r="V64" s="201">
        <v>6.16</v>
      </c>
      <c r="W64" s="201">
        <v>13.11</v>
      </c>
      <c r="X64" s="201">
        <v>43.9</v>
      </c>
      <c r="Y64" s="201">
        <v>0</v>
      </c>
      <c r="Z64">
        <v>0</v>
      </c>
      <c r="AA64" s="201">
        <v>10</v>
      </c>
      <c r="AB64" s="201">
        <v>0</v>
      </c>
      <c r="AC64" s="201">
        <v>0</v>
      </c>
      <c r="AD64" s="201">
        <v>0</v>
      </c>
      <c r="AE64" s="201">
        <v>56.09</v>
      </c>
      <c r="AF64" s="201">
        <v>0</v>
      </c>
      <c r="AG64" s="201">
        <v>0</v>
      </c>
      <c r="AH64" s="201">
        <v>0</v>
      </c>
      <c r="AI64" s="201">
        <v>50.11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75.2</v>
      </c>
      <c r="AQ64" s="201">
        <v>26.69</v>
      </c>
      <c r="AR64" s="201">
        <v>25.2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9.0399999999999991</v>
      </c>
      <c r="L65" s="201">
        <v>299.05</v>
      </c>
      <c r="M65" s="201">
        <v>27.2</v>
      </c>
      <c r="N65" s="201">
        <v>17.149999999999999</v>
      </c>
      <c r="O65" s="201">
        <v>0</v>
      </c>
      <c r="P65" s="201">
        <v>41.34</v>
      </c>
      <c r="Q65" s="201">
        <v>6.46</v>
      </c>
      <c r="R65" s="201">
        <v>12.55</v>
      </c>
      <c r="S65" s="201">
        <v>7.81</v>
      </c>
      <c r="T65" s="201">
        <v>0</v>
      </c>
      <c r="U65" s="201">
        <v>58.27</v>
      </c>
      <c r="V65" s="201">
        <v>6.16</v>
      </c>
      <c r="W65" s="201">
        <v>13.11</v>
      </c>
      <c r="X65" s="201">
        <v>43.9</v>
      </c>
      <c r="Y65" s="201">
        <v>0</v>
      </c>
      <c r="Z65">
        <v>0</v>
      </c>
      <c r="AA65" s="201">
        <v>10</v>
      </c>
      <c r="AB65" s="201">
        <v>0</v>
      </c>
      <c r="AC65" s="201">
        <v>0</v>
      </c>
      <c r="AD65" s="201">
        <v>0</v>
      </c>
      <c r="AE65" s="201">
        <v>56.09</v>
      </c>
      <c r="AF65" s="201">
        <v>0</v>
      </c>
      <c r="AG65" s="201">
        <v>0</v>
      </c>
      <c r="AH65" s="201">
        <v>0</v>
      </c>
      <c r="AI65" s="201">
        <v>50.11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75.2</v>
      </c>
      <c r="AQ65" s="201">
        <v>26.69</v>
      </c>
      <c r="AR65" s="201">
        <v>25.2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6.13</v>
      </c>
      <c r="L66" s="201">
        <v>299.05</v>
      </c>
      <c r="M66" s="201">
        <v>27.2</v>
      </c>
      <c r="N66" s="201">
        <v>17.149999999999999</v>
      </c>
      <c r="O66" s="201">
        <v>0</v>
      </c>
      <c r="P66" s="201">
        <v>41.34</v>
      </c>
      <c r="Q66" s="201">
        <v>6.46</v>
      </c>
      <c r="R66" s="201">
        <v>12.55</v>
      </c>
      <c r="S66" s="201">
        <v>7.81</v>
      </c>
      <c r="T66" s="201">
        <v>0</v>
      </c>
      <c r="U66" s="201">
        <v>58.27</v>
      </c>
      <c r="V66" s="201">
        <v>6.16</v>
      </c>
      <c r="W66" s="201">
        <v>13.11</v>
      </c>
      <c r="X66" s="201">
        <v>43.9</v>
      </c>
      <c r="Y66" s="201">
        <v>0</v>
      </c>
      <c r="Z66">
        <v>0</v>
      </c>
      <c r="AA66" s="201">
        <v>10</v>
      </c>
      <c r="AB66" s="201">
        <v>0</v>
      </c>
      <c r="AC66" s="201">
        <v>0</v>
      </c>
      <c r="AD66" s="201">
        <v>0</v>
      </c>
      <c r="AE66" s="201">
        <v>56.09</v>
      </c>
      <c r="AF66" s="201">
        <v>0</v>
      </c>
      <c r="AG66" s="201">
        <v>0</v>
      </c>
      <c r="AH66" s="201">
        <v>0</v>
      </c>
      <c r="AI66" s="201">
        <v>50.11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75.2</v>
      </c>
      <c r="AQ66" s="201">
        <v>26.69</v>
      </c>
      <c r="AR66" s="201">
        <v>25.2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9.16</v>
      </c>
      <c r="L67" s="201">
        <v>317.87</v>
      </c>
      <c r="M67" s="201">
        <v>27.2</v>
      </c>
      <c r="N67" s="201">
        <v>17.149999999999999</v>
      </c>
      <c r="O67" s="201">
        <v>0</v>
      </c>
      <c r="P67" s="201">
        <v>41.34</v>
      </c>
      <c r="Q67" s="201">
        <v>6.46</v>
      </c>
      <c r="R67" s="201">
        <v>12.55</v>
      </c>
      <c r="S67" s="201">
        <v>7.81</v>
      </c>
      <c r="T67" s="201">
        <v>0</v>
      </c>
      <c r="U67" s="201">
        <v>58.27</v>
      </c>
      <c r="V67" s="201">
        <v>6.16</v>
      </c>
      <c r="W67" s="201">
        <v>13.11</v>
      </c>
      <c r="X67" s="201">
        <v>43.9</v>
      </c>
      <c r="Y67" s="201">
        <v>0</v>
      </c>
      <c r="Z67">
        <v>0</v>
      </c>
      <c r="AA67" s="201">
        <v>10</v>
      </c>
      <c r="AB67" s="201">
        <v>0</v>
      </c>
      <c r="AC67" s="201">
        <v>0</v>
      </c>
      <c r="AD67" s="201">
        <v>0</v>
      </c>
      <c r="AE67" s="201">
        <v>56.09</v>
      </c>
      <c r="AF67" s="201">
        <v>0</v>
      </c>
      <c r="AG67" s="201">
        <v>0</v>
      </c>
      <c r="AH67" s="201">
        <v>0</v>
      </c>
      <c r="AI67" s="201">
        <v>56.26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75.2</v>
      </c>
      <c r="AQ67" s="201">
        <v>26.69</v>
      </c>
      <c r="AR67" s="201">
        <v>25.2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9.0399999999999991</v>
      </c>
      <c r="L68" s="201">
        <v>317.87</v>
      </c>
      <c r="M68" s="201">
        <v>27.2</v>
      </c>
      <c r="N68" s="201">
        <v>17.149999999999999</v>
      </c>
      <c r="O68" s="201">
        <v>0</v>
      </c>
      <c r="P68" s="201">
        <v>41.34</v>
      </c>
      <c r="Q68" s="201">
        <v>6.46</v>
      </c>
      <c r="R68" s="201">
        <v>12.55</v>
      </c>
      <c r="S68" s="201">
        <v>7.81</v>
      </c>
      <c r="T68" s="201">
        <v>0</v>
      </c>
      <c r="U68" s="201">
        <v>58.27</v>
      </c>
      <c r="V68" s="201">
        <v>6.16</v>
      </c>
      <c r="W68" s="201">
        <v>13.11</v>
      </c>
      <c r="X68" s="201">
        <v>43.9</v>
      </c>
      <c r="Y68" s="201">
        <v>0</v>
      </c>
      <c r="Z68">
        <v>0</v>
      </c>
      <c r="AA68" s="201">
        <v>10</v>
      </c>
      <c r="AB68" s="201">
        <v>0</v>
      </c>
      <c r="AC68" s="201">
        <v>0</v>
      </c>
      <c r="AD68" s="201">
        <v>0</v>
      </c>
      <c r="AE68" s="201">
        <v>56.09</v>
      </c>
      <c r="AF68" s="201">
        <v>0</v>
      </c>
      <c r="AG68" s="201">
        <v>0</v>
      </c>
      <c r="AH68" s="201">
        <v>0</v>
      </c>
      <c r="AI68" s="201">
        <v>56.26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75.2</v>
      </c>
      <c r="AQ68" s="201">
        <v>26.69</v>
      </c>
      <c r="AR68" s="201">
        <v>25.2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9.0399999999999991</v>
      </c>
      <c r="L69" s="201">
        <v>265.29000000000002</v>
      </c>
      <c r="M69" s="201">
        <v>27.2</v>
      </c>
      <c r="N69" s="201">
        <v>17.149999999999999</v>
      </c>
      <c r="O69" s="201">
        <v>0</v>
      </c>
      <c r="P69" s="201">
        <v>41.34</v>
      </c>
      <c r="Q69" s="201">
        <v>6.46</v>
      </c>
      <c r="R69" s="201">
        <v>12.55</v>
      </c>
      <c r="S69" s="201">
        <v>7.81</v>
      </c>
      <c r="T69" s="201">
        <v>0</v>
      </c>
      <c r="U69" s="201">
        <v>58.27</v>
      </c>
      <c r="V69" s="201">
        <v>6.16</v>
      </c>
      <c r="W69" s="201">
        <v>13.11</v>
      </c>
      <c r="X69" s="201">
        <v>43.9</v>
      </c>
      <c r="Y69" s="201">
        <v>0</v>
      </c>
      <c r="Z69">
        <v>0</v>
      </c>
      <c r="AA69" s="201">
        <v>10</v>
      </c>
      <c r="AB69" s="201">
        <v>0</v>
      </c>
      <c r="AC69" s="201">
        <v>0</v>
      </c>
      <c r="AD69" s="201">
        <v>0</v>
      </c>
      <c r="AE69" s="201">
        <v>56.09</v>
      </c>
      <c r="AF69" s="201">
        <v>0</v>
      </c>
      <c r="AG69" s="201">
        <v>0</v>
      </c>
      <c r="AH69" s="201">
        <v>0</v>
      </c>
      <c r="AI69" s="201">
        <v>56.26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75.2</v>
      </c>
      <c r="AQ69" s="201">
        <v>26.69</v>
      </c>
      <c r="AR69" s="201">
        <v>22.4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9.0399999999999991</v>
      </c>
      <c r="L70" s="201">
        <v>250.82</v>
      </c>
      <c r="M70" s="201">
        <v>27.2</v>
      </c>
      <c r="N70" s="201">
        <v>17.149999999999999</v>
      </c>
      <c r="O70" s="201">
        <v>0</v>
      </c>
      <c r="P70" s="201">
        <v>41.34</v>
      </c>
      <c r="Q70" s="201">
        <v>6.46</v>
      </c>
      <c r="R70" s="201">
        <v>12.55</v>
      </c>
      <c r="S70" s="201">
        <v>7.81</v>
      </c>
      <c r="T70" s="201">
        <v>0</v>
      </c>
      <c r="U70" s="201">
        <v>58.27</v>
      </c>
      <c r="V70" s="201">
        <v>6.16</v>
      </c>
      <c r="W70" s="201">
        <v>13.11</v>
      </c>
      <c r="X70" s="201">
        <v>43.9</v>
      </c>
      <c r="Y70" s="201">
        <v>0</v>
      </c>
      <c r="Z70">
        <v>0</v>
      </c>
      <c r="AA70" s="201">
        <v>10</v>
      </c>
      <c r="AB70" s="201">
        <v>0</v>
      </c>
      <c r="AC70" s="201">
        <v>0</v>
      </c>
      <c r="AD70" s="201">
        <v>0</v>
      </c>
      <c r="AE70" s="201">
        <v>56.09</v>
      </c>
      <c r="AF70" s="201">
        <v>0</v>
      </c>
      <c r="AG70" s="201">
        <v>0</v>
      </c>
      <c r="AH70" s="201">
        <v>0</v>
      </c>
      <c r="AI70" s="201">
        <v>56.26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75.2</v>
      </c>
      <c r="AQ70" s="201">
        <v>26.69</v>
      </c>
      <c r="AR70" s="201">
        <v>19.850000000000001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9.0399999999999991</v>
      </c>
      <c r="L71" s="201">
        <v>202.58</v>
      </c>
      <c r="M71" s="201">
        <v>27.2</v>
      </c>
      <c r="N71" s="201">
        <v>17.149999999999999</v>
      </c>
      <c r="O71" s="201">
        <v>0</v>
      </c>
      <c r="P71" s="201">
        <v>41.34</v>
      </c>
      <c r="Q71" s="201">
        <v>6.46</v>
      </c>
      <c r="R71" s="201">
        <v>12.55</v>
      </c>
      <c r="S71" s="201">
        <v>7.81</v>
      </c>
      <c r="T71" s="201">
        <v>0</v>
      </c>
      <c r="U71" s="201">
        <v>58.98</v>
      </c>
      <c r="V71" s="201">
        <v>6.16</v>
      </c>
      <c r="W71" s="201">
        <v>13.11</v>
      </c>
      <c r="X71" s="201">
        <v>43.9</v>
      </c>
      <c r="Y71" s="201">
        <v>0</v>
      </c>
      <c r="Z71">
        <v>0</v>
      </c>
      <c r="AA71" s="201">
        <v>10</v>
      </c>
      <c r="AB71" s="201">
        <v>0</v>
      </c>
      <c r="AC71" s="201">
        <v>0</v>
      </c>
      <c r="AD71" s="201">
        <v>0</v>
      </c>
      <c r="AE71" s="201">
        <v>56.09</v>
      </c>
      <c r="AF71" s="201">
        <v>0</v>
      </c>
      <c r="AG71" s="201">
        <v>0</v>
      </c>
      <c r="AH71" s="201">
        <v>0</v>
      </c>
      <c r="AI71" s="201">
        <v>54.46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75.2</v>
      </c>
      <c r="AQ71" s="201">
        <v>26.69</v>
      </c>
      <c r="AR71" s="201">
        <v>17.079999999999998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9.0399999999999991</v>
      </c>
      <c r="L72" s="201">
        <v>202.58</v>
      </c>
      <c r="M72" s="201">
        <v>27.2</v>
      </c>
      <c r="N72" s="201">
        <v>17.149999999999999</v>
      </c>
      <c r="O72" s="201">
        <v>0</v>
      </c>
      <c r="P72" s="201">
        <v>41.34</v>
      </c>
      <c r="Q72" s="201">
        <v>6.46</v>
      </c>
      <c r="R72" s="201">
        <v>12.55</v>
      </c>
      <c r="S72" s="201">
        <v>7.81</v>
      </c>
      <c r="T72" s="201">
        <v>0</v>
      </c>
      <c r="U72" s="201">
        <v>59.1</v>
      </c>
      <c r="V72" s="201">
        <v>6.16</v>
      </c>
      <c r="W72" s="201">
        <v>13.11</v>
      </c>
      <c r="X72" s="201">
        <v>43.9</v>
      </c>
      <c r="Y72" s="201">
        <v>0</v>
      </c>
      <c r="Z72">
        <v>0</v>
      </c>
      <c r="AA72" s="201">
        <v>10</v>
      </c>
      <c r="AB72" s="201">
        <v>0</v>
      </c>
      <c r="AC72" s="201">
        <v>0</v>
      </c>
      <c r="AD72" s="201">
        <v>0</v>
      </c>
      <c r="AE72" s="201">
        <v>56.09</v>
      </c>
      <c r="AF72" s="201">
        <v>0</v>
      </c>
      <c r="AG72" s="201">
        <v>0</v>
      </c>
      <c r="AH72" s="201">
        <v>0</v>
      </c>
      <c r="AI72" s="201">
        <v>54.46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75.2</v>
      </c>
      <c r="AQ72" s="201">
        <v>26.69</v>
      </c>
      <c r="AR72" s="201">
        <v>12.38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9.0399999999999991</v>
      </c>
      <c r="L73" s="201">
        <v>149.53</v>
      </c>
      <c r="M73" s="201">
        <v>27.2</v>
      </c>
      <c r="N73" s="201">
        <v>17.149999999999999</v>
      </c>
      <c r="O73" s="201">
        <v>0</v>
      </c>
      <c r="P73" s="201">
        <v>41.34</v>
      </c>
      <c r="Q73" s="201">
        <v>6.46</v>
      </c>
      <c r="R73" s="201">
        <v>12.55</v>
      </c>
      <c r="S73" s="201">
        <v>7.81</v>
      </c>
      <c r="T73" s="201">
        <v>0</v>
      </c>
      <c r="U73" s="201">
        <v>59.1</v>
      </c>
      <c r="V73" s="201">
        <v>6.16</v>
      </c>
      <c r="W73" s="201">
        <v>13.11</v>
      </c>
      <c r="X73" s="201">
        <v>43.9</v>
      </c>
      <c r="Y73" s="201">
        <v>0</v>
      </c>
      <c r="Z73">
        <v>0</v>
      </c>
      <c r="AA73" s="201">
        <v>10</v>
      </c>
      <c r="AB73" s="201">
        <v>0</v>
      </c>
      <c r="AC73" s="201">
        <v>0</v>
      </c>
      <c r="AD73" s="201">
        <v>0</v>
      </c>
      <c r="AE73" s="201">
        <v>56.09</v>
      </c>
      <c r="AF73" s="201">
        <v>0</v>
      </c>
      <c r="AG73" s="201">
        <v>0</v>
      </c>
      <c r="AH73" s="201">
        <v>0</v>
      </c>
      <c r="AI73" s="201">
        <v>54.46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75.2</v>
      </c>
      <c r="AQ73" s="201">
        <v>26.69</v>
      </c>
      <c r="AR73" s="201">
        <v>8.42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9.0399999999999991</v>
      </c>
      <c r="L74" s="201">
        <v>120.59</v>
      </c>
      <c r="M74" s="201">
        <v>27.2</v>
      </c>
      <c r="N74" s="201">
        <v>17.149999999999999</v>
      </c>
      <c r="O74" s="201">
        <v>0</v>
      </c>
      <c r="P74" s="201">
        <v>41.34</v>
      </c>
      <c r="Q74" s="201">
        <v>6.46</v>
      </c>
      <c r="R74" s="201">
        <v>12.55</v>
      </c>
      <c r="S74" s="201">
        <v>7.81</v>
      </c>
      <c r="T74" s="201">
        <v>0</v>
      </c>
      <c r="U74" s="201">
        <v>59.1</v>
      </c>
      <c r="V74" s="201">
        <v>6.16</v>
      </c>
      <c r="W74" s="201">
        <v>13.11</v>
      </c>
      <c r="X74" s="201">
        <v>43.9</v>
      </c>
      <c r="Y74" s="201">
        <v>0</v>
      </c>
      <c r="Z74">
        <v>0</v>
      </c>
      <c r="AA74" s="201">
        <v>10</v>
      </c>
      <c r="AB74" s="201">
        <v>0</v>
      </c>
      <c r="AC74" s="201">
        <v>0</v>
      </c>
      <c r="AD74" s="201">
        <v>0</v>
      </c>
      <c r="AE74" s="201">
        <v>56.09</v>
      </c>
      <c r="AF74" s="201">
        <v>0</v>
      </c>
      <c r="AG74" s="201">
        <v>0</v>
      </c>
      <c r="AH74" s="201">
        <v>0</v>
      </c>
      <c r="AI74" s="201">
        <v>54.46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75.2</v>
      </c>
      <c r="AQ74" s="201">
        <v>26.69</v>
      </c>
      <c r="AR74" s="201">
        <v>5.45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9.0399999999999991</v>
      </c>
      <c r="L75" s="201">
        <v>96.47</v>
      </c>
      <c r="M75" s="201">
        <v>27.2</v>
      </c>
      <c r="N75" s="201">
        <v>17.149999999999999</v>
      </c>
      <c r="O75" s="201">
        <v>0</v>
      </c>
      <c r="P75" s="201">
        <v>41.34</v>
      </c>
      <c r="Q75" s="201">
        <v>6.46</v>
      </c>
      <c r="R75" s="201">
        <v>12.55</v>
      </c>
      <c r="S75" s="201">
        <v>7.81</v>
      </c>
      <c r="T75" s="201">
        <v>0</v>
      </c>
      <c r="U75" s="201">
        <v>59.1</v>
      </c>
      <c r="V75" s="201">
        <v>6.16</v>
      </c>
      <c r="W75" s="201">
        <v>13.11</v>
      </c>
      <c r="X75" s="201">
        <v>43.9</v>
      </c>
      <c r="Y75" s="201">
        <v>0</v>
      </c>
      <c r="Z75">
        <v>0</v>
      </c>
      <c r="AA75" s="201">
        <v>10</v>
      </c>
      <c r="AB75" s="201">
        <v>0</v>
      </c>
      <c r="AC75" s="201">
        <v>0</v>
      </c>
      <c r="AD75" s="201">
        <v>0</v>
      </c>
      <c r="AE75" s="201">
        <v>56.09</v>
      </c>
      <c r="AF75" s="201">
        <v>0</v>
      </c>
      <c r="AG75" s="201">
        <v>0</v>
      </c>
      <c r="AH75" s="201">
        <v>0</v>
      </c>
      <c r="AI75" s="201">
        <v>50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75.2</v>
      </c>
      <c r="AQ75" s="201">
        <v>26.69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9.3699999999999992</v>
      </c>
      <c r="L76" s="201">
        <v>154.35</v>
      </c>
      <c r="M76" s="201">
        <v>27.2</v>
      </c>
      <c r="N76" s="201">
        <v>17.149999999999999</v>
      </c>
      <c r="O76" s="201">
        <v>0</v>
      </c>
      <c r="P76" s="201">
        <v>41.34</v>
      </c>
      <c r="Q76" s="201">
        <v>6.46</v>
      </c>
      <c r="R76" s="201">
        <v>12.55</v>
      </c>
      <c r="S76" s="201">
        <v>7.81</v>
      </c>
      <c r="T76" s="201">
        <v>0</v>
      </c>
      <c r="U76" s="201">
        <v>59.1</v>
      </c>
      <c r="V76" s="201">
        <v>6.16</v>
      </c>
      <c r="W76" s="201">
        <v>8.34</v>
      </c>
      <c r="X76" s="201">
        <v>43.9</v>
      </c>
      <c r="Y76" s="201">
        <v>0</v>
      </c>
      <c r="Z76">
        <v>0</v>
      </c>
      <c r="AA76" s="201">
        <v>10</v>
      </c>
      <c r="AB76" s="201">
        <v>0</v>
      </c>
      <c r="AC76" s="201">
        <v>0</v>
      </c>
      <c r="AD76" s="201">
        <v>0</v>
      </c>
      <c r="AE76" s="201">
        <v>56.09</v>
      </c>
      <c r="AF76" s="201">
        <v>0</v>
      </c>
      <c r="AG76" s="201">
        <v>0</v>
      </c>
      <c r="AH76" s="201">
        <v>0</v>
      </c>
      <c r="AI76" s="201">
        <v>50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75.2</v>
      </c>
      <c r="AQ76" s="201">
        <v>26.69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9.0399999999999991</v>
      </c>
      <c r="L77" s="201">
        <v>250.82</v>
      </c>
      <c r="M77" s="201">
        <v>27.2</v>
      </c>
      <c r="N77" s="201">
        <v>17.149999999999999</v>
      </c>
      <c r="O77" s="201">
        <v>0</v>
      </c>
      <c r="P77" s="201">
        <v>40.89</v>
      </c>
      <c r="Q77" s="201">
        <v>6.46</v>
      </c>
      <c r="R77" s="201">
        <v>12.55</v>
      </c>
      <c r="S77" s="201">
        <v>7.81</v>
      </c>
      <c r="T77" s="201">
        <v>0</v>
      </c>
      <c r="U77" s="201">
        <v>59.1</v>
      </c>
      <c r="V77" s="201">
        <v>6.16</v>
      </c>
      <c r="W77" s="201">
        <v>8.34</v>
      </c>
      <c r="X77" s="201">
        <v>43.9</v>
      </c>
      <c r="Y77" s="201">
        <v>0</v>
      </c>
      <c r="Z77">
        <v>0</v>
      </c>
      <c r="AA77" s="201">
        <v>10</v>
      </c>
      <c r="AB77" s="201">
        <v>0</v>
      </c>
      <c r="AC77" s="201">
        <v>0</v>
      </c>
      <c r="AD77" s="201">
        <v>0</v>
      </c>
      <c r="AE77" s="201">
        <v>56.09</v>
      </c>
      <c r="AF77" s="201">
        <v>0</v>
      </c>
      <c r="AG77" s="201">
        <v>0</v>
      </c>
      <c r="AH77" s="201">
        <v>0</v>
      </c>
      <c r="AI77" s="201">
        <v>54.46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75.2</v>
      </c>
      <c r="AQ77" s="201">
        <v>26.69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8.2899999999999991</v>
      </c>
      <c r="L78" s="201">
        <v>221.88</v>
      </c>
      <c r="M78" s="201">
        <v>27.2</v>
      </c>
      <c r="N78" s="201">
        <v>17.149999999999999</v>
      </c>
      <c r="O78" s="201">
        <v>0</v>
      </c>
      <c r="P78" s="201">
        <v>40.89</v>
      </c>
      <c r="Q78" s="201">
        <v>6.46</v>
      </c>
      <c r="R78" s="201">
        <v>12.55</v>
      </c>
      <c r="S78" s="201">
        <v>7.81</v>
      </c>
      <c r="T78" s="201">
        <v>0</v>
      </c>
      <c r="U78" s="201">
        <v>59.1</v>
      </c>
      <c r="V78" s="201">
        <v>6.16</v>
      </c>
      <c r="W78" s="201">
        <v>8.34</v>
      </c>
      <c r="X78" s="201">
        <v>43.9</v>
      </c>
      <c r="Y78" s="201">
        <v>0</v>
      </c>
      <c r="Z78">
        <v>0</v>
      </c>
      <c r="AA78" s="201">
        <v>10</v>
      </c>
      <c r="AB78" s="201">
        <v>0</v>
      </c>
      <c r="AC78" s="201">
        <v>0</v>
      </c>
      <c r="AD78" s="201">
        <v>0</v>
      </c>
      <c r="AE78" s="201">
        <v>56.09</v>
      </c>
      <c r="AF78" s="201">
        <v>0</v>
      </c>
      <c r="AG78" s="201">
        <v>0</v>
      </c>
      <c r="AH78" s="201">
        <v>0</v>
      </c>
      <c r="AI78" s="201">
        <v>54.46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75.2</v>
      </c>
      <c r="AQ78" s="201">
        <v>26.69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9.0299999999999994</v>
      </c>
      <c r="L79" s="201">
        <v>289.39</v>
      </c>
      <c r="M79" s="201">
        <v>27.2</v>
      </c>
      <c r="N79" s="201">
        <v>17.149999999999999</v>
      </c>
      <c r="O79" s="201">
        <v>0</v>
      </c>
      <c r="P79" s="201">
        <v>40.89</v>
      </c>
      <c r="Q79" s="201">
        <v>6.46</v>
      </c>
      <c r="R79" s="201">
        <v>12.55</v>
      </c>
      <c r="S79" s="201">
        <v>7.81</v>
      </c>
      <c r="T79" s="201">
        <v>0</v>
      </c>
      <c r="U79" s="201">
        <v>59.1</v>
      </c>
      <c r="V79" s="201">
        <v>6.16</v>
      </c>
      <c r="W79" s="201">
        <v>8.34</v>
      </c>
      <c r="X79" s="201">
        <v>43.9</v>
      </c>
      <c r="Y79" s="201">
        <v>0</v>
      </c>
      <c r="Z79">
        <v>0</v>
      </c>
      <c r="AA79" s="201">
        <v>10</v>
      </c>
      <c r="AB79" s="201">
        <v>0</v>
      </c>
      <c r="AC79" s="201">
        <v>0</v>
      </c>
      <c r="AD79" s="201">
        <v>0</v>
      </c>
      <c r="AE79" s="201">
        <v>56.09</v>
      </c>
      <c r="AF79" s="201">
        <v>0</v>
      </c>
      <c r="AG79" s="201">
        <v>0</v>
      </c>
      <c r="AH79" s="201">
        <v>0</v>
      </c>
      <c r="AI79" s="201">
        <v>69.61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75.2</v>
      </c>
      <c r="AQ79" s="201">
        <v>26.69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9.0299999999999994</v>
      </c>
      <c r="L80" s="201">
        <v>317.87</v>
      </c>
      <c r="M80" s="201">
        <v>27.2</v>
      </c>
      <c r="N80" s="201">
        <v>17.149999999999999</v>
      </c>
      <c r="O80" s="201">
        <v>0</v>
      </c>
      <c r="P80" s="201">
        <v>40.89</v>
      </c>
      <c r="Q80" s="201">
        <v>6.46</v>
      </c>
      <c r="R80" s="201">
        <v>12.55</v>
      </c>
      <c r="S80" s="201">
        <v>7.81</v>
      </c>
      <c r="T80" s="201">
        <v>0</v>
      </c>
      <c r="U80" s="201">
        <v>59.1</v>
      </c>
      <c r="V80" s="201">
        <v>6.16</v>
      </c>
      <c r="W80" s="201">
        <v>8.34</v>
      </c>
      <c r="X80" s="201">
        <v>43.9</v>
      </c>
      <c r="Y80" s="201">
        <v>0</v>
      </c>
      <c r="Z80">
        <v>0</v>
      </c>
      <c r="AA80" s="201">
        <v>10</v>
      </c>
      <c r="AB80" s="201">
        <v>0</v>
      </c>
      <c r="AC80" s="201">
        <v>0</v>
      </c>
      <c r="AD80" s="201">
        <v>0</v>
      </c>
      <c r="AE80" s="201">
        <v>56.09</v>
      </c>
      <c r="AF80" s="201">
        <v>0</v>
      </c>
      <c r="AG80" s="201">
        <v>0</v>
      </c>
      <c r="AH80" s="201">
        <v>0</v>
      </c>
      <c r="AI80" s="201">
        <v>69.61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75.2</v>
      </c>
      <c r="AQ80" s="201">
        <v>26.69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9.0299999999999994</v>
      </c>
      <c r="L81" s="201">
        <v>317.87</v>
      </c>
      <c r="M81" s="201">
        <v>27.2</v>
      </c>
      <c r="N81" s="201">
        <v>17.149999999999999</v>
      </c>
      <c r="O81" s="201">
        <v>0</v>
      </c>
      <c r="P81" s="201">
        <v>40.89</v>
      </c>
      <c r="Q81" s="201">
        <v>6.46</v>
      </c>
      <c r="R81" s="201">
        <v>12.55</v>
      </c>
      <c r="S81" s="201">
        <v>7.81</v>
      </c>
      <c r="T81" s="201">
        <v>0</v>
      </c>
      <c r="U81" s="201">
        <v>59.1</v>
      </c>
      <c r="V81" s="201">
        <v>6.16</v>
      </c>
      <c r="W81" s="201">
        <v>8.34</v>
      </c>
      <c r="X81" s="201">
        <v>43.9</v>
      </c>
      <c r="Y81" s="201">
        <v>0</v>
      </c>
      <c r="Z81">
        <v>0</v>
      </c>
      <c r="AA81" s="201">
        <v>10</v>
      </c>
      <c r="AB81" s="201">
        <v>0</v>
      </c>
      <c r="AC81" s="201">
        <v>0</v>
      </c>
      <c r="AD81" s="201">
        <v>0</v>
      </c>
      <c r="AE81" s="201">
        <v>56.09</v>
      </c>
      <c r="AF81" s="201">
        <v>0</v>
      </c>
      <c r="AG81" s="201">
        <v>0</v>
      </c>
      <c r="AH81" s="201">
        <v>0</v>
      </c>
      <c r="AI81" s="201">
        <v>69.61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75.2</v>
      </c>
      <c r="AQ81" s="201">
        <v>26.69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9.0299999999999994</v>
      </c>
      <c r="L82" s="201">
        <v>317.87</v>
      </c>
      <c r="M82" s="201">
        <v>27.2</v>
      </c>
      <c r="N82" s="201">
        <v>17.149999999999999</v>
      </c>
      <c r="O82" s="201">
        <v>0</v>
      </c>
      <c r="P82" s="201">
        <v>40.89</v>
      </c>
      <c r="Q82" s="201">
        <v>6.46</v>
      </c>
      <c r="R82" s="201">
        <v>12.55</v>
      </c>
      <c r="S82" s="201">
        <v>7.81</v>
      </c>
      <c r="T82" s="201">
        <v>0</v>
      </c>
      <c r="U82" s="201">
        <v>59.1</v>
      </c>
      <c r="V82" s="201">
        <v>6.16</v>
      </c>
      <c r="W82" s="201">
        <v>13.11</v>
      </c>
      <c r="X82" s="201">
        <v>43.9</v>
      </c>
      <c r="Y82" s="201">
        <v>0</v>
      </c>
      <c r="Z82">
        <v>0</v>
      </c>
      <c r="AA82" s="201">
        <v>10</v>
      </c>
      <c r="AB82" s="201">
        <v>0</v>
      </c>
      <c r="AC82" s="201">
        <v>0</v>
      </c>
      <c r="AD82" s="201">
        <v>0</v>
      </c>
      <c r="AE82" s="201">
        <v>56.09</v>
      </c>
      <c r="AF82" s="201">
        <v>0</v>
      </c>
      <c r="AG82" s="201">
        <v>0</v>
      </c>
      <c r="AH82" s="201">
        <v>0</v>
      </c>
      <c r="AI82" s="201">
        <v>69.61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75.2</v>
      </c>
      <c r="AQ82" s="201">
        <v>26.69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8.9</v>
      </c>
      <c r="L83" s="201">
        <v>317.88</v>
      </c>
      <c r="M83" s="201">
        <v>27.2</v>
      </c>
      <c r="N83" s="201">
        <v>17.149999999999999</v>
      </c>
      <c r="O83" s="201">
        <v>0</v>
      </c>
      <c r="P83" s="201">
        <v>40.89</v>
      </c>
      <c r="Q83" s="201">
        <v>6.46</v>
      </c>
      <c r="R83" s="201">
        <v>12.55</v>
      </c>
      <c r="S83" s="201">
        <v>7.81</v>
      </c>
      <c r="T83" s="201">
        <v>0</v>
      </c>
      <c r="U83" s="201">
        <v>59.1</v>
      </c>
      <c r="V83" s="201">
        <v>6.16</v>
      </c>
      <c r="W83" s="201">
        <v>13.11</v>
      </c>
      <c r="X83" s="201">
        <v>43.9</v>
      </c>
      <c r="Y83" s="201">
        <v>0</v>
      </c>
      <c r="Z83">
        <v>0</v>
      </c>
      <c r="AA83" s="201">
        <v>10.01</v>
      </c>
      <c r="AB83" s="201">
        <v>0</v>
      </c>
      <c r="AC83" s="201">
        <v>0</v>
      </c>
      <c r="AD83" s="201">
        <v>0</v>
      </c>
      <c r="AE83" s="201">
        <v>56.09</v>
      </c>
      <c r="AF83" s="201">
        <v>0</v>
      </c>
      <c r="AG83" s="201">
        <v>0</v>
      </c>
      <c r="AH83" s="201">
        <v>0</v>
      </c>
      <c r="AI83" s="201">
        <v>69.61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75.2</v>
      </c>
      <c r="AQ83" s="201">
        <v>26.69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9.0299999999999994</v>
      </c>
      <c r="L84" s="201">
        <v>317.88</v>
      </c>
      <c r="M84" s="201">
        <v>27.2</v>
      </c>
      <c r="N84" s="201">
        <v>17.149999999999999</v>
      </c>
      <c r="O84" s="201">
        <v>0</v>
      </c>
      <c r="P84" s="201">
        <v>40.89</v>
      </c>
      <c r="Q84" s="201">
        <v>6.46</v>
      </c>
      <c r="R84" s="201">
        <v>12.55</v>
      </c>
      <c r="S84" s="201">
        <v>7.81</v>
      </c>
      <c r="T84" s="201">
        <v>0</v>
      </c>
      <c r="U84" s="201">
        <v>59.1</v>
      </c>
      <c r="V84" s="201">
        <v>6.16</v>
      </c>
      <c r="W84" s="201">
        <v>13.11</v>
      </c>
      <c r="X84" s="201">
        <v>43.9</v>
      </c>
      <c r="Y84" s="201">
        <v>0</v>
      </c>
      <c r="Z84">
        <v>0</v>
      </c>
      <c r="AA84" s="201">
        <v>10.01</v>
      </c>
      <c r="AB84" s="201">
        <v>0</v>
      </c>
      <c r="AC84" s="201">
        <v>0</v>
      </c>
      <c r="AD84" s="201">
        <v>0</v>
      </c>
      <c r="AE84" s="201">
        <v>56.09</v>
      </c>
      <c r="AF84" s="201">
        <v>0</v>
      </c>
      <c r="AG84" s="201">
        <v>0</v>
      </c>
      <c r="AH84" s="201">
        <v>0</v>
      </c>
      <c r="AI84" s="201">
        <v>69.61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75.2</v>
      </c>
      <c r="AQ84" s="201">
        <v>26.69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9.0299999999999994</v>
      </c>
      <c r="L85" s="201">
        <v>317.88</v>
      </c>
      <c r="M85" s="201">
        <v>27.2</v>
      </c>
      <c r="N85" s="201">
        <v>17.149999999999999</v>
      </c>
      <c r="O85" s="201">
        <v>0</v>
      </c>
      <c r="P85" s="201">
        <v>40.89</v>
      </c>
      <c r="Q85" s="201">
        <v>6.46</v>
      </c>
      <c r="R85" s="201">
        <v>12.55</v>
      </c>
      <c r="S85" s="201">
        <v>7.81</v>
      </c>
      <c r="T85" s="201">
        <v>0</v>
      </c>
      <c r="U85" s="201">
        <v>59.1</v>
      </c>
      <c r="V85" s="201">
        <v>6.16</v>
      </c>
      <c r="W85" s="201">
        <v>13.11</v>
      </c>
      <c r="X85" s="201">
        <v>43.9</v>
      </c>
      <c r="Y85" s="201">
        <v>0</v>
      </c>
      <c r="Z85">
        <v>0</v>
      </c>
      <c r="AA85" s="201">
        <v>10.01</v>
      </c>
      <c r="AB85" s="201">
        <v>0</v>
      </c>
      <c r="AC85" s="201">
        <v>0</v>
      </c>
      <c r="AD85" s="201">
        <v>0</v>
      </c>
      <c r="AE85" s="201">
        <v>56.09</v>
      </c>
      <c r="AF85" s="201">
        <v>0</v>
      </c>
      <c r="AG85" s="201">
        <v>0</v>
      </c>
      <c r="AH85" s="201">
        <v>0</v>
      </c>
      <c r="AI85" s="201">
        <v>69.61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75.2</v>
      </c>
      <c r="AQ85" s="201">
        <v>26.69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9.0299999999999994</v>
      </c>
      <c r="L86" s="201">
        <v>317.88</v>
      </c>
      <c r="M86" s="201">
        <v>27.2</v>
      </c>
      <c r="N86" s="201">
        <v>17.149999999999999</v>
      </c>
      <c r="O86" s="201">
        <v>0</v>
      </c>
      <c r="P86" s="201">
        <v>40.89</v>
      </c>
      <c r="Q86" s="201">
        <v>6.46</v>
      </c>
      <c r="R86" s="201">
        <v>12.55</v>
      </c>
      <c r="S86" s="201">
        <v>7.81</v>
      </c>
      <c r="T86" s="201">
        <v>0</v>
      </c>
      <c r="U86" s="201">
        <v>59.1</v>
      </c>
      <c r="V86" s="201">
        <v>6.16</v>
      </c>
      <c r="W86" s="201">
        <v>13.11</v>
      </c>
      <c r="X86" s="201">
        <v>43.9</v>
      </c>
      <c r="Y86" s="201">
        <v>0</v>
      </c>
      <c r="Z86">
        <v>0</v>
      </c>
      <c r="AA86" s="201">
        <v>10.01</v>
      </c>
      <c r="AB86" s="201">
        <v>0</v>
      </c>
      <c r="AC86" s="201">
        <v>0</v>
      </c>
      <c r="AD86" s="201">
        <v>0</v>
      </c>
      <c r="AE86" s="201">
        <v>56.09</v>
      </c>
      <c r="AF86" s="201">
        <v>0</v>
      </c>
      <c r="AG86" s="201">
        <v>0</v>
      </c>
      <c r="AH86" s="201">
        <v>0</v>
      </c>
      <c r="AI86" s="201">
        <v>69.61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75.2</v>
      </c>
      <c r="AQ86" s="201">
        <v>26.69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9.0299999999999994</v>
      </c>
      <c r="L87" s="201">
        <v>317.88</v>
      </c>
      <c r="M87" s="201">
        <v>27.2</v>
      </c>
      <c r="N87" s="201">
        <v>17.149999999999999</v>
      </c>
      <c r="O87" s="201">
        <v>0</v>
      </c>
      <c r="P87" s="201">
        <v>40.89</v>
      </c>
      <c r="Q87" s="201">
        <v>6.46</v>
      </c>
      <c r="R87" s="201">
        <v>12.55</v>
      </c>
      <c r="S87" s="201">
        <v>7.81</v>
      </c>
      <c r="T87" s="201">
        <v>0</v>
      </c>
      <c r="U87" s="201">
        <v>59.1</v>
      </c>
      <c r="V87" s="201">
        <v>6.16</v>
      </c>
      <c r="W87" s="201">
        <v>13.11</v>
      </c>
      <c r="X87" s="201">
        <v>43.9</v>
      </c>
      <c r="Y87" s="201">
        <v>0</v>
      </c>
      <c r="Z87">
        <v>0</v>
      </c>
      <c r="AA87" s="201">
        <v>10.01</v>
      </c>
      <c r="AB87" s="201">
        <v>0</v>
      </c>
      <c r="AC87" s="201">
        <v>0</v>
      </c>
      <c r="AD87" s="201">
        <v>0</v>
      </c>
      <c r="AE87" s="201">
        <v>56.09</v>
      </c>
      <c r="AF87" s="201">
        <v>0</v>
      </c>
      <c r="AG87" s="201">
        <v>0</v>
      </c>
      <c r="AH87" s="201">
        <v>0</v>
      </c>
      <c r="AI87" s="201">
        <v>69.61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75.2</v>
      </c>
      <c r="AQ87" s="201">
        <v>26.69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9.0299999999999994</v>
      </c>
      <c r="L88" s="201">
        <v>317.88</v>
      </c>
      <c r="M88" s="201">
        <v>27.2</v>
      </c>
      <c r="N88" s="201">
        <v>17.149999999999999</v>
      </c>
      <c r="O88" s="201">
        <v>0</v>
      </c>
      <c r="P88" s="201">
        <v>40.89</v>
      </c>
      <c r="Q88" s="201">
        <v>6.46</v>
      </c>
      <c r="R88" s="201">
        <v>12.55</v>
      </c>
      <c r="S88" s="201">
        <v>7.81</v>
      </c>
      <c r="T88" s="201">
        <v>0</v>
      </c>
      <c r="U88" s="201">
        <v>59.1</v>
      </c>
      <c r="V88" s="201">
        <v>6.16</v>
      </c>
      <c r="W88" s="201">
        <v>13.11</v>
      </c>
      <c r="X88" s="201">
        <v>43.9</v>
      </c>
      <c r="Y88" s="201">
        <v>0</v>
      </c>
      <c r="Z88">
        <v>0</v>
      </c>
      <c r="AA88" s="201">
        <v>10.01</v>
      </c>
      <c r="AB88" s="201">
        <v>0</v>
      </c>
      <c r="AC88" s="201">
        <v>0</v>
      </c>
      <c r="AD88" s="201">
        <v>0</v>
      </c>
      <c r="AE88" s="201">
        <v>56.09</v>
      </c>
      <c r="AF88" s="201">
        <v>0</v>
      </c>
      <c r="AG88" s="201">
        <v>0</v>
      </c>
      <c r="AH88" s="201">
        <v>0</v>
      </c>
      <c r="AI88" s="201">
        <v>69.61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75.2</v>
      </c>
      <c r="AQ88" s="201">
        <v>26.69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9.0299999999999994</v>
      </c>
      <c r="L89" s="201">
        <v>317.88</v>
      </c>
      <c r="M89" s="201">
        <v>27.2</v>
      </c>
      <c r="N89" s="201">
        <v>17.149999999999999</v>
      </c>
      <c r="O89" s="201">
        <v>0</v>
      </c>
      <c r="P89" s="201">
        <v>40.89</v>
      </c>
      <c r="Q89" s="201">
        <v>6.46</v>
      </c>
      <c r="R89" s="201">
        <v>12.55</v>
      </c>
      <c r="S89" s="201">
        <v>7.81</v>
      </c>
      <c r="T89" s="201">
        <v>0</v>
      </c>
      <c r="U89" s="201">
        <v>59.1</v>
      </c>
      <c r="V89" s="201">
        <v>6.16</v>
      </c>
      <c r="W89" s="201">
        <v>13.11</v>
      </c>
      <c r="X89" s="201">
        <v>43.9</v>
      </c>
      <c r="Y89" s="201">
        <v>0</v>
      </c>
      <c r="Z89">
        <v>0</v>
      </c>
      <c r="AA89" s="201">
        <v>10.01</v>
      </c>
      <c r="AB89" s="201">
        <v>0</v>
      </c>
      <c r="AC89" s="201">
        <v>0</v>
      </c>
      <c r="AD89" s="201">
        <v>0</v>
      </c>
      <c r="AE89" s="201">
        <v>56.09</v>
      </c>
      <c r="AF89" s="201">
        <v>0</v>
      </c>
      <c r="AG89" s="201">
        <v>0</v>
      </c>
      <c r="AH89" s="201">
        <v>0</v>
      </c>
      <c r="AI89" s="201">
        <v>69.61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75.2</v>
      </c>
      <c r="AQ89" s="201">
        <v>26.69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9.0299999999999994</v>
      </c>
      <c r="L90" s="201">
        <v>317.88</v>
      </c>
      <c r="M90" s="201">
        <v>27.2</v>
      </c>
      <c r="N90" s="201">
        <v>17.149999999999999</v>
      </c>
      <c r="O90" s="201">
        <v>0</v>
      </c>
      <c r="P90" s="201">
        <v>40.89</v>
      </c>
      <c r="Q90" s="201">
        <v>6.46</v>
      </c>
      <c r="R90" s="201">
        <v>12.55</v>
      </c>
      <c r="S90" s="201">
        <v>7.81</v>
      </c>
      <c r="T90" s="201">
        <v>0</v>
      </c>
      <c r="U90" s="201">
        <v>59.1</v>
      </c>
      <c r="V90" s="201">
        <v>6.16</v>
      </c>
      <c r="W90" s="201">
        <v>13.11</v>
      </c>
      <c r="X90" s="201">
        <v>43.9</v>
      </c>
      <c r="Y90" s="201">
        <v>0</v>
      </c>
      <c r="Z90">
        <v>0</v>
      </c>
      <c r="AA90" s="201">
        <v>10.01</v>
      </c>
      <c r="AB90" s="201">
        <v>0</v>
      </c>
      <c r="AC90" s="201">
        <v>0</v>
      </c>
      <c r="AD90" s="201">
        <v>0</v>
      </c>
      <c r="AE90" s="201">
        <v>56.09</v>
      </c>
      <c r="AF90" s="201">
        <v>0</v>
      </c>
      <c r="AG90" s="201">
        <v>0</v>
      </c>
      <c r="AH90" s="201">
        <v>0</v>
      </c>
      <c r="AI90" s="201">
        <v>69.61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75.2</v>
      </c>
      <c r="AQ90" s="201">
        <v>26.69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9.0299999999999994</v>
      </c>
      <c r="L91" s="201">
        <v>317.88</v>
      </c>
      <c r="M91" s="201">
        <v>27.2</v>
      </c>
      <c r="N91" s="201">
        <v>17.239999999999998</v>
      </c>
      <c r="O91" s="201">
        <v>0</v>
      </c>
      <c r="P91" s="201">
        <v>40.89</v>
      </c>
      <c r="Q91" s="201">
        <v>6.46</v>
      </c>
      <c r="R91" s="201">
        <v>12.55</v>
      </c>
      <c r="S91" s="201">
        <v>7.81</v>
      </c>
      <c r="T91" s="201">
        <v>0</v>
      </c>
      <c r="U91" s="201">
        <v>59.1</v>
      </c>
      <c r="V91" s="201">
        <v>6.16</v>
      </c>
      <c r="W91" s="201">
        <v>13.11</v>
      </c>
      <c r="X91" s="201">
        <v>43.9</v>
      </c>
      <c r="Y91" s="201">
        <v>0</v>
      </c>
      <c r="Z91">
        <v>0</v>
      </c>
      <c r="AA91" s="201">
        <v>10.01</v>
      </c>
      <c r="AB91" s="201">
        <v>0</v>
      </c>
      <c r="AC91" s="201">
        <v>0</v>
      </c>
      <c r="AD91" s="201">
        <v>0</v>
      </c>
      <c r="AE91" s="201">
        <v>56.09</v>
      </c>
      <c r="AF91" s="201">
        <v>0</v>
      </c>
      <c r="AG91" s="201">
        <v>0</v>
      </c>
      <c r="AH91" s="201">
        <v>0</v>
      </c>
      <c r="AI91" s="201">
        <v>69.61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75.2</v>
      </c>
      <c r="AQ91" s="201">
        <v>26.69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9.0299999999999994</v>
      </c>
      <c r="L92" s="201">
        <v>317.88</v>
      </c>
      <c r="M92" s="201">
        <v>27.2</v>
      </c>
      <c r="N92" s="201">
        <v>17.239999999999998</v>
      </c>
      <c r="O92" s="201">
        <v>0</v>
      </c>
      <c r="P92" s="201">
        <v>40.89</v>
      </c>
      <c r="Q92" s="201">
        <v>6.46</v>
      </c>
      <c r="R92" s="201">
        <v>12.55</v>
      </c>
      <c r="S92" s="201">
        <v>7.81</v>
      </c>
      <c r="T92" s="201">
        <v>0</v>
      </c>
      <c r="U92" s="201">
        <v>59.1</v>
      </c>
      <c r="V92" s="201">
        <v>6.16</v>
      </c>
      <c r="W92" s="201">
        <v>13.11</v>
      </c>
      <c r="X92" s="201">
        <v>43.9</v>
      </c>
      <c r="Y92" s="201">
        <v>0</v>
      </c>
      <c r="Z92">
        <v>0</v>
      </c>
      <c r="AA92" s="201">
        <v>10.01</v>
      </c>
      <c r="AB92" s="201">
        <v>0</v>
      </c>
      <c r="AC92" s="201">
        <v>0</v>
      </c>
      <c r="AD92" s="201">
        <v>0</v>
      </c>
      <c r="AE92" s="201">
        <v>56.09</v>
      </c>
      <c r="AF92" s="201">
        <v>0</v>
      </c>
      <c r="AG92" s="201">
        <v>0</v>
      </c>
      <c r="AH92" s="201">
        <v>0</v>
      </c>
      <c r="AI92" s="201">
        <v>69.61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75.2</v>
      </c>
      <c r="AQ92" s="201">
        <v>26.69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9.0299999999999994</v>
      </c>
      <c r="L93" s="201">
        <v>317.88</v>
      </c>
      <c r="M93" s="201">
        <v>27.2</v>
      </c>
      <c r="N93" s="201">
        <v>17.239999999999998</v>
      </c>
      <c r="O93" s="201">
        <v>0</v>
      </c>
      <c r="P93" s="201">
        <v>40.89</v>
      </c>
      <c r="Q93" s="201">
        <v>6.46</v>
      </c>
      <c r="R93" s="201">
        <v>12.55</v>
      </c>
      <c r="S93" s="201">
        <v>7.81</v>
      </c>
      <c r="T93" s="201">
        <v>0</v>
      </c>
      <c r="U93" s="201">
        <v>59.1</v>
      </c>
      <c r="V93" s="201">
        <v>6.16</v>
      </c>
      <c r="W93" s="201">
        <v>13.11</v>
      </c>
      <c r="X93" s="201">
        <v>43.9</v>
      </c>
      <c r="Y93" s="201">
        <v>0</v>
      </c>
      <c r="Z93">
        <v>0</v>
      </c>
      <c r="AA93" s="201">
        <v>10.01</v>
      </c>
      <c r="AB93" s="201">
        <v>0</v>
      </c>
      <c r="AC93" s="201">
        <v>0</v>
      </c>
      <c r="AD93" s="201">
        <v>0</v>
      </c>
      <c r="AE93" s="201">
        <v>56.09</v>
      </c>
      <c r="AF93" s="201">
        <v>0</v>
      </c>
      <c r="AG93" s="201">
        <v>0</v>
      </c>
      <c r="AH93" s="201">
        <v>0</v>
      </c>
      <c r="AI93" s="201">
        <v>69.61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75.2</v>
      </c>
      <c r="AQ93" s="201">
        <v>26.69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9.0299999999999994</v>
      </c>
      <c r="L94" s="201">
        <v>317.88</v>
      </c>
      <c r="M94" s="201">
        <v>27.2</v>
      </c>
      <c r="N94" s="201">
        <v>17.239999999999998</v>
      </c>
      <c r="O94" s="201">
        <v>0</v>
      </c>
      <c r="P94" s="201">
        <v>40.89</v>
      </c>
      <c r="Q94" s="201">
        <v>6.46</v>
      </c>
      <c r="R94" s="201">
        <v>12.55</v>
      </c>
      <c r="S94" s="201">
        <v>7.81</v>
      </c>
      <c r="T94" s="201">
        <v>0</v>
      </c>
      <c r="U94" s="201">
        <v>59.1</v>
      </c>
      <c r="V94" s="201">
        <v>6.16</v>
      </c>
      <c r="W94" s="201">
        <v>13.11</v>
      </c>
      <c r="X94" s="201">
        <v>43.9</v>
      </c>
      <c r="Y94" s="201">
        <v>0</v>
      </c>
      <c r="Z94">
        <v>0</v>
      </c>
      <c r="AA94" s="201">
        <v>10.01</v>
      </c>
      <c r="AB94" s="201">
        <v>0</v>
      </c>
      <c r="AC94" s="201">
        <v>0</v>
      </c>
      <c r="AD94" s="201">
        <v>0</v>
      </c>
      <c r="AE94" s="201">
        <v>56.09</v>
      </c>
      <c r="AF94" s="201">
        <v>0</v>
      </c>
      <c r="AG94" s="201">
        <v>0</v>
      </c>
      <c r="AH94" s="201">
        <v>0</v>
      </c>
      <c r="AI94" s="201">
        <v>69.61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75.2</v>
      </c>
      <c r="AQ94" s="201">
        <v>26.69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9.0299999999999994</v>
      </c>
      <c r="L95" s="201">
        <v>317.88</v>
      </c>
      <c r="M95" s="201">
        <v>27.2</v>
      </c>
      <c r="N95" s="201">
        <v>17.239999999999998</v>
      </c>
      <c r="O95" s="201">
        <v>0</v>
      </c>
      <c r="P95" s="201">
        <v>40.89</v>
      </c>
      <c r="Q95" s="201">
        <v>6.46</v>
      </c>
      <c r="R95" s="201">
        <v>12.55</v>
      </c>
      <c r="S95" s="201">
        <v>7.81</v>
      </c>
      <c r="T95" s="201">
        <v>0</v>
      </c>
      <c r="U95" s="201">
        <v>59.1</v>
      </c>
      <c r="V95" s="201">
        <v>6.16</v>
      </c>
      <c r="W95" s="201">
        <v>13.11</v>
      </c>
      <c r="X95" s="201">
        <v>43.9</v>
      </c>
      <c r="Y95" s="201">
        <v>0</v>
      </c>
      <c r="Z95">
        <v>0</v>
      </c>
      <c r="AA95" s="201">
        <v>10.01</v>
      </c>
      <c r="AB95" s="201">
        <v>0</v>
      </c>
      <c r="AC95" s="201">
        <v>0</v>
      </c>
      <c r="AD95" s="201">
        <v>0</v>
      </c>
      <c r="AE95" s="201">
        <v>56.09</v>
      </c>
      <c r="AF95" s="201">
        <v>0</v>
      </c>
      <c r="AG95" s="201">
        <v>0</v>
      </c>
      <c r="AH95" s="201">
        <v>0</v>
      </c>
      <c r="AI95" s="201">
        <v>69.61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75.2</v>
      </c>
      <c r="AQ95" s="201">
        <v>26.69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9.0299999999999994</v>
      </c>
      <c r="L96" s="201">
        <v>317.88</v>
      </c>
      <c r="M96" s="201">
        <v>27.2</v>
      </c>
      <c r="N96" s="201">
        <v>17.239999999999998</v>
      </c>
      <c r="O96" s="201">
        <v>0</v>
      </c>
      <c r="P96" s="201">
        <v>40.89</v>
      </c>
      <c r="Q96" s="201">
        <v>6.46</v>
      </c>
      <c r="R96" s="201">
        <v>12.55</v>
      </c>
      <c r="S96" s="201">
        <v>7.81</v>
      </c>
      <c r="T96" s="201">
        <v>0</v>
      </c>
      <c r="U96" s="201">
        <v>59.1</v>
      </c>
      <c r="V96" s="201">
        <v>6.16</v>
      </c>
      <c r="W96" s="201">
        <v>13.11</v>
      </c>
      <c r="X96" s="201">
        <v>43.9</v>
      </c>
      <c r="Y96" s="201">
        <v>0</v>
      </c>
      <c r="Z96">
        <v>0</v>
      </c>
      <c r="AA96" s="201">
        <v>10.01</v>
      </c>
      <c r="AB96" s="201">
        <v>0</v>
      </c>
      <c r="AC96" s="201">
        <v>0</v>
      </c>
      <c r="AD96" s="201">
        <v>0</v>
      </c>
      <c r="AE96" s="201">
        <v>56.09</v>
      </c>
      <c r="AF96" s="201">
        <v>0</v>
      </c>
      <c r="AG96" s="201">
        <v>0</v>
      </c>
      <c r="AH96" s="201">
        <v>0</v>
      </c>
      <c r="AI96" s="201">
        <v>69.61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75.2</v>
      </c>
      <c r="AQ96" s="201">
        <v>26.69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9.0299999999999994</v>
      </c>
      <c r="L97" s="201">
        <v>317.88</v>
      </c>
      <c r="M97" s="201">
        <v>27.2</v>
      </c>
      <c r="N97" s="201">
        <v>17.239999999999998</v>
      </c>
      <c r="O97" s="201">
        <v>0</v>
      </c>
      <c r="P97" s="201">
        <v>40.89</v>
      </c>
      <c r="Q97" s="201">
        <v>6.46</v>
      </c>
      <c r="R97" s="201">
        <v>12.55</v>
      </c>
      <c r="S97" s="201">
        <v>7.81</v>
      </c>
      <c r="T97" s="201">
        <v>0</v>
      </c>
      <c r="U97" s="201">
        <v>59.1</v>
      </c>
      <c r="V97" s="201">
        <v>6.16</v>
      </c>
      <c r="W97" s="201">
        <v>13.11</v>
      </c>
      <c r="X97" s="201">
        <v>43.9</v>
      </c>
      <c r="Y97" s="201">
        <v>0</v>
      </c>
      <c r="Z97">
        <v>0</v>
      </c>
      <c r="AA97" s="201">
        <v>10.01</v>
      </c>
      <c r="AB97" s="201">
        <v>0</v>
      </c>
      <c r="AC97" s="201">
        <v>0</v>
      </c>
      <c r="AD97" s="201">
        <v>0</v>
      </c>
      <c r="AE97" s="201">
        <v>56.09</v>
      </c>
      <c r="AF97" s="201">
        <v>0</v>
      </c>
      <c r="AG97" s="201">
        <v>0</v>
      </c>
      <c r="AH97" s="201">
        <v>0</v>
      </c>
      <c r="AI97" s="201">
        <v>69.61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75.2</v>
      </c>
      <c r="AQ97" s="201">
        <v>26.69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9.0299999999999994</v>
      </c>
      <c r="L98" s="201">
        <v>317.88</v>
      </c>
      <c r="M98" s="201">
        <v>27.2</v>
      </c>
      <c r="N98" s="201">
        <v>17.239999999999998</v>
      </c>
      <c r="O98" s="201">
        <v>0</v>
      </c>
      <c r="P98" s="201">
        <v>40.89</v>
      </c>
      <c r="Q98" s="201">
        <v>6.46</v>
      </c>
      <c r="R98" s="201">
        <v>12.55</v>
      </c>
      <c r="S98" s="201">
        <v>7.81</v>
      </c>
      <c r="T98" s="201">
        <v>0</v>
      </c>
      <c r="U98" s="201">
        <v>59.1</v>
      </c>
      <c r="V98" s="201">
        <v>6.16</v>
      </c>
      <c r="W98" s="201">
        <v>13.11</v>
      </c>
      <c r="X98" s="201">
        <v>43.9</v>
      </c>
      <c r="Y98" s="201">
        <v>0</v>
      </c>
      <c r="Z98">
        <v>0</v>
      </c>
      <c r="AA98" s="201">
        <v>10.01</v>
      </c>
      <c r="AB98" s="201">
        <v>0</v>
      </c>
      <c r="AC98" s="201">
        <v>0</v>
      </c>
      <c r="AD98" s="201">
        <v>0</v>
      </c>
      <c r="AE98" s="201">
        <v>56.09</v>
      </c>
      <c r="AF98" s="201">
        <v>0</v>
      </c>
      <c r="AG98" s="201">
        <v>0</v>
      </c>
      <c r="AH98" s="201">
        <v>0</v>
      </c>
      <c r="AI98" s="201">
        <v>69.61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75.2</v>
      </c>
      <c r="AQ98" s="201">
        <v>26.69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3.9399999999999999E-3</v>
      </c>
      <c r="H99">
        <f t="shared" si="0"/>
        <v>0</v>
      </c>
      <c r="I99">
        <f t="shared" si="0"/>
        <v>0</v>
      </c>
      <c r="J99">
        <f t="shared" si="0"/>
        <v>7.3325000000000005E-3</v>
      </c>
      <c r="K99">
        <f t="shared" si="0"/>
        <v>0.19049249999999981</v>
      </c>
      <c r="L99">
        <f t="shared" si="0"/>
        <v>5.1849375000000038</v>
      </c>
      <c r="M99">
        <f t="shared" si="0"/>
        <v>0.6527999999999996</v>
      </c>
      <c r="N99">
        <f t="shared" si="0"/>
        <v>0.40768500000000046</v>
      </c>
      <c r="O99">
        <f t="shared" si="0"/>
        <v>0</v>
      </c>
      <c r="P99">
        <f t="shared" si="0"/>
        <v>0.98968499999999981</v>
      </c>
      <c r="Q99">
        <f t="shared" si="0"/>
        <v>0.14709999999999998</v>
      </c>
      <c r="R99">
        <f t="shared" si="0"/>
        <v>0.28415499999999949</v>
      </c>
      <c r="S99">
        <f t="shared" si="0"/>
        <v>0.18310749999999965</v>
      </c>
      <c r="T99">
        <f t="shared" si="0"/>
        <v>0</v>
      </c>
      <c r="U99">
        <f t="shared" si="0"/>
        <v>1.410067500000002</v>
      </c>
      <c r="V99">
        <f t="shared" si="0"/>
        <v>0.1383125000000002</v>
      </c>
      <c r="W99">
        <f t="shared" si="0"/>
        <v>0.29635499999999992</v>
      </c>
      <c r="X99">
        <f t="shared" si="0"/>
        <v>1.0172875000000015</v>
      </c>
      <c r="Y99">
        <f t="shared" si="0"/>
        <v>0</v>
      </c>
      <c r="Z99">
        <f t="shared" si="0"/>
        <v>0</v>
      </c>
      <c r="AA99">
        <f t="shared" si="0"/>
        <v>0.24414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1.3461600000000018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1.4701875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1.6511549999999977</v>
      </c>
      <c r="AQ99">
        <f t="shared" si="0"/>
        <v>0.61585750000000061</v>
      </c>
      <c r="AR99">
        <f t="shared" si="0"/>
        <v>0.26487750000000021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6.3749999999999994E-4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1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2.79</v>
      </c>
      <c r="L3" s="201">
        <v>9.15</v>
      </c>
      <c r="M3" s="201">
        <v>2.56</v>
      </c>
      <c r="N3" s="201">
        <v>1.36</v>
      </c>
      <c r="O3" s="201">
        <v>3.16</v>
      </c>
      <c r="P3" s="201">
        <v>5.21</v>
      </c>
      <c r="Q3" s="201">
        <v>0.41</v>
      </c>
      <c r="R3" s="201">
        <v>1.27</v>
      </c>
      <c r="S3" s="201">
        <v>0.63</v>
      </c>
      <c r="T3" s="201">
        <v>1.18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2.08</v>
      </c>
      <c r="AB3" s="201">
        <v>0</v>
      </c>
      <c r="AC3" s="201">
        <v>0</v>
      </c>
      <c r="AD3" s="201">
        <v>0</v>
      </c>
      <c r="AE3" s="201">
        <v>87.37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8.43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4.22</v>
      </c>
      <c r="AZ3" s="201">
        <v>4.72</v>
      </c>
      <c r="BA3" s="201">
        <v>3.31</v>
      </c>
      <c r="BB3" s="201">
        <v>2.71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2.79</v>
      </c>
      <c r="L4" s="201">
        <v>9.15</v>
      </c>
      <c r="M4" s="201">
        <v>2.56</v>
      </c>
      <c r="N4" s="201">
        <v>1.36</v>
      </c>
      <c r="O4" s="201">
        <v>3.16</v>
      </c>
      <c r="P4" s="201">
        <v>5.21</v>
      </c>
      <c r="Q4" s="201">
        <v>0.41</v>
      </c>
      <c r="R4" s="201">
        <v>1.27</v>
      </c>
      <c r="S4" s="201">
        <v>0.63</v>
      </c>
      <c r="T4" s="201">
        <v>1.18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2.08</v>
      </c>
      <c r="AB4" s="201">
        <v>0</v>
      </c>
      <c r="AC4" s="201">
        <v>0</v>
      </c>
      <c r="AD4" s="201">
        <v>0</v>
      </c>
      <c r="AE4" s="201">
        <v>87.37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8.43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4.22</v>
      </c>
      <c r="AZ4" s="201">
        <v>4.8099999999999996</v>
      </c>
      <c r="BA4" s="201">
        <v>3.31</v>
      </c>
      <c r="BB4" s="201">
        <v>2.71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2.79</v>
      </c>
      <c r="L5" s="201">
        <v>9.15</v>
      </c>
      <c r="M5" s="201">
        <v>2.56</v>
      </c>
      <c r="N5" s="201">
        <v>1.36</v>
      </c>
      <c r="O5" s="201">
        <v>3.16</v>
      </c>
      <c r="P5" s="201">
        <v>5.21</v>
      </c>
      <c r="Q5" s="201">
        <v>0.41</v>
      </c>
      <c r="R5" s="201">
        <v>1.27</v>
      </c>
      <c r="S5" s="201">
        <v>0.63</v>
      </c>
      <c r="T5" s="201">
        <v>1.18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2.08</v>
      </c>
      <c r="AB5" s="201">
        <v>0</v>
      </c>
      <c r="AC5" s="201">
        <v>0</v>
      </c>
      <c r="AD5" s="201">
        <v>0</v>
      </c>
      <c r="AE5" s="201">
        <v>87.37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8.43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4.22</v>
      </c>
      <c r="AZ5" s="201">
        <v>4.8099999999999996</v>
      </c>
      <c r="BA5" s="201">
        <v>3.31</v>
      </c>
      <c r="BB5" s="201">
        <v>2.71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2.79</v>
      </c>
      <c r="L6" s="201">
        <v>9.15</v>
      </c>
      <c r="M6" s="201">
        <v>2.56</v>
      </c>
      <c r="N6" s="201">
        <v>1.36</v>
      </c>
      <c r="O6" s="201">
        <v>3.16</v>
      </c>
      <c r="P6" s="201">
        <v>5.21</v>
      </c>
      <c r="Q6" s="201">
        <v>0.41</v>
      </c>
      <c r="R6" s="201">
        <v>1.27</v>
      </c>
      <c r="S6" s="201">
        <v>0.63</v>
      </c>
      <c r="T6" s="201">
        <v>1.18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2.08</v>
      </c>
      <c r="AB6" s="201">
        <v>0</v>
      </c>
      <c r="AC6" s="201">
        <v>0</v>
      </c>
      <c r="AD6" s="201">
        <v>0</v>
      </c>
      <c r="AE6" s="201">
        <v>87.37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8.43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4.22</v>
      </c>
      <c r="AZ6" s="201">
        <v>4.8099999999999996</v>
      </c>
      <c r="BA6" s="201">
        <v>3.31</v>
      </c>
      <c r="BB6" s="201">
        <v>2.71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2.79</v>
      </c>
      <c r="L7" s="201">
        <v>9.15</v>
      </c>
      <c r="M7" s="201">
        <v>2.56</v>
      </c>
      <c r="N7" s="201">
        <v>1.36</v>
      </c>
      <c r="O7" s="201">
        <v>3.16</v>
      </c>
      <c r="P7" s="201">
        <v>5.21</v>
      </c>
      <c r="Q7" s="201">
        <v>0.41</v>
      </c>
      <c r="R7" s="201">
        <v>1.27</v>
      </c>
      <c r="S7" s="201">
        <v>0.63</v>
      </c>
      <c r="T7" s="201">
        <v>1.18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2.08</v>
      </c>
      <c r="AB7" s="201">
        <v>0</v>
      </c>
      <c r="AC7" s="201">
        <v>0</v>
      </c>
      <c r="AD7" s="201">
        <v>0</v>
      </c>
      <c r="AE7" s="201">
        <v>87.37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8.43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4.22</v>
      </c>
      <c r="AZ7" s="201">
        <v>4.8099999999999996</v>
      </c>
      <c r="BA7" s="201">
        <v>3.31</v>
      </c>
      <c r="BB7" s="201">
        <v>2.71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2.79</v>
      </c>
      <c r="L8" s="201">
        <v>9.15</v>
      </c>
      <c r="M8" s="201">
        <v>2.56</v>
      </c>
      <c r="N8" s="201">
        <v>1.36</v>
      </c>
      <c r="O8" s="201">
        <v>3.16</v>
      </c>
      <c r="P8" s="201">
        <v>5.21</v>
      </c>
      <c r="Q8" s="201">
        <v>0.41</v>
      </c>
      <c r="R8" s="201">
        <v>1.27</v>
      </c>
      <c r="S8" s="201">
        <v>0.63</v>
      </c>
      <c r="T8" s="201">
        <v>1.18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2.08</v>
      </c>
      <c r="AB8" s="201">
        <v>0</v>
      </c>
      <c r="AC8" s="201">
        <v>0</v>
      </c>
      <c r="AD8" s="201">
        <v>0</v>
      </c>
      <c r="AE8" s="201">
        <v>87.37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8.43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4.22</v>
      </c>
      <c r="AZ8" s="201">
        <v>4.8099999999999996</v>
      </c>
      <c r="BA8" s="201">
        <v>3.31</v>
      </c>
      <c r="BB8" s="201">
        <v>2.71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2.79</v>
      </c>
      <c r="L9" s="201">
        <v>9.15</v>
      </c>
      <c r="M9" s="201">
        <v>2.56</v>
      </c>
      <c r="N9" s="201">
        <v>1.36</v>
      </c>
      <c r="O9" s="201">
        <v>3.16</v>
      </c>
      <c r="P9" s="201">
        <v>5.21</v>
      </c>
      <c r="Q9" s="201">
        <v>0.41</v>
      </c>
      <c r="R9" s="201">
        <v>1.27</v>
      </c>
      <c r="S9" s="201">
        <v>0.63</v>
      </c>
      <c r="T9" s="201">
        <v>1.18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2.08</v>
      </c>
      <c r="AB9" s="201">
        <v>0</v>
      </c>
      <c r="AC9" s="201">
        <v>0</v>
      </c>
      <c r="AD9" s="201">
        <v>0</v>
      </c>
      <c r="AE9" s="201">
        <v>87.37</v>
      </c>
      <c r="AF9" s="201">
        <v>0</v>
      </c>
      <c r="AG9" s="201">
        <v>0</v>
      </c>
      <c r="AH9" s="201">
        <v>0</v>
      </c>
      <c r="AI9" s="201">
        <v>23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8.43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4.22</v>
      </c>
      <c r="AZ9" s="201">
        <v>4.8099999999999996</v>
      </c>
      <c r="BA9" s="201">
        <v>3.31</v>
      </c>
      <c r="BB9" s="201">
        <v>2.71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2.79</v>
      </c>
      <c r="L10" s="201">
        <v>9.15</v>
      </c>
      <c r="M10" s="201">
        <v>2.56</v>
      </c>
      <c r="N10" s="201">
        <v>1.36</v>
      </c>
      <c r="O10" s="201">
        <v>3.16</v>
      </c>
      <c r="P10" s="201">
        <v>5.21</v>
      </c>
      <c r="Q10" s="201">
        <v>0.41</v>
      </c>
      <c r="R10" s="201">
        <v>1.27</v>
      </c>
      <c r="S10" s="201">
        <v>0.63</v>
      </c>
      <c r="T10" s="201">
        <v>1.18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2.08</v>
      </c>
      <c r="AB10" s="201">
        <v>0</v>
      </c>
      <c r="AC10" s="201">
        <v>0</v>
      </c>
      <c r="AD10" s="201">
        <v>0</v>
      </c>
      <c r="AE10" s="201">
        <v>87.37</v>
      </c>
      <c r="AF10" s="201">
        <v>0</v>
      </c>
      <c r="AG10" s="201">
        <v>0</v>
      </c>
      <c r="AH10" s="201">
        <v>0</v>
      </c>
      <c r="AI10" s="201">
        <v>23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8.43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4.22</v>
      </c>
      <c r="AZ10" s="201">
        <v>4.8099999999999996</v>
      </c>
      <c r="BA10" s="201">
        <v>3.31</v>
      </c>
      <c r="BB10" s="201">
        <v>2.71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2.79</v>
      </c>
      <c r="L11" s="201">
        <v>9.15</v>
      </c>
      <c r="M11" s="201">
        <v>2.56</v>
      </c>
      <c r="N11" s="201">
        <v>1.36</v>
      </c>
      <c r="O11" s="201">
        <v>3.16</v>
      </c>
      <c r="P11" s="201">
        <v>5.21</v>
      </c>
      <c r="Q11" s="201">
        <v>0.41</v>
      </c>
      <c r="R11" s="201">
        <v>1.27</v>
      </c>
      <c r="S11" s="201">
        <v>0.63</v>
      </c>
      <c r="T11" s="201">
        <v>1.18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2.08</v>
      </c>
      <c r="AB11" s="201">
        <v>0</v>
      </c>
      <c r="AC11" s="201">
        <v>0</v>
      </c>
      <c r="AD11" s="201">
        <v>0</v>
      </c>
      <c r="AE11" s="201">
        <v>87.37</v>
      </c>
      <c r="AF11" s="201">
        <v>0</v>
      </c>
      <c r="AG11" s="201">
        <v>0</v>
      </c>
      <c r="AH11" s="201">
        <v>0</v>
      </c>
      <c r="AI11" s="201">
        <v>23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8.43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4.22</v>
      </c>
      <c r="AZ11" s="201">
        <v>4.8099999999999996</v>
      </c>
      <c r="BA11" s="201">
        <v>3.31</v>
      </c>
      <c r="BB11" s="201">
        <v>2.71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5.34</v>
      </c>
      <c r="H12" s="201">
        <v>0</v>
      </c>
      <c r="I12" s="201">
        <v>0</v>
      </c>
      <c r="J12" s="201">
        <v>0</v>
      </c>
      <c r="K12" s="201">
        <v>2.79</v>
      </c>
      <c r="L12" s="201">
        <v>9.15</v>
      </c>
      <c r="M12" s="201">
        <v>2.56</v>
      </c>
      <c r="N12" s="201">
        <v>1.36</v>
      </c>
      <c r="O12" s="201">
        <v>3.16</v>
      </c>
      <c r="P12" s="201">
        <v>5.21</v>
      </c>
      <c r="Q12" s="201">
        <v>0.41</v>
      </c>
      <c r="R12" s="201">
        <v>1.27</v>
      </c>
      <c r="S12" s="201">
        <v>0.63</v>
      </c>
      <c r="T12" s="201">
        <v>1.18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2.08</v>
      </c>
      <c r="AB12" s="201">
        <v>0</v>
      </c>
      <c r="AC12" s="201">
        <v>0</v>
      </c>
      <c r="AD12" s="201">
        <v>0</v>
      </c>
      <c r="AE12" s="201">
        <v>87.37</v>
      </c>
      <c r="AF12" s="201">
        <v>0</v>
      </c>
      <c r="AG12" s="201">
        <v>0</v>
      </c>
      <c r="AH12" s="201">
        <v>0</v>
      </c>
      <c r="AI12" s="201">
        <v>23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8.43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4.22</v>
      </c>
      <c r="AZ12" s="201">
        <v>4.8099999999999996</v>
      </c>
      <c r="BA12" s="201">
        <v>3.31</v>
      </c>
      <c r="BB12" s="201">
        <v>2.71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7.19</v>
      </c>
      <c r="K13" s="201">
        <v>2.79</v>
      </c>
      <c r="L13" s="201">
        <v>9.15</v>
      </c>
      <c r="M13" s="201">
        <v>2.56</v>
      </c>
      <c r="N13" s="201">
        <v>1.36</v>
      </c>
      <c r="O13" s="201">
        <v>3.16</v>
      </c>
      <c r="P13" s="201">
        <v>5.21</v>
      </c>
      <c r="Q13" s="201">
        <v>0.41</v>
      </c>
      <c r="R13" s="201">
        <v>1.27</v>
      </c>
      <c r="S13" s="201">
        <v>0.63</v>
      </c>
      <c r="T13" s="201">
        <v>1.18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2.08</v>
      </c>
      <c r="AB13" s="201">
        <v>0</v>
      </c>
      <c r="AC13" s="201">
        <v>0</v>
      </c>
      <c r="AD13" s="201">
        <v>0</v>
      </c>
      <c r="AE13" s="201">
        <v>87.37</v>
      </c>
      <c r="AF13" s="201">
        <v>0</v>
      </c>
      <c r="AG13" s="201">
        <v>0</v>
      </c>
      <c r="AH13" s="201">
        <v>0</v>
      </c>
      <c r="AI13" s="201">
        <v>23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8.43</v>
      </c>
      <c r="AT13">
        <v>0</v>
      </c>
      <c r="AU13">
        <v>0</v>
      </c>
      <c r="AV13" s="201">
        <v>0.68</v>
      </c>
      <c r="AW13" s="201">
        <v>0</v>
      </c>
      <c r="AX13" s="201">
        <v>0</v>
      </c>
      <c r="AY13" s="201">
        <v>4.22</v>
      </c>
      <c r="AZ13" s="201">
        <v>4.8099999999999996</v>
      </c>
      <c r="BA13" s="201">
        <v>3.31</v>
      </c>
      <c r="BB13" s="201">
        <v>2.71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3.5</v>
      </c>
      <c r="K14" s="201">
        <v>2.79</v>
      </c>
      <c r="L14" s="201">
        <v>9.15</v>
      </c>
      <c r="M14" s="201">
        <v>2.56</v>
      </c>
      <c r="N14" s="201">
        <v>1.36</v>
      </c>
      <c r="O14" s="201">
        <v>3.16</v>
      </c>
      <c r="P14" s="201">
        <v>5.21</v>
      </c>
      <c r="Q14" s="201">
        <v>0.41</v>
      </c>
      <c r="R14" s="201">
        <v>1.27</v>
      </c>
      <c r="S14" s="201">
        <v>0.63</v>
      </c>
      <c r="T14" s="201">
        <v>1.18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2.08</v>
      </c>
      <c r="AB14" s="201">
        <v>0</v>
      </c>
      <c r="AC14" s="201">
        <v>0</v>
      </c>
      <c r="AD14" s="201">
        <v>0</v>
      </c>
      <c r="AE14" s="201">
        <v>87.37</v>
      </c>
      <c r="AF14" s="201">
        <v>0</v>
      </c>
      <c r="AG14" s="201">
        <v>0</v>
      </c>
      <c r="AH14" s="201">
        <v>0</v>
      </c>
      <c r="AI14" s="201">
        <v>23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8.43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4.22</v>
      </c>
      <c r="AZ14" s="201">
        <v>4.8099999999999996</v>
      </c>
      <c r="BA14" s="201">
        <v>3.31</v>
      </c>
      <c r="BB14" s="201">
        <v>2.71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0.89</v>
      </c>
      <c r="H15" s="201">
        <v>0</v>
      </c>
      <c r="I15" s="201">
        <v>0</v>
      </c>
      <c r="J15" s="201">
        <v>1.27</v>
      </c>
      <c r="K15" s="201">
        <v>2.79</v>
      </c>
      <c r="L15" s="201">
        <v>9.15</v>
      </c>
      <c r="M15" s="201">
        <v>2.56</v>
      </c>
      <c r="N15" s="201">
        <v>1.36</v>
      </c>
      <c r="O15" s="201">
        <v>3.16</v>
      </c>
      <c r="P15" s="201">
        <v>5.2</v>
      </c>
      <c r="Q15" s="201">
        <v>0.41</v>
      </c>
      <c r="R15" s="201">
        <v>0.65</v>
      </c>
      <c r="S15" s="201">
        <v>0.63</v>
      </c>
      <c r="T15" s="201">
        <v>1.18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2.08</v>
      </c>
      <c r="AB15" s="201">
        <v>0</v>
      </c>
      <c r="AC15" s="201">
        <v>0</v>
      </c>
      <c r="AD15" s="201">
        <v>0</v>
      </c>
      <c r="AE15" s="201">
        <v>87.37</v>
      </c>
      <c r="AF15" s="201">
        <v>0</v>
      </c>
      <c r="AG15" s="201">
        <v>0</v>
      </c>
      <c r="AH15" s="201">
        <v>0</v>
      </c>
      <c r="AI15" s="201">
        <v>23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8.19</v>
      </c>
      <c r="AT15">
        <v>0</v>
      </c>
      <c r="AU15">
        <v>0</v>
      </c>
      <c r="AV15" s="201">
        <v>0.38</v>
      </c>
      <c r="AW15" s="201">
        <v>0</v>
      </c>
      <c r="AX15" s="201">
        <v>0</v>
      </c>
      <c r="AY15" s="201">
        <v>4.22</v>
      </c>
      <c r="AZ15" s="201">
        <v>4.8099999999999996</v>
      </c>
      <c r="BA15" s="201">
        <v>3.31</v>
      </c>
      <c r="BB15" s="201">
        <v>2.71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2.79</v>
      </c>
      <c r="L16" s="201">
        <v>9.15</v>
      </c>
      <c r="M16" s="201">
        <v>2.56</v>
      </c>
      <c r="N16" s="201">
        <v>1.36</v>
      </c>
      <c r="O16" s="201">
        <v>3.16</v>
      </c>
      <c r="P16" s="201">
        <v>5.2</v>
      </c>
      <c r="Q16" s="201">
        <v>0.41</v>
      </c>
      <c r="R16" s="201">
        <v>0.65</v>
      </c>
      <c r="S16" s="201">
        <v>0.63</v>
      </c>
      <c r="T16" s="201">
        <v>1.18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2.08</v>
      </c>
      <c r="AB16" s="201">
        <v>0</v>
      </c>
      <c r="AC16" s="201">
        <v>0</v>
      </c>
      <c r="AD16" s="201">
        <v>0</v>
      </c>
      <c r="AE16" s="201">
        <v>87.37</v>
      </c>
      <c r="AF16" s="201">
        <v>0</v>
      </c>
      <c r="AG16" s="201">
        <v>0</v>
      </c>
      <c r="AH16" s="201">
        <v>0</v>
      </c>
      <c r="AI16" s="201">
        <v>23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8.19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4.22</v>
      </c>
      <c r="AZ16" s="201">
        <v>4.8099999999999996</v>
      </c>
      <c r="BA16" s="201">
        <v>3.31</v>
      </c>
      <c r="BB16" s="201">
        <v>2.71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2.79</v>
      </c>
      <c r="L17" s="201">
        <v>9.15</v>
      </c>
      <c r="M17" s="201">
        <v>2.56</v>
      </c>
      <c r="N17" s="201">
        <v>1.36</v>
      </c>
      <c r="O17" s="201">
        <v>3.16</v>
      </c>
      <c r="P17" s="201">
        <v>5.2</v>
      </c>
      <c r="Q17" s="201">
        <v>0.41</v>
      </c>
      <c r="R17" s="201">
        <v>0.64</v>
      </c>
      <c r="S17" s="201">
        <v>0.63</v>
      </c>
      <c r="T17" s="201">
        <v>1.18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2.08</v>
      </c>
      <c r="AB17" s="201">
        <v>0</v>
      </c>
      <c r="AC17" s="201">
        <v>0</v>
      </c>
      <c r="AD17" s="201">
        <v>0</v>
      </c>
      <c r="AE17" s="201">
        <v>87.37</v>
      </c>
      <c r="AF17" s="201">
        <v>0</v>
      </c>
      <c r="AG17" s="201">
        <v>0</v>
      </c>
      <c r="AH17" s="201">
        <v>0</v>
      </c>
      <c r="AI17" s="201">
        <v>23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8.19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4.22</v>
      </c>
      <c r="AZ17" s="201">
        <v>4.8099999999999996</v>
      </c>
      <c r="BA17" s="201">
        <v>3.31</v>
      </c>
      <c r="BB17" s="201">
        <v>2.71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2.79</v>
      </c>
      <c r="L18" s="201">
        <v>9.15</v>
      </c>
      <c r="M18" s="201">
        <v>2.56</v>
      </c>
      <c r="N18" s="201">
        <v>1.36</v>
      </c>
      <c r="O18" s="201">
        <v>3.16</v>
      </c>
      <c r="P18" s="201">
        <v>5.2</v>
      </c>
      <c r="Q18" s="201">
        <v>0.41</v>
      </c>
      <c r="R18" s="201">
        <v>0.64</v>
      </c>
      <c r="S18" s="201">
        <v>0.63</v>
      </c>
      <c r="T18" s="201">
        <v>1.18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2.08</v>
      </c>
      <c r="AB18" s="201">
        <v>0</v>
      </c>
      <c r="AC18" s="201">
        <v>0</v>
      </c>
      <c r="AD18" s="201">
        <v>0</v>
      </c>
      <c r="AE18" s="201">
        <v>87.37</v>
      </c>
      <c r="AF18" s="201">
        <v>0</v>
      </c>
      <c r="AG18" s="201">
        <v>0</v>
      </c>
      <c r="AH18" s="201">
        <v>0</v>
      </c>
      <c r="AI18" s="201">
        <v>23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8.19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4.22</v>
      </c>
      <c r="AZ18" s="201">
        <v>4.8099999999999996</v>
      </c>
      <c r="BA18" s="201">
        <v>3.31</v>
      </c>
      <c r="BB18" s="201">
        <v>2.71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2.79</v>
      </c>
      <c r="L19" s="201">
        <v>9.15</v>
      </c>
      <c r="M19" s="201">
        <v>2.56</v>
      </c>
      <c r="N19" s="201">
        <v>1.36</v>
      </c>
      <c r="O19" s="201">
        <v>3.16</v>
      </c>
      <c r="P19" s="201">
        <v>5.2</v>
      </c>
      <c r="Q19" s="201">
        <v>0.41</v>
      </c>
      <c r="R19" s="201">
        <v>0.64</v>
      </c>
      <c r="S19" s="201">
        <v>0.63</v>
      </c>
      <c r="T19" s="201">
        <v>1.18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2.08</v>
      </c>
      <c r="AB19" s="201">
        <v>0</v>
      </c>
      <c r="AC19" s="201">
        <v>0</v>
      </c>
      <c r="AD19" s="201">
        <v>0</v>
      </c>
      <c r="AE19" s="201">
        <v>87.37</v>
      </c>
      <c r="AF19" s="201">
        <v>0</v>
      </c>
      <c r="AG19" s="201">
        <v>0</v>
      </c>
      <c r="AH19" s="201">
        <v>0</v>
      </c>
      <c r="AI19" s="201">
        <v>23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8.19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4.22</v>
      </c>
      <c r="AZ19" s="201">
        <v>4.8099999999999996</v>
      </c>
      <c r="BA19" s="201">
        <v>3.31</v>
      </c>
      <c r="BB19" s="201">
        <v>2.5499999999999998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2.79</v>
      </c>
      <c r="L20" s="201">
        <v>9.15</v>
      </c>
      <c r="M20" s="201">
        <v>2.56</v>
      </c>
      <c r="N20" s="201">
        <v>1.36</v>
      </c>
      <c r="O20" s="201">
        <v>3.16</v>
      </c>
      <c r="P20" s="201">
        <v>5.2</v>
      </c>
      <c r="Q20" s="201">
        <v>0.41</v>
      </c>
      <c r="R20" s="201">
        <v>0.64</v>
      </c>
      <c r="S20" s="201">
        <v>0.63</v>
      </c>
      <c r="T20" s="201">
        <v>1.18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2.08</v>
      </c>
      <c r="AB20" s="201">
        <v>0</v>
      </c>
      <c r="AC20" s="201">
        <v>0</v>
      </c>
      <c r="AD20" s="201">
        <v>0</v>
      </c>
      <c r="AE20" s="201">
        <v>87.37</v>
      </c>
      <c r="AF20" s="201">
        <v>0</v>
      </c>
      <c r="AG20" s="201">
        <v>0</v>
      </c>
      <c r="AH20" s="201">
        <v>0</v>
      </c>
      <c r="AI20" s="201">
        <v>23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8.19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4.22</v>
      </c>
      <c r="AZ20" s="201">
        <v>4.8099999999999996</v>
      </c>
      <c r="BA20" s="201">
        <v>3.31</v>
      </c>
      <c r="BB20" s="201">
        <v>2.5499999999999998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2.79</v>
      </c>
      <c r="L21" s="201">
        <v>9.15</v>
      </c>
      <c r="M21" s="201">
        <v>2.56</v>
      </c>
      <c r="N21" s="201">
        <v>1.36</v>
      </c>
      <c r="O21" s="201">
        <v>3.16</v>
      </c>
      <c r="P21" s="201">
        <v>5.2</v>
      </c>
      <c r="Q21" s="201">
        <v>0.41</v>
      </c>
      <c r="R21" s="201">
        <v>0.64</v>
      </c>
      <c r="S21" s="201">
        <v>0.63</v>
      </c>
      <c r="T21" s="201">
        <v>1.17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2.08</v>
      </c>
      <c r="AB21" s="201">
        <v>0</v>
      </c>
      <c r="AC21" s="201">
        <v>0</v>
      </c>
      <c r="AD21" s="201">
        <v>0</v>
      </c>
      <c r="AE21" s="201">
        <v>87.37</v>
      </c>
      <c r="AF21" s="201">
        <v>0</v>
      </c>
      <c r="AG21" s="201">
        <v>0</v>
      </c>
      <c r="AH21" s="201">
        <v>0</v>
      </c>
      <c r="AI21" s="201">
        <v>23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8.19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4.22</v>
      </c>
      <c r="AZ21" s="201">
        <v>4.8099999999999996</v>
      </c>
      <c r="BA21" s="201">
        <v>3.31</v>
      </c>
      <c r="BB21" s="201">
        <v>2.57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2.79</v>
      </c>
      <c r="L22" s="201">
        <v>9.15</v>
      </c>
      <c r="M22" s="201">
        <v>2.56</v>
      </c>
      <c r="N22" s="201">
        <v>1.36</v>
      </c>
      <c r="O22" s="201">
        <v>3.16</v>
      </c>
      <c r="P22" s="201">
        <v>5.2</v>
      </c>
      <c r="Q22" s="201">
        <v>0.41</v>
      </c>
      <c r="R22" s="201">
        <v>0.64</v>
      </c>
      <c r="S22" s="201">
        <v>0.63</v>
      </c>
      <c r="T22" s="201">
        <v>1.17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2.08</v>
      </c>
      <c r="AB22" s="201">
        <v>0</v>
      </c>
      <c r="AC22" s="201">
        <v>0</v>
      </c>
      <c r="AD22" s="201">
        <v>0</v>
      </c>
      <c r="AE22" s="201">
        <v>87.37</v>
      </c>
      <c r="AF22" s="201">
        <v>0</v>
      </c>
      <c r="AG22" s="201">
        <v>0</v>
      </c>
      <c r="AH22" s="201">
        <v>0</v>
      </c>
      <c r="AI22" s="201">
        <v>23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8.19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4.22</v>
      </c>
      <c r="AZ22" s="201">
        <v>4.8099999999999996</v>
      </c>
      <c r="BA22" s="201">
        <v>3.31</v>
      </c>
      <c r="BB22" s="201">
        <v>2.57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2.79</v>
      </c>
      <c r="L23" s="201">
        <v>9.15</v>
      </c>
      <c r="M23" s="201">
        <v>2.56</v>
      </c>
      <c r="N23" s="201">
        <v>1.36</v>
      </c>
      <c r="O23" s="201">
        <v>3.16</v>
      </c>
      <c r="P23" s="201">
        <v>5.2</v>
      </c>
      <c r="Q23" s="201">
        <v>0.41</v>
      </c>
      <c r="R23" s="201">
        <v>0.64</v>
      </c>
      <c r="S23" s="201">
        <v>0.63</v>
      </c>
      <c r="T23" s="201">
        <v>1.18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2.08</v>
      </c>
      <c r="AB23" s="201">
        <v>0</v>
      </c>
      <c r="AC23" s="201">
        <v>0</v>
      </c>
      <c r="AD23" s="201">
        <v>0</v>
      </c>
      <c r="AE23" s="201">
        <v>87.37</v>
      </c>
      <c r="AF23" s="201">
        <v>0</v>
      </c>
      <c r="AG23" s="201">
        <v>0</v>
      </c>
      <c r="AH23" s="201">
        <v>0</v>
      </c>
      <c r="AI23" s="201">
        <v>23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8.19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4.22</v>
      </c>
      <c r="AZ23" s="201">
        <v>4.8099999999999996</v>
      </c>
      <c r="BA23" s="201">
        <v>3.31</v>
      </c>
      <c r="BB23" s="201">
        <v>2.5499999999999998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2.79</v>
      </c>
      <c r="L24" s="201">
        <v>9.15</v>
      </c>
      <c r="M24" s="201">
        <v>2.56</v>
      </c>
      <c r="N24" s="201">
        <v>1.36</v>
      </c>
      <c r="O24" s="201">
        <v>3.16</v>
      </c>
      <c r="P24" s="201">
        <v>5.2</v>
      </c>
      <c r="Q24" s="201">
        <v>0.41</v>
      </c>
      <c r="R24" s="201">
        <v>0.64</v>
      </c>
      <c r="S24" s="201">
        <v>0.63</v>
      </c>
      <c r="T24" s="201">
        <v>1.18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2.08</v>
      </c>
      <c r="AB24" s="201">
        <v>0</v>
      </c>
      <c r="AC24" s="201">
        <v>0</v>
      </c>
      <c r="AD24" s="201">
        <v>0</v>
      </c>
      <c r="AE24" s="201">
        <v>87.37</v>
      </c>
      <c r="AF24" s="201">
        <v>0</v>
      </c>
      <c r="AG24" s="201">
        <v>0</v>
      </c>
      <c r="AH24" s="201">
        <v>0</v>
      </c>
      <c r="AI24" s="201">
        <v>23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8.19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4.22</v>
      </c>
      <c r="AZ24" s="201">
        <v>4.8099999999999996</v>
      </c>
      <c r="BA24" s="201">
        <v>3.31</v>
      </c>
      <c r="BB24" s="201">
        <v>2.5499999999999998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2.79</v>
      </c>
      <c r="L25" s="201">
        <v>6.32</v>
      </c>
      <c r="M25" s="201">
        <v>2.56</v>
      </c>
      <c r="N25" s="201">
        <v>1.36</v>
      </c>
      <c r="O25" s="201">
        <v>3.16</v>
      </c>
      <c r="P25" s="201">
        <v>5.2</v>
      </c>
      <c r="Q25" s="201">
        <v>0.41</v>
      </c>
      <c r="R25" s="201">
        <v>0.64</v>
      </c>
      <c r="S25" s="201">
        <v>0.63</v>
      </c>
      <c r="T25" s="201">
        <v>1.18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2.08</v>
      </c>
      <c r="AB25" s="201">
        <v>0</v>
      </c>
      <c r="AC25" s="201">
        <v>0</v>
      </c>
      <c r="AD25" s="201">
        <v>0</v>
      </c>
      <c r="AE25" s="201">
        <v>87.37</v>
      </c>
      <c r="AF25" s="201">
        <v>0</v>
      </c>
      <c r="AG25" s="201">
        <v>0</v>
      </c>
      <c r="AH25" s="201">
        <v>0</v>
      </c>
      <c r="AI25" s="201">
        <v>23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8.19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4.22</v>
      </c>
      <c r="AZ25" s="201">
        <v>4.8099999999999996</v>
      </c>
      <c r="BA25" s="201">
        <v>3.31</v>
      </c>
      <c r="BB25" s="201">
        <v>2.5499999999999998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2.79</v>
      </c>
      <c r="L26" s="201">
        <v>9.15</v>
      </c>
      <c r="M26" s="201">
        <v>2.56</v>
      </c>
      <c r="N26" s="201">
        <v>1.36</v>
      </c>
      <c r="O26" s="201">
        <v>3.16</v>
      </c>
      <c r="P26" s="201">
        <v>5.2</v>
      </c>
      <c r="Q26" s="201">
        <v>0.41</v>
      </c>
      <c r="R26" s="201">
        <v>0.64</v>
      </c>
      <c r="S26" s="201">
        <v>0.63</v>
      </c>
      <c r="T26" s="201">
        <v>1.18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2.08</v>
      </c>
      <c r="AB26" s="201">
        <v>0</v>
      </c>
      <c r="AC26" s="201">
        <v>0</v>
      </c>
      <c r="AD26" s="201">
        <v>0</v>
      </c>
      <c r="AE26" s="201">
        <v>87.37</v>
      </c>
      <c r="AF26" s="201">
        <v>0</v>
      </c>
      <c r="AG26" s="201">
        <v>0</v>
      </c>
      <c r="AH26" s="201">
        <v>0</v>
      </c>
      <c r="AI26" s="201">
        <v>23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8.19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4.22</v>
      </c>
      <c r="AZ26" s="201">
        <v>4.8099999999999996</v>
      </c>
      <c r="BA26" s="201">
        <v>3.31</v>
      </c>
      <c r="BB26" s="201">
        <v>2.5499999999999998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2.79</v>
      </c>
      <c r="L27" s="201">
        <v>7.25</v>
      </c>
      <c r="M27" s="201">
        <v>2.56</v>
      </c>
      <c r="N27" s="201">
        <v>1.36</v>
      </c>
      <c r="O27" s="201">
        <v>3.16</v>
      </c>
      <c r="P27" s="201">
        <v>5.2</v>
      </c>
      <c r="Q27" s="201">
        <v>0.41</v>
      </c>
      <c r="R27" s="201">
        <v>0.64</v>
      </c>
      <c r="S27" s="201">
        <v>0.63</v>
      </c>
      <c r="T27" s="201">
        <v>1.18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2.08</v>
      </c>
      <c r="AB27" s="201">
        <v>0</v>
      </c>
      <c r="AC27" s="201">
        <v>0</v>
      </c>
      <c r="AD27" s="201">
        <v>0</v>
      </c>
      <c r="AE27" s="201">
        <v>87.37</v>
      </c>
      <c r="AF27" s="201">
        <v>0</v>
      </c>
      <c r="AG27" s="201">
        <v>0</v>
      </c>
      <c r="AH27" s="201">
        <v>0</v>
      </c>
      <c r="AI27" s="201">
        <v>23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8.19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4.22</v>
      </c>
      <c r="AZ27" s="201">
        <v>4.8099999999999996</v>
      </c>
      <c r="BA27" s="201">
        <v>3.31</v>
      </c>
      <c r="BB27" s="201">
        <v>2.5499999999999998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2.66</v>
      </c>
      <c r="L28" s="201">
        <v>9.15</v>
      </c>
      <c r="M28" s="201">
        <v>2.56</v>
      </c>
      <c r="N28" s="201">
        <v>1.36</v>
      </c>
      <c r="O28" s="201">
        <v>3.16</v>
      </c>
      <c r="P28" s="201">
        <v>5.2</v>
      </c>
      <c r="Q28" s="201">
        <v>0.41</v>
      </c>
      <c r="R28" s="201">
        <v>0.64</v>
      </c>
      <c r="S28" s="201">
        <v>0.63</v>
      </c>
      <c r="T28" s="201">
        <v>1.18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2.08</v>
      </c>
      <c r="AB28" s="201">
        <v>0</v>
      </c>
      <c r="AC28" s="201">
        <v>0</v>
      </c>
      <c r="AD28" s="201">
        <v>0</v>
      </c>
      <c r="AE28" s="201">
        <v>87.37</v>
      </c>
      <c r="AF28" s="201">
        <v>0</v>
      </c>
      <c r="AG28" s="201">
        <v>0</v>
      </c>
      <c r="AH28" s="201">
        <v>0</v>
      </c>
      <c r="AI28" s="201">
        <v>23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8.19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4.22</v>
      </c>
      <c r="AZ28" s="201">
        <v>4.8099999999999996</v>
      </c>
      <c r="BA28" s="201">
        <v>3.31</v>
      </c>
      <c r="BB28" s="201">
        <v>2.5499999999999998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0.92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2.08</v>
      </c>
      <c r="AB29" s="201">
        <v>0</v>
      </c>
      <c r="AC29" s="201">
        <v>0</v>
      </c>
      <c r="AD29" s="201">
        <v>0</v>
      </c>
      <c r="AE29" s="201">
        <v>87.37</v>
      </c>
      <c r="AF29" s="201">
        <v>0</v>
      </c>
      <c r="AG29" s="201">
        <v>0</v>
      </c>
      <c r="AH29" s="201">
        <v>0</v>
      </c>
      <c r="AI29" s="201">
        <v>23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8.15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4.22</v>
      </c>
      <c r="AZ29" s="201">
        <v>4.8099999999999996</v>
      </c>
      <c r="BA29" s="201">
        <v>3.31</v>
      </c>
      <c r="BB29" s="201">
        <v>2.56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1.05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0.84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2.08</v>
      </c>
      <c r="AB30" s="201">
        <v>0</v>
      </c>
      <c r="AC30" s="201">
        <v>0</v>
      </c>
      <c r="AD30" s="201">
        <v>0</v>
      </c>
      <c r="AE30" s="201">
        <v>87.37</v>
      </c>
      <c r="AF30" s="201">
        <v>0</v>
      </c>
      <c r="AG30" s="201">
        <v>0</v>
      </c>
      <c r="AH30" s="201">
        <v>0</v>
      </c>
      <c r="AI30" s="201">
        <v>23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8.15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4.22</v>
      </c>
      <c r="AZ30" s="201">
        <v>4.8099999999999996</v>
      </c>
      <c r="BA30" s="201">
        <v>3.31</v>
      </c>
      <c r="BB30" s="201">
        <v>2.56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0.83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2.08</v>
      </c>
      <c r="AB31" s="201">
        <v>0</v>
      </c>
      <c r="AC31" s="201">
        <v>0</v>
      </c>
      <c r="AD31" s="201">
        <v>0</v>
      </c>
      <c r="AE31" s="201">
        <v>87.37</v>
      </c>
      <c r="AF31" s="201">
        <v>0</v>
      </c>
      <c r="AG31" s="201">
        <v>0</v>
      </c>
      <c r="AH31" s="201">
        <v>0</v>
      </c>
      <c r="AI31" s="201">
        <v>23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8.15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4.22</v>
      </c>
      <c r="AZ31" s="201">
        <v>4.8099999999999996</v>
      </c>
      <c r="BA31" s="201">
        <v>3.31</v>
      </c>
      <c r="BB31" s="201">
        <v>2.56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2.06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0.83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2.08</v>
      </c>
      <c r="AB32" s="201">
        <v>0</v>
      </c>
      <c r="AC32" s="201">
        <v>0</v>
      </c>
      <c r="AD32" s="201">
        <v>0</v>
      </c>
      <c r="AE32" s="201">
        <v>87.37</v>
      </c>
      <c r="AF32" s="201">
        <v>0</v>
      </c>
      <c r="AG32" s="201">
        <v>0</v>
      </c>
      <c r="AH32" s="201">
        <v>0</v>
      </c>
      <c r="AI32" s="201">
        <v>23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8.15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4.22</v>
      </c>
      <c r="AZ32" s="201">
        <v>4.8099999999999996</v>
      </c>
      <c r="BA32" s="201">
        <v>3.31</v>
      </c>
      <c r="BB32" s="201">
        <v>2.56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2.06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0.83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2.08</v>
      </c>
      <c r="AB33" s="201">
        <v>0</v>
      </c>
      <c r="AC33" s="201">
        <v>0</v>
      </c>
      <c r="AD33" s="201">
        <v>0</v>
      </c>
      <c r="AE33" s="201">
        <v>87.37</v>
      </c>
      <c r="AF33" s="201">
        <v>0</v>
      </c>
      <c r="AG33" s="201">
        <v>0</v>
      </c>
      <c r="AH33" s="201">
        <v>0</v>
      </c>
      <c r="AI33" s="201">
        <v>23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8.15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4.22</v>
      </c>
      <c r="AZ33" s="201">
        <v>4.8099999999999996</v>
      </c>
      <c r="BA33" s="201">
        <v>3.31</v>
      </c>
      <c r="BB33" s="201">
        <v>2.56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2.06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0.83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2.08</v>
      </c>
      <c r="AB34" s="201">
        <v>0</v>
      </c>
      <c r="AC34" s="201">
        <v>0</v>
      </c>
      <c r="AD34" s="201">
        <v>0</v>
      </c>
      <c r="AE34" s="201">
        <v>87.37</v>
      </c>
      <c r="AF34" s="201">
        <v>0</v>
      </c>
      <c r="AG34" s="201">
        <v>0</v>
      </c>
      <c r="AH34" s="201">
        <v>0</v>
      </c>
      <c r="AI34" s="201">
        <v>23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8.15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4.22</v>
      </c>
      <c r="AZ34" s="201">
        <v>4.8099999999999996</v>
      </c>
      <c r="BA34" s="201">
        <v>3.31</v>
      </c>
      <c r="BB34" s="201">
        <v>2.56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2.06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0.83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2.08</v>
      </c>
      <c r="AB35" s="201">
        <v>0</v>
      </c>
      <c r="AC35" s="201">
        <v>0</v>
      </c>
      <c r="AD35" s="201">
        <v>0</v>
      </c>
      <c r="AE35" s="201">
        <v>87.37</v>
      </c>
      <c r="AF35" s="201">
        <v>0</v>
      </c>
      <c r="AG35" s="201">
        <v>0</v>
      </c>
      <c r="AH35" s="201">
        <v>0</v>
      </c>
      <c r="AI35" s="201">
        <v>18.87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8.15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4.22</v>
      </c>
      <c r="AZ35" s="201">
        <v>4.8600000000000003</v>
      </c>
      <c r="BA35" s="201">
        <v>3.31</v>
      </c>
      <c r="BB35" s="201">
        <v>2.56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2.06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0.83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2.08</v>
      </c>
      <c r="AB36" s="201">
        <v>0</v>
      </c>
      <c r="AC36" s="201">
        <v>0</v>
      </c>
      <c r="AD36" s="201">
        <v>0</v>
      </c>
      <c r="AE36" s="201">
        <v>87.37</v>
      </c>
      <c r="AF36" s="201">
        <v>0</v>
      </c>
      <c r="AG36" s="201">
        <v>0</v>
      </c>
      <c r="AH36" s="201">
        <v>0</v>
      </c>
      <c r="AI36" s="201">
        <v>18.87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8.15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4.22</v>
      </c>
      <c r="AZ36" s="201">
        <v>4.6900000000000004</v>
      </c>
      <c r="BA36" s="201">
        <v>3.31</v>
      </c>
      <c r="BB36" s="201">
        <v>2.56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2.06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0.83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2.08</v>
      </c>
      <c r="AB37" s="201">
        <v>0</v>
      </c>
      <c r="AC37" s="201">
        <v>0</v>
      </c>
      <c r="AD37" s="201">
        <v>0</v>
      </c>
      <c r="AE37" s="201">
        <v>87.37</v>
      </c>
      <c r="AF37" s="201">
        <v>0</v>
      </c>
      <c r="AG37" s="201">
        <v>0</v>
      </c>
      <c r="AH37" s="201">
        <v>0</v>
      </c>
      <c r="AI37" s="201">
        <v>18.87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8.15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4.22</v>
      </c>
      <c r="AZ37" s="201">
        <v>4.6900000000000004</v>
      </c>
      <c r="BA37" s="201">
        <v>3.31</v>
      </c>
      <c r="BB37" s="201">
        <v>2.56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2.06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0.83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2.08</v>
      </c>
      <c r="AB38" s="201">
        <v>0</v>
      </c>
      <c r="AC38" s="201">
        <v>0</v>
      </c>
      <c r="AD38" s="201">
        <v>0</v>
      </c>
      <c r="AE38" s="201">
        <v>87.37</v>
      </c>
      <c r="AF38" s="201">
        <v>0</v>
      </c>
      <c r="AG38" s="201">
        <v>0</v>
      </c>
      <c r="AH38" s="201">
        <v>0</v>
      </c>
      <c r="AI38" s="201">
        <v>18.87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8.15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4.22</v>
      </c>
      <c r="AZ38" s="201">
        <v>4.6900000000000004</v>
      </c>
      <c r="BA38" s="201">
        <v>3.31</v>
      </c>
      <c r="BB38" s="201">
        <v>2.56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2.06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0.83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2.08</v>
      </c>
      <c r="AB39" s="201">
        <v>0</v>
      </c>
      <c r="AC39" s="201">
        <v>0</v>
      </c>
      <c r="AD39" s="201">
        <v>0</v>
      </c>
      <c r="AE39" s="201">
        <v>87.37</v>
      </c>
      <c r="AF39" s="201">
        <v>0</v>
      </c>
      <c r="AG39" s="201">
        <v>0</v>
      </c>
      <c r="AH39" s="201">
        <v>0</v>
      </c>
      <c r="AI39" s="201">
        <v>18.87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8.15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4.22</v>
      </c>
      <c r="AZ39" s="201">
        <v>4.6900000000000004</v>
      </c>
      <c r="BA39" s="201">
        <v>3.31</v>
      </c>
      <c r="BB39" s="201">
        <v>2.56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2.06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0.83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2.08</v>
      </c>
      <c r="AB40" s="201">
        <v>0</v>
      </c>
      <c r="AC40" s="201">
        <v>0</v>
      </c>
      <c r="AD40" s="201">
        <v>0</v>
      </c>
      <c r="AE40" s="201">
        <v>87.37</v>
      </c>
      <c r="AF40" s="201">
        <v>0</v>
      </c>
      <c r="AG40" s="201">
        <v>0</v>
      </c>
      <c r="AH40" s="201">
        <v>0</v>
      </c>
      <c r="AI40" s="201">
        <v>18.87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8.15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4.22</v>
      </c>
      <c r="AZ40" s="201">
        <v>4.6900000000000004</v>
      </c>
      <c r="BA40" s="201">
        <v>3.31</v>
      </c>
      <c r="BB40" s="201">
        <v>2.56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2.06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0.83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2.08</v>
      </c>
      <c r="AB41" s="201">
        <v>0</v>
      </c>
      <c r="AC41" s="201">
        <v>0</v>
      </c>
      <c r="AD41" s="201">
        <v>0</v>
      </c>
      <c r="AE41" s="201">
        <v>87.37</v>
      </c>
      <c r="AF41" s="201">
        <v>0</v>
      </c>
      <c r="AG41" s="201">
        <v>0</v>
      </c>
      <c r="AH41" s="201">
        <v>0</v>
      </c>
      <c r="AI41" s="201">
        <v>18.87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8.15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4.22</v>
      </c>
      <c r="AZ41" s="201">
        <v>4.6900000000000004</v>
      </c>
      <c r="BA41" s="201">
        <v>3.31</v>
      </c>
      <c r="BB41" s="201">
        <v>2.56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2.06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0.83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2.08</v>
      </c>
      <c r="AB42" s="201">
        <v>0</v>
      </c>
      <c r="AC42" s="201">
        <v>0</v>
      </c>
      <c r="AD42" s="201">
        <v>0</v>
      </c>
      <c r="AE42" s="201">
        <v>87.37</v>
      </c>
      <c r="AF42" s="201">
        <v>0</v>
      </c>
      <c r="AG42" s="201">
        <v>0</v>
      </c>
      <c r="AH42" s="201">
        <v>0</v>
      </c>
      <c r="AI42" s="201">
        <v>18.87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8.15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4.22</v>
      </c>
      <c r="AZ42" s="201">
        <v>4.6900000000000004</v>
      </c>
      <c r="BA42" s="201">
        <v>3.31</v>
      </c>
      <c r="BB42" s="201">
        <v>2.56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2.06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0.74</v>
      </c>
      <c r="S43" s="201">
        <v>0.39</v>
      </c>
      <c r="T43" s="201">
        <v>0.93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2.08</v>
      </c>
      <c r="AB43" s="201">
        <v>0</v>
      </c>
      <c r="AC43" s="201">
        <v>0</v>
      </c>
      <c r="AD43" s="201">
        <v>0</v>
      </c>
      <c r="AE43" s="201">
        <v>87.37</v>
      </c>
      <c r="AF43" s="201">
        <v>0</v>
      </c>
      <c r="AG43" s="201">
        <v>0</v>
      </c>
      <c r="AH43" s="201">
        <v>0</v>
      </c>
      <c r="AI43" s="201">
        <v>18.87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8.15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4.22</v>
      </c>
      <c r="AZ43" s="201">
        <v>3.5</v>
      </c>
      <c r="BA43" s="201">
        <v>3.31</v>
      </c>
      <c r="BB43" s="201">
        <v>2.56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2.06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0.12</v>
      </c>
      <c r="S44" s="201">
        <v>0</v>
      </c>
      <c r="T44" s="201">
        <v>0.93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2.08</v>
      </c>
      <c r="AB44" s="201">
        <v>0</v>
      </c>
      <c r="AC44" s="201">
        <v>0</v>
      </c>
      <c r="AD44" s="201">
        <v>0</v>
      </c>
      <c r="AE44" s="201">
        <v>87.37</v>
      </c>
      <c r="AF44" s="201">
        <v>0</v>
      </c>
      <c r="AG44" s="201">
        <v>0</v>
      </c>
      <c r="AH44" s="201">
        <v>0</v>
      </c>
      <c r="AI44" s="201">
        <v>18.87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8.15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4.22</v>
      </c>
      <c r="AZ44" s="201">
        <v>1.9</v>
      </c>
      <c r="BA44" s="201">
        <v>3.31</v>
      </c>
      <c r="BB44" s="201">
        <v>2.56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2.06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0.12</v>
      </c>
      <c r="S45" s="201">
        <v>0</v>
      </c>
      <c r="T45" s="201">
        <v>0.93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2.08</v>
      </c>
      <c r="AB45" s="201">
        <v>0</v>
      </c>
      <c r="AC45" s="201">
        <v>0</v>
      </c>
      <c r="AD45" s="201">
        <v>0</v>
      </c>
      <c r="AE45" s="201">
        <v>87.37</v>
      </c>
      <c r="AF45" s="201">
        <v>0</v>
      </c>
      <c r="AG45" s="201">
        <v>0</v>
      </c>
      <c r="AH45" s="201">
        <v>0</v>
      </c>
      <c r="AI45" s="201">
        <v>18.87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8.15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4.22</v>
      </c>
      <c r="AZ45" s="201">
        <v>1.9</v>
      </c>
      <c r="BA45" s="201">
        <v>3.31</v>
      </c>
      <c r="BB45" s="201">
        <v>2.56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2.06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0.12</v>
      </c>
      <c r="S46" s="201">
        <v>0</v>
      </c>
      <c r="T46" s="201">
        <v>0.93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2.08</v>
      </c>
      <c r="AB46" s="201">
        <v>0</v>
      </c>
      <c r="AC46" s="201">
        <v>0</v>
      </c>
      <c r="AD46" s="201">
        <v>0</v>
      </c>
      <c r="AE46" s="201">
        <v>87.37</v>
      </c>
      <c r="AF46" s="201">
        <v>0</v>
      </c>
      <c r="AG46" s="201">
        <v>0</v>
      </c>
      <c r="AH46" s="201">
        <v>0</v>
      </c>
      <c r="AI46" s="201">
        <v>18.87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8.15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4.22</v>
      </c>
      <c r="AZ46" s="201">
        <v>1.9</v>
      </c>
      <c r="BA46" s="201">
        <v>3.31</v>
      </c>
      <c r="BB46" s="201">
        <v>2.56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2.06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0.65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2.08</v>
      </c>
      <c r="AB47" s="201">
        <v>0</v>
      </c>
      <c r="AC47" s="201">
        <v>0</v>
      </c>
      <c r="AD47" s="201">
        <v>0</v>
      </c>
      <c r="AE47" s="201">
        <v>87.37</v>
      </c>
      <c r="AF47" s="201">
        <v>0</v>
      </c>
      <c r="AG47" s="201">
        <v>0</v>
      </c>
      <c r="AH47" s="201">
        <v>0</v>
      </c>
      <c r="AI47" s="201">
        <v>18.87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8.15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4.22</v>
      </c>
      <c r="AZ47" s="201">
        <v>1.9</v>
      </c>
      <c r="BA47" s="201">
        <v>3.31</v>
      </c>
      <c r="BB47" s="201">
        <v>2.56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2.06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0.65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2.08</v>
      </c>
      <c r="AB48" s="201">
        <v>0</v>
      </c>
      <c r="AC48" s="201">
        <v>0</v>
      </c>
      <c r="AD48" s="201">
        <v>0</v>
      </c>
      <c r="AE48" s="201">
        <v>87.37</v>
      </c>
      <c r="AF48" s="201">
        <v>0</v>
      </c>
      <c r="AG48" s="201">
        <v>0</v>
      </c>
      <c r="AH48" s="201">
        <v>0</v>
      </c>
      <c r="AI48" s="201">
        <v>18.87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8.15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4.22</v>
      </c>
      <c r="AZ48" s="201">
        <v>1.9</v>
      </c>
      <c r="BA48" s="201">
        <v>3.31</v>
      </c>
      <c r="BB48" s="201">
        <v>2.56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2.06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0.65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2.08</v>
      </c>
      <c r="AB49" s="201">
        <v>0</v>
      </c>
      <c r="AC49" s="201">
        <v>0</v>
      </c>
      <c r="AD49" s="201">
        <v>0</v>
      </c>
      <c r="AE49" s="201">
        <v>87.37</v>
      </c>
      <c r="AF49" s="201">
        <v>0</v>
      </c>
      <c r="AG49" s="201">
        <v>0</v>
      </c>
      <c r="AH49" s="201">
        <v>0</v>
      </c>
      <c r="AI49" s="201">
        <v>18.87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8.15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4.22</v>
      </c>
      <c r="AZ49" s="201">
        <v>1.9</v>
      </c>
      <c r="BA49" s="201">
        <v>3.31</v>
      </c>
      <c r="BB49" s="201">
        <v>2.56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2.06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0.65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2.08</v>
      </c>
      <c r="AB50" s="201">
        <v>0</v>
      </c>
      <c r="AC50" s="201">
        <v>0</v>
      </c>
      <c r="AD50" s="201">
        <v>0</v>
      </c>
      <c r="AE50" s="201">
        <v>87.37</v>
      </c>
      <c r="AF50" s="201">
        <v>0</v>
      </c>
      <c r="AG50" s="201">
        <v>0</v>
      </c>
      <c r="AH50" s="201">
        <v>0</v>
      </c>
      <c r="AI50" s="201">
        <v>18.87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8.15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4.22</v>
      </c>
      <c r="AZ50" s="201">
        <v>1.9</v>
      </c>
      <c r="BA50" s="201">
        <v>3.31</v>
      </c>
      <c r="BB50" s="201">
        <v>2.56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2.79</v>
      </c>
      <c r="L51" s="201">
        <v>9.15</v>
      </c>
      <c r="M51" s="201">
        <v>2.56</v>
      </c>
      <c r="N51" s="201">
        <v>1.37</v>
      </c>
      <c r="O51" s="201">
        <v>3.16</v>
      </c>
      <c r="P51" s="201">
        <v>5.2</v>
      </c>
      <c r="Q51" s="201">
        <v>0.41</v>
      </c>
      <c r="R51" s="201">
        <v>0.64</v>
      </c>
      <c r="S51" s="201">
        <v>0.63</v>
      </c>
      <c r="T51" s="201">
        <v>1.18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2.08</v>
      </c>
      <c r="AB51" s="201">
        <v>0</v>
      </c>
      <c r="AC51" s="201">
        <v>0</v>
      </c>
      <c r="AD51" s="201">
        <v>0</v>
      </c>
      <c r="AE51" s="201">
        <v>87.37</v>
      </c>
      <c r="AF51" s="201">
        <v>0</v>
      </c>
      <c r="AG51" s="201">
        <v>0</v>
      </c>
      <c r="AH51" s="201">
        <v>0</v>
      </c>
      <c r="AI51" s="201">
        <v>18.87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8.19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4.22</v>
      </c>
      <c r="AZ51" s="201">
        <v>1.9</v>
      </c>
      <c r="BA51" s="201">
        <v>3.31</v>
      </c>
      <c r="BB51" s="201">
        <v>2.5499999999999998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2.79</v>
      </c>
      <c r="L52" s="201">
        <v>9.15</v>
      </c>
      <c r="M52" s="201">
        <v>2.56</v>
      </c>
      <c r="N52" s="201">
        <v>1.37</v>
      </c>
      <c r="O52" s="201">
        <v>3.16</v>
      </c>
      <c r="P52" s="201">
        <v>5.2</v>
      </c>
      <c r="Q52" s="201">
        <v>0.41</v>
      </c>
      <c r="R52" s="201">
        <v>0.64</v>
      </c>
      <c r="S52" s="201">
        <v>0.63</v>
      </c>
      <c r="T52" s="201">
        <v>1.18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2.08</v>
      </c>
      <c r="AB52" s="201">
        <v>0</v>
      </c>
      <c r="AC52" s="201">
        <v>0</v>
      </c>
      <c r="AD52" s="201">
        <v>0</v>
      </c>
      <c r="AE52" s="201">
        <v>87.37</v>
      </c>
      <c r="AF52" s="201">
        <v>0</v>
      </c>
      <c r="AG52" s="201">
        <v>0</v>
      </c>
      <c r="AH52" s="201">
        <v>0</v>
      </c>
      <c r="AI52" s="201">
        <v>18.87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8.19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4.22</v>
      </c>
      <c r="AZ52" s="201">
        <v>1.9</v>
      </c>
      <c r="BA52" s="201">
        <v>3.31</v>
      </c>
      <c r="BB52" s="201">
        <v>2.5499999999999998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2.79</v>
      </c>
      <c r="L53" s="201">
        <v>9.15</v>
      </c>
      <c r="M53" s="201">
        <v>2.56</v>
      </c>
      <c r="N53" s="201">
        <v>1.37</v>
      </c>
      <c r="O53" s="201">
        <v>3.16</v>
      </c>
      <c r="P53" s="201">
        <v>5.2</v>
      </c>
      <c r="Q53" s="201">
        <v>0.41</v>
      </c>
      <c r="R53" s="201">
        <v>0.59</v>
      </c>
      <c r="S53" s="201">
        <v>0.63</v>
      </c>
      <c r="T53" s="201">
        <v>1.18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2.08</v>
      </c>
      <c r="AB53" s="201">
        <v>0</v>
      </c>
      <c r="AC53" s="201">
        <v>0</v>
      </c>
      <c r="AD53" s="201">
        <v>0</v>
      </c>
      <c r="AE53" s="201">
        <v>87.37</v>
      </c>
      <c r="AF53" s="201">
        <v>0</v>
      </c>
      <c r="AG53" s="201">
        <v>0</v>
      </c>
      <c r="AH53" s="201">
        <v>0</v>
      </c>
      <c r="AI53" s="201">
        <v>18.87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8.19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4.22</v>
      </c>
      <c r="AZ53" s="201">
        <v>1.9</v>
      </c>
      <c r="BA53" s="201">
        <v>3.31</v>
      </c>
      <c r="BB53" s="201">
        <v>2.5499999999999998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2.75</v>
      </c>
      <c r="L54" s="201">
        <v>9.15</v>
      </c>
      <c r="M54" s="201">
        <v>2.56</v>
      </c>
      <c r="N54" s="201">
        <v>1.37</v>
      </c>
      <c r="O54" s="201">
        <v>3.16</v>
      </c>
      <c r="P54" s="201">
        <v>5.2</v>
      </c>
      <c r="Q54" s="201">
        <v>0.41</v>
      </c>
      <c r="R54" s="201">
        <v>0.64</v>
      </c>
      <c r="S54" s="201">
        <v>0.63</v>
      </c>
      <c r="T54" s="201">
        <v>1.18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2.08</v>
      </c>
      <c r="AB54" s="201">
        <v>0</v>
      </c>
      <c r="AC54" s="201">
        <v>0</v>
      </c>
      <c r="AD54" s="201">
        <v>0</v>
      </c>
      <c r="AE54" s="201">
        <v>87.37</v>
      </c>
      <c r="AF54" s="201">
        <v>0</v>
      </c>
      <c r="AG54" s="201">
        <v>0</v>
      </c>
      <c r="AH54" s="201">
        <v>0</v>
      </c>
      <c r="AI54" s="201">
        <v>16.809999999999999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8.19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4.22</v>
      </c>
      <c r="AZ54" s="201">
        <v>1.9</v>
      </c>
      <c r="BA54" s="201">
        <v>3.31</v>
      </c>
      <c r="BB54" s="201">
        <v>2.5499999999999998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2.79</v>
      </c>
      <c r="L55" s="201">
        <v>9.15</v>
      </c>
      <c r="M55" s="201">
        <v>2.56</v>
      </c>
      <c r="N55" s="201">
        <v>1.37</v>
      </c>
      <c r="O55" s="201">
        <v>3.16</v>
      </c>
      <c r="P55" s="201">
        <v>5.2</v>
      </c>
      <c r="Q55" s="201">
        <v>0.41</v>
      </c>
      <c r="R55" s="201">
        <v>0.64</v>
      </c>
      <c r="S55" s="201">
        <v>0.63</v>
      </c>
      <c r="T55" s="201">
        <v>1.18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2.08</v>
      </c>
      <c r="AB55" s="201">
        <v>0</v>
      </c>
      <c r="AC55" s="201">
        <v>0</v>
      </c>
      <c r="AD55" s="201">
        <v>0</v>
      </c>
      <c r="AE55" s="201">
        <v>87.37</v>
      </c>
      <c r="AF55" s="201">
        <v>0</v>
      </c>
      <c r="AG55" s="201">
        <v>0</v>
      </c>
      <c r="AH55" s="201">
        <v>0</v>
      </c>
      <c r="AI55" s="201">
        <v>16.809999999999999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8.19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4.22</v>
      </c>
      <c r="AZ55" s="201">
        <v>1.9</v>
      </c>
      <c r="BA55" s="201">
        <v>3.31</v>
      </c>
      <c r="BB55" s="201">
        <v>2.5499999999999998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2.79</v>
      </c>
      <c r="L56" s="201">
        <v>9.15</v>
      </c>
      <c r="M56" s="201">
        <v>2.56</v>
      </c>
      <c r="N56" s="201">
        <v>1.37</v>
      </c>
      <c r="O56" s="201">
        <v>3.16</v>
      </c>
      <c r="P56" s="201">
        <v>5.2</v>
      </c>
      <c r="Q56" s="201">
        <v>0.41</v>
      </c>
      <c r="R56" s="201">
        <v>0.64</v>
      </c>
      <c r="S56" s="201">
        <v>0.63</v>
      </c>
      <c r="T56" s="201">
        <v>1.18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2.08</v>
      </c>
      <c r="AB56" s="201">
        <v>0</v>
      </c>
      <c r="AC56" s="201">
        <v>0</v>
      </c>
      <c r="AD56" s="201">
        <v>0</v>
      </c>
      <c r="AE56" s="201">
        <v>87.37</v>
      </c>
      <c r="AF56" s="201">
        <v>0</v>
      </c>
      <c r="AG56" s="201">
        <v>0</v>
      </c>
      <c r="AH56" s="201">
        <v>0</v>
      </c>
      <c r="AI56" s="201">
        <v>16.809999999999999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8.19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4.22</v>
      </c>
      <c r="AZ56" s="201">
        <v>1.9</v>
      </c>
      <c r="BA56" s="201">
        <v>3.31</v>
      </c>
      <c r="BB56" s="201">
        <v>2.5499999999999998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2.79</v>
      </c>
      <c r="L57" s="201">
        <v>9.15</v>
      </c>
      <c r="M57" s="201">
        <v>2.56</v>
      </c>
      <c r="N57" s="201">
        <v>1.37</v>
      </c>
      <c r="O57" s="201">
        <v>3.16</v>
      </c>
      <c r="P57" s="201">
        <v>5.2</v>
      </c>
      <c r="Q57" s="201">
        <v>0.41</v>
      </c>
      <c r="R57" s="201">
        <v>0.64</v>
      </c>
      <c r="S57" s="201">
        <v>0.63</v>
      </c>
      <c r="T57" s="201">
        <v>1.18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2.08</v>
      </c>
      <c r="AB57" s="201">
        <v>0</v>
      </c>
      <c r="AC57" s="201">
        <v>0</v>
      </c>
      <c r="AD57" s="201">
        <v>0</v>
      </c>
      <c r="AE57" s="201">
        <v>87.37</v>
      </c>
      <c r="AF57" s="201">
        <v>0</v>
      </c>
      <c r="AG57" s="201">
        <v>0</v>
      </c>
      <c r="AH57" s="201">
        <v>0</v>
      </c>
      <c r="AI57" s="201">
        <v>18.87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8.19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4.22</v>
      </c>
      <c r="AZ57" s="201">
        <v>1.9</v>
      </c>
      <c r="BA57" s="201">
        <v>3.31</v>
      </c>
      <c r="BB57" s="201">
        <v>2.5499999999999998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2.79</v>
      </c>
      <c r="L58" s="201">
        <v>9.15</v>
      </c>
      <c r="M58" s="201">
        <v>2.56</v>
      </c>
      <c r="N58" s="201">
        <v>1.37</v>
      </c>
      <c r="O58" s="201">
        <v>3.16</v>
      </c>
      <c r="P58" s="201">
        <v>5.2</v>
      </c>
      <c r="Q58" s="201">
        <v>0.41</v>
      </c>
      <c r="R58" s="201">
        <v>0.64</v>
      </c>
      <c r="S58" s="201">
        <v>0.63</v>
      </c>
      <c r="T58" s="201">
        <v>1.18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2.08</v>
      </c>
      <c r="AB58" s="201">
        <v>0</v>
      </c>
      <c r="AC58" s="201">
        <v>0</v>
      </c>
      <c r="AD58" s="201">
        <v>0</v>
      </c>
      <c r="AE58" s="201">
        <v>87.37</v>
      </c>
      <c r="AF58" s="201">
        <v>0</v>
      </c>
      <c r="AG58" s="201">
        <v>0</v>
      </c>
      <c r="AH58" s="201">
        <v>0</v>
      </c>
      <c r="AI58" s="201">
        <v>18.87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8.19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4.22</v>
      </c>
      <c r="AZ58" s="201">
        <v>1.9</v>
      </c>
      <c r="BA58" s="201">
        <v>3.31</v>
      </c>
      <c r="BB58" s="201">
        <v>2.5499999999999998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2.77</v>
      </c>
      <c r="L59" s="201">
        <v>9.15</v>
      </c>
      <c r="M59" s="201">
        <v>2.56</v>
      </c>
      <c r="N59" s="201">
        <v>1.37</v>
      </c>
      <c r="O59" s="201">
        <v>3.16</v>
      </c>
      <c r="P59" s="201">
        <v>5.2</v>
      </c>
      <c r="Q59" s="201">
        <v>0.41</v>
      </c>
      <c r="R59" s="201">
        <v>0.64</v>
      </c>
      <c r="S59" s="201">
        <v>0.63</v>
      </c>
      <c r="T59" s="201">
        <v>1.18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2.08</v>
      </c>
      <c r="AB59" s="201">
        <v>0</v>
      </c>
      <c r="AC59" s="201">
        <v>0</v>
      </c>
      <c r="AD59" s="201">
        <v>0</v>
      </c>
      <c r="AE59" s="201">
        <v>87.37</v>
      </c>
      <c r="AF59" s="201">
        <v>0</v>
      </c>
      <c r="AG59" s="201">
        <v>0</v>
      </c>
      <c r="AH59" s="201">
        <v>0</v>
      </c>
      <c r="AI59" s="201">
        <v>18.87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8.19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4.22</v>
      </c>
      <c r="AZ59" s="201">
        <v>1.9</v>
      </c>
      <c r="BA59" s="201">
        <v>3.31</v>
      </c>
      <c r="BB59" s="201">
        <v>2.5499999999999998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2.79</v>
      </c>
      <c r="L60" s="201">
        <v>9.15</v>
      </c>
      <c r="M60" s="201">
        <v>2.56</v>
      </c>
      <c r="N60" s="201">
        <v>1.37</v>
      </c>
      <c r="O60" s="201">
        <v>3.16</v>
      </c>
      <c r="P60" s="201">
        <v>5.2</v>
      </c>
      <c r="Q60" s="201">
        <v>0.41</v>
      </c>
      <c r="R60" s="201">
        <v>0.64</v>
      </c>
      <c r="S60" s="201">
        <v>0.63</v>
      </c>
      <c r="T60" s="201">
        <v>1.18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2.08</v>
      </c>
      <c r="AB60" s="201">
        <v>0</v>
      </c>
      <c r="AC60" s="201">
        <v>0</v>
      </c>
      <c r="AD60" s="201">
        <v>0</v>
      </c>
      <c r="AE60" s="201">
        <v>87.37</v>
      </c>
      <c r="AF60" s="201">
        <v>0</v>
      </c>
      <c r="AG60" s="201">
        <v>0</v>
      </c>
      <c r="AH60" s="201">
        <v>0</v>
      </c>
      <c r="AI60" s="201">
        <v>18.87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8.19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4.22</v>
      </c>
      <c r="AZ60" s="201">
        <v>1.9</v>
      </c>
      <c r="BA60" s="201">
        <v>3.31</v>
      </c>
      <c r="BB60" s="201">
        <v>2.5499999999999998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2.79</v>
      </c>
      <c r="L61" s="201">
        <v>9.15</v>
      </c>
      <c r="M61" s="201">
        <v>2.56</v>
      </c>
      <c r="N61" s="201">
        <v>1.36</v>
      </c>
      <c r="O61" s="201">
        <v>3.16</v>
      </c>
      <c r="P61" s="201">
        <v>5.2</v>
      </c>
      <c r="Q61" s="201">
        <v>0.41</v>
      </c>
      <c r="R61" s="201">
        <v>0.64</v>
      </c>
      <c r="S61" s="201">
        <v>0.63</v>
      </c>
      <c r="T61" s="201">
        <v>1.18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2.08</v>
      </c>
      <c r="AB61" s="201">
        <v>0</v>
      </c>
      <c r="AC61" s="201">
        <v>0</v>
      </c>
      <c r="AD61" s="201">
        <v>0</v>
      </c>
      <c r="AE61" s="201">
        <v>87.37</v>
      </c>
      <c r="AF61" s="201">
        <v>0</v>
      </c>
      <c r="AG61" s="201">
        <v>0</v>
      </c>
      <c r="AH61" s="201">
        <v>0</v>
      </c>
      <c r="AI61" s="201">
        <v>18.87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8.19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4.22</v>
      </c>
      <c r="AZ61" s="201">
        <v>1.9</v>
      </c>
      <c r="BA61" s="201">
        <v>3.31</v>
      </c>
      <c r="BB61" s="201">
        <v>2.5499999999999998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2.79</v>
      </c>
      <c r="L62" s="201">
        <v>9.15</v>
      </c>
      <c r="M62" s="201">
        <v>2.56</v>
      </c>
      <c r="N62" s="201">
        <v>1.36</v>
      </c>
      <c r="O62" s="201">
        <v>3.16</v>
      </c>
      <c r="P62" s="201">
        <v>5.2</v>
      </c>
      <c r="Q62" s="201">
        <v>0.41</v>
      </c>
      <c r="R62" s="201">
        <v>0.64</v>
      </c>
      <c r="S62" s="201">
        <v>0.63</v>
      </c>
      <c r="T62" s="201">
        <v>1.18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2.08</v>
      </c>
      <c r="AB62" s="201">
        <v>0</v>
      </c>
      <c r="AC62" s="201">
        <v>0</v>
      </c>
      <c r="AD62" s="201">
        <v>0</v>
      </c>
      <c r="AE62" s="201">
        <v>87.37</v>
      </c>
      <c r="AF62" s="201">
        <v>0</v>
      </c>
      <c r="AG62" s="201">
        <v>0</v>
      </c>
      <c r="AH62" s="201">
        <v>0</v>
      </c>
      <c r="AI62" s="201">
        <v>18.87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8.19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4.22</v>
      </c>
      <c r="AZ62" s="201">
        <v>1.9</v>
      </c>
      <c r="BA62" s="201">
        <v>3.31</v>
      </c>
      <c r="BB62" s="201">
        <v>2.5499999999999998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2.79</v>
      </c>
      <c r="L63" s="201">
        <v>0</v>
      </c>
      <c r="M63" s="201">
        <v>2.56</v>
      </c>
      <c r="N63" s="201">
        <v>1.39</v>
      </c>
      <c r="O63" s="201">
        <v>3.16</v>
      </c>
      <c r="P63" s="201">
        <v>5.2</v>
      </c>
      <c r="Q63" s="201">
        <v>0.41</v>
      </c>
      <c r="R63" s="201">
        <v>0.64</v>
      </c>
      <c r="S63" s="201">
        <v>0.63</v>
      </c>
      <c r="T63" s="201">
        <v>1.18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2.08</v>
      </c>
      <c r="AB63" s="201">
        <v>0</v>
      </c>
      <c r="AC63" s="201">
        <v>0</v>
      </c>
      <c r="AD63" s="201">
        <v>0</v>
      </c>
      <c r="AE63" s="201">
        <v>87.37</v>
      </c>
      <c r="AF63" s="201">
        <v>0</v>
      </c>
      <c r="AG63" s="201">
        <v>0</v>
      </c>
      <c r="AH63" s="201">
        <v>0</v>
      </c>
      <c r="AI63" s="201">
        <v>18.87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8.19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4.22</v>
      </c>
      <c r="AZ63" s="201">
        <v>1.9</v>
      </c>
      <c r="BA63" s="201">
        <v>3.31</v>
      </c>
      <c r="BB63" s="201">
        <v>2.5499999999999998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2.79</v>
      </c>
      <c r="L64" s="201">
        <v>0</v>
      </c>
      <c r="M64" s="201">
        <v>2.56</v>
      </c>
      <c r="N64" s="201">
        <v>1.39</v>
      </c>
      <c r="O64" s="201">
        <v>3.16</v>
      </c>
      <c r="P64" s="201">
        <v>5.2</v>
      </c>
      <c r="Q64" s="201">
        <v>0.41</v>
      </c>
      <c r="R64" s="201">
        <v>0.64</v>
      </c>
      <c r="S64" s="201">
        <v>0.63</v>
      </c>
      <c r="T64" s="201">
        <v>1.18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2.08</v>
      </c>
      <c r="AB64" s="201">
        <v>0</v>
      </c>
      <c r="AC64" s="201">
        <v>0</v>
      </c>
      <c r="AD64" s="201">
        <v>0</v>
      </c>
      <c r="AE64" s="201">
        <v>87.37</v>
      </c>
      <c r="AF64" s="201">
        <v>0</v>
      </c>
      <c r="AG64" s="201">
        <v>0</v>
      </c>
      <c r="AH64" s="201">
        <v>0</v>
      </c>
      <c r="AI64" s="201">
        <v>16.809999999999999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8.19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4.22</v>
      </c>
      <c r="AZ64" s="201">
        <v>2.0099999999999998</v>
      </c>
      <c r="BA64" s="201">
        <v>3.31</v>
      </c>
      <c r="BB64" s="201">
        <v>2.5499999999999998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2.79</v>
      </c>
      <c r="L65" s="201">
        <v>0</v>
      </c>
      <c r="M65" s="201">
        <v>2.56</v>
      </c>
      <c r="N65" s="201">
        <v>1.39</v>
      </c>
      <c r="O65" s="201">
        <v>3.16</v>
      </c>
      <c r="P65" s="201">
        <v>5.2</v>
      </c>
      <c r="Q65" s="201">
        <v>0.41</v>
      </c>
      <c r="R65" s="201">
        <v>0.64</v>
      </c>
      <c r="S65" s="201">
        <v>0.63</v>
      </c>
      <c r="T65" s="201">
        <v>1.18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2.08</v>
      </c>
      <c r="AB65" s="201">
        <v>0</v>
      </c>
      <c r="AC65" s="201">
        <v>0</v>
      </c>
      <c r="AD65" s="201">
        <v>0</v>
      </c>
      <c r="AE65" s="201">
        <v>87.37</v>
      </c>
      <c r="AF65" s="201">
        <v>0</v>
      </c>
      <c r="AG65" s="201">
        <v>0</v>
      </c>
      <c r="AH65" s="201">
        <v>0</v>
      </c>
      <c r="AI65" s="201">
        <v>16.809999999999999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7.95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4.22</v>
      </c>
      <c r="AZ65" s="201">
        <v>3.51</v>
      </c>
      <c r="BA65" s="201">
        <v>3.31</v>
      </c>
      <c r="BB65" s="201">
        <v>2.2799999999999998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1.89</v>
      </c>
      <c r="L66" s="201">
        <v>0</v>
      </c>
      <c r="M66" s="201">
        <v>2.56</v>
      </c>
      <c r="N66" s="201">
        <v>1.39</v>
      </c>
      <c r="O66" s="201">
        <v>3.16</v>
      </c>
      <c r="P66" s="201">
        <v>5.2</v>
      </c>
      <c r="Q66" s="201">
        <v>0.41</v>
      </c>
      <c r="R66" s="201">
        <v>0.64</v>
      </c>
      <c r="S66" s="201">
        <v>0.63</v>
      </c>
      <c r="T66" s="201">
        <v>1.18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2.08</v>
      </c>
      <c r="AB66" s="201">
        <v>0</v>
      </c>
      <c r="AC66" s="201">
        <v>0</v>
      </c>
      <c r="AD66" s="201">
        <v>0</v>
      </c>
      <c r="AE66" s="201">
        <v>87.37</v>
      </c>
      <c r="AF66" s="201">
        <v>0</v>
      </c>
      <c r="AG66" s="201">
        <v>0</v>
      </c>
      <c r="AH66" s="201">
        <v>0</v>
      </c>
      <c r="AI66" s="201">
        <v>16.809999999999999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7.95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4.22</v>
      </c>
      <c r="AZ66" s="201">
        <v>4.6900000000000004</v>
      </c>
      <c r="BA66" s="201">
        <v>3.31</v>
      </c>
      <c r="BB66" s="201">
        <v>1.99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0.55000000000000004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2.08</v>
      </c>
      <c r="AB67" s="201">
        <v>0</v>
      </c>
      <c r="AC67" s="201">
        <v>0</v>
      </c>
      <c r="AD67" s="201">
        <v>0</v>
      </c>
      <c r="AE67" s="201">
        <v>87.37</v>
      </c>
      <c r="AF67" s="201">
        <v>0</v>
      </c>
      <c r="AG67" s="201">
        <v>0</v>
      </c>
      <c r="AH67" s="201">
        <v>0</v>
      </c>
      <c r="AI67" s="201">
        <v>18.87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4.22</v>
      </c>
      <c r="AZ67" s="201">
        <v>4.6900000000000004</v>
      </c>
      <c r="BA67" s="201">
        <v>3.31</v>
      </c>
      <c r="BB67" s="201">
        <v>1.62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0.55000000000000004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2.08</v>
      </c>
      <c r="AB68" s="201">
        <v>0</v>
      </c>
      <c r="AC68" s="201">
        <v>0</v>
      </c>
      <c r="AD68" s="201">
        <v>0</v>
      </c>
      <c r="AE68" s="201">
        <v>87.37</v>
      </c>
      <c r="AF68" s="201">
        <v>0</v>
      </c>
      <c r="AG68" s="201">
        <v>0</v>
      </c>
      <c r="AH68" s="201">
        <v>0</v>
      </c>
      <c r="AI68" s="201">
        <v>18.87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4.22</v>
      </c>
      <c r="AZ68" s="201">
        <v>4.6900000000000004</v>
      </c>
      <c r="BA68" s="201">
        <v>3.31</v>
      </c>
      <c r="BB68" s="201">
        <v>1.62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0.55000000000000004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2.08</v>
      </c>
      <c r="AB69" s="201">
        <v>0</v>
      </c>
      <c r="AC69" s="201">
        <v>0</v>
      </c>
      <c r="AD69" s="201">
        <v>0</v>
      </c>
      <c r="AE69" s="201">
        <v>87.37</v>
      </c>
      <c r="AF69" s="201">
        <v>0</v>
      </c>
      <c r="AG69" s="201">
        <v>0</v>
      </c>
      <c r="AH69" s="201">
        <v>0</v>
      </c>
      <c r="AI69" s="201">
        <v>18.87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4.22</v>
      </c>
      <c r="AZ69" s="201">
        <v>4.6900000000000004</v>
      </c>
      <c r="BA69" s="201">
        <v>3.31</v>
      </c>
      <c r="BB69" s="201">
        <v>1.62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0.55000000000000004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2.08</v>
      </c>
      <c r="AB70" s="201">
        <v>0</v>
      </c>
      <c r="AC70" s="201">
        <v>0</v>
      </c>
      <c r="AD70" s="201">
        <v>0</v>
      </c>
      <c r="AE70" s="201">
        <v>87.37</v>
      </c>
      <c r="AF70" s="201">
        <v>0</v>
      </c>
      <c r="AG70" s="201">
        <v>0</v>
      </c>
      <c r="AH70" s="201">
        <v>0</v>
      </c>
      <c r="AI70" s="201">
        <v>18.87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4.22</v>
      </c>
      <c r="AZ70" s="201">
        <v>4.6900000000000004</v>
      </c>
      <c r="BA70" s="201">
        <v>3.31</v>
      </c>
      <c r="BB70" s="201">
        <v>1.62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2.56</v>
      </c>
      <c r="N71" s="201">
        <v>1.39</v>
      </c>
      <c r="O71" s="201">
        <v>3.16</v>
      </c>
      <c r="P71" s="201">
        <v>5.2</v>
      </c>
      <c r="Q71" s="201">
        <v>0</v>
      </c>
      <c r="R71" s="201">
        <v>0</v>
      </c>
      <c r="S71" s="201">
        <v>0</v>
      </c>
      <c r="T71" s="201">
        <v>0.55000000000000004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2.08</v>
      </c>
      <c r="AB71" s="201">
        <v>0</v>
      </c>
      <c r="AC71" s="201">
        <v>0</v>
      </c>
      <c r="AD71" s="201">
        <v>0</v>
      </c>
      <c r="AE71" s="201">
        <v>87.37</v>
      </c>
      <c r="AF71" s="201">
        <v>0</v>
      </c>
      <c r="AG71" s="201">
        <v>0</v>
      </c>
      <c r="AH71" s="201">
        <v>0</v>
      </c>
      <c r="AI71" s="201">
        <v>23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4.22</v>
      </c>
      <c r="AZ71" s="201">
        <v>4.6900000000000004</v>
      </c>
      <c r="BA71" s="201">
        <v>3.31</v>
      </c>
      <c r="BB71" s="201">
        <v>1.62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2.56</v>
      </c>
      <c r="N72" s="201">
        <v>1.39</v>
      </c>
      <c r="O72" s="201">
        <v>3.16</v>
      </c>
      <c r="P72" s="201">
        <v>5.2</v>
      </c>
      <c r="Q72" s="201">
        <v>0</v>
      </c>
      <c r="R72" s="201">
        <v>0</v>
      </c>
      <c r="S72" s="201">
        <v>0</v>
      </c>
      <c r="T72" s="201">
        <v>0.55000000000000004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2.08</v>
      </c>
      <c r="AB72" s="201">
        <v>0</v>
      </c>
      <c r="AC72" s="201">
        <v>0</v>
      </c>
      <c r="AD72" s="201">
        <v>0</v>
      </c>
      <c r="AE72" s="201">
        <v>87.37</v>
      </c>
      <c r="AF72" s="201">
        <v>0</v>
      </c>
      <c r="AG72" s="201">
        <v>0</v>
      </c>
      <c r="AH72" s="201">
        <v>0</v>
      </c>
      <c r="AI72" s="201">
        <v>23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4.22</v>
      </c>
      <c r="AZ72" s="201">
        <v>4.6900000000000004</v>
      </c>
      <c r="BA72" s="201">
        <v>3.31</v>
      </c>
      <c r="BB72" s="201">
        <v>1.62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2.56</v>
      </c>
      <c r="N73" s="201">
        <v>1.39</v>
      </c>
      <c r="O73" s="201">
        <v>3.16</v>
      </c>
      <c r="P73" s="201">
        <v>5.2</v>
      </c>
      <c r="Q73" s="201">
        <v>0</v>
      </c>
      <c r="R73" s="201">
        <v>0</v>
      </c>
      <c r="S73" s="201">
        <v>0</v>
      </c>
      <c r="T73" s="201">
        <v>0.55000000000000004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2.08</v>
      </c>
      <c r="AB73" s="201">
        <v>0</v>
      </c>
      <c r="AC73" s="201">
        <v>0</v>
      </c>
      <c r="AD73" s="201">
        <v>0</v>
      </c>
      <c r="AE73" s="201">
        <v>87.37</v>
      </c>
      <c r="AF73" s="201">
        <v>0</v>
      </c>
      <c r="AG73" s="201">
        <v>0</v>
      </c>
      <c r="AH73" s="201">
        <v>0</v>
      </c>
      <c r="AI73" s="201">
        <v>23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4.22</v>
      </c>
      <c r="AZ73" s="201">
        <v>4.6900000000000004</v>
      </c>
      <c r="BA73" s="201">
        <v>3.31</v>
      </c>
      <c r="BB73" s="201">
        <v>1.62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2.56</v>
      </c>
      <c r="N74" s="201">
        <v>1.39</v>
      </c>
      <c r="O74" s="201">
        <v>3.16</v>
      </c>
      <c r="P74" s="201">
        <v>5.2</v>
      </c>
      <c r="Q74" s="201">
        <v>0</v>
      </c>
      <c r="R74" s="201">
        <v>0</v>
      </c>
      <c r="S74" s="201">
        <v>0</v>
      </c>
      <c r="T74" s="201">
        <v>0.55000000000000004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2.08</v>
      </c>
      <c r="AB74" s="201">
        <v>0</v>
      </c>
      <c r="AC74" s="201">
        <v>0</v>
      </c>
      <c r="AD74" s="201">
        <v>0</v>
      </c>
      <c r="AE74" s="201">
        <v>87.37</v>
      </c>
      <c r="AF74" s="201">
        <v>0</v>
      </c>
      <c r="AG74" s="201">
        <v>0</v>
      </c>
      <c r="AH74" s="201">
        <v>0</v>
      </c>
      <c r="AI74" s="201">
        <v>23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4.22</v>
      </c>
      <c r="AZ74" s="201">
        <v>4.6900000000000004</v>
      </c>
      <c r="BA74" s="201">
        <v>3.31</v>
      </c>
      <c r="BB74" s="201">
        <v>1.62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2.56</v>
      </c>
      <c r="N75" s="201">
        <v>1.39</v>
      </c>
      <c r="O75" s="201">
        <v>3.16</v>
      </c>
      <c r="P75" s="201">
        <v>5.2</v>
      </c>
      <c r="Q75" s="201">
        <v>0</v>
      </c>
      <c r="R75" s="201">
        <v>0</v>
      </c>
      <c r="S75" s="201">
        <v>0</v>
      </c>
      <c r="T75" s="201">
        <v>0.55000000000000004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2.08</v>
      </c>
      <c r="AB75" s="201">
        <v>0</v>
      </c>
      <c r="AC75" s="201">
        <v>0</v>
      </c>
      <c r="AD75" s="201">
        <v>0</v>
      </c>
      <c r="AE75" s="201">
        <v>87.37</v>
      </c>
      <c r="AF75" s="201">
        <v>0</v>
      </c>
      <c r="AG75" s="201">
        <v>0</v>
      </c>
      <c r="AH75" s="201">
        <v>0</v>
      </c>
      <c r="AI75" s="201">
        <v>23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4.22</v>
      </c>
      <c r="AZ75" s="201">
        <v>4.6900000000000004</v>
      </c>
      <c r="BA75" s="201">
        <v>3.31</v>
      </c>
      <c r="BB75" s="201">
        <v>1.62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1.71</v>
      </c>
      <c r="L76" s="201">
        <v>0</v>
      </c>
      <c r="M76" s="201">
        <v>2.56</v>
      </c>
      <c r="N76" s="201">
        <v>1.39</v>
      </c>
      <c r="O76" s="201">
        <v>3.16</v>
      </c>
      <c r="P76" s="201">
        <v>5.2</v>
      </c>
      <c r="Q76" s="201">
        <v>0</v>
      </c>
      <c r="R76" s="201">
        <v>0</v>
      </c>
      <c r="S76" s="201">
        <v>0</v>
      </c>
      <c r="T76" s="201">
        <v>0.55000000000000004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2.08</v>
      </c>
      <c r="AB76" s="201">
        <v>0</v>
      </c>
      <c r="AC76" s="201">
        <v>0</v>
      </c>
      <c r="AD76" s="201">
        <v>0</v>
      </c>
      <c r="AE76" s="201">
        <v>87.37</v>
      </c>
      <c r="AF76" s="201">
        <v>0</v>
      </c>
      <c r="AG76" s="201">
        <v>0</v>
      </c>
      <c r="AH76" s="201">
        <v>0</v>
      </c>
      <c r="AI76" s="201">
        <v>23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4.22</v>
      </c>
      <c r="AZ76" s="201">
        <v>4.6900000000000004</v>
      </c>
      <c r="BA76" s="201">
        <v>3.31</v>
      </c>
      <c r="BB76" s="201">
        <v>1.62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2.56</v>
      </c>
      <c r="N77" s="201">
        <v>1.39</v>
      </c>
      <c r="O77" s="201">
        <v>3.16</v>
      </c>
      <c r="P77" s="201">
        <v>5.15</v>
      </c>
      <c r="Q77" s="201">
        <v>0</v>
      </c>
      <c r="R77" s="201">
        <v>0</v>
      </c>
      <c r="S77" s="201">
        <v>0</v>
      </c>
      <c r="T77" s="201">
        <v>0.55000000000000004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2.08</v>
      </c>
      <c r="AB77" s="201">
        <v>0</v>
      </c>
      <c r="AC77" s="201">
        <v>0</v>
      </c>
      <c r="AD77" s="201">
        <v>0</v>
      </c>
      <c r="AE77" s="201">
        <v>87.37</v>
      </c>
      <c r="AF77" s="201">
        <v>0</v>
      </c>
      <c r="AG77" s="201">
        <v>0</v>
      </c>
      <c r="AH77" s="201">
        <v>0</v>
      </c>
      <c r="AI77" s="201">
        <v>23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4.22</v>
      </c>
      <c r="AZ77" s="201">
        <v>4.6900000000000004</v>
      </c>
      <c r="BA77" s="201">
        <v>3.31</v>
      </c>
      <c r="BB77" s="201">
        <v>1.62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2.56</v>
      </c>
      <c r="N78" s="201">
        <v>1.39</v>
      </c>
      <c r="O78" s="201">
        <v>3.16</v>
      </c>
      <c r="P78" s="201">
        <v>5.15</v>
      </c>
      <c r="Q78" s="201">
        <v>0</v>
      </c>
      <c r="R78" s="201">
        <v>0</v>
      </c>
      <c r="S78" s="201">
        <v>0</v>
      </c>
      <c r="T78" s="201">
        <v>0.55000000000000004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2.08</v>
      </c>
      <c r="AB78" s="201">
        <v>0</v>
      </c>
      <c r="AC78" s="201">
        <v>0</v>
      </c>
      <c r="AD78" s="201">
        <v>0</v>
      </c>
      <c r="AE78" s="201">
        <v>87.37</v>
      </c>
      <c r="AF78" s="201">
        <v>0</v>
      </c>
      <c r="AG78" s="201">
        <v>0</v>
      </c>
      <c r="AH78" s="201">
        <v>0</v>
      </c>
      <c r="AI78" s="201">
        <v>23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4.26</v>
      </c>
      <c r="AZ78" s="201">
        <v>4.6900000000000004</v>
      </c>
      <c r="BA78" s="201">
        <v>3.38</v>
      </c>
      <c r="BB78" s="201">
        <v>1.62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2.79</v>
      </c>
      <c r="L79" s="201">
        <v>9.14</v>
      </c>
      <c r="M79" s="201">
        <v>2.56</v>
      </c>
      <c r="N79" s="201">
        <v>1.39</v>
      </c>
      <c r="O79" s="201">
        <v>3.16</v>
      </c>
      <c r="P79" s="201">
        <v>5.15</v>
      </c>
      <c r="Q79" s="201">
        <v>0.41</v>
      </c>
      <c r="R79" s="201">
        <v>0.64</v>
      </c>
      <c r="S79" s="201">
        <v>0.63</v>
      </c>
      <c r="T79" s="201">
        <v>1.18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2.08</v>
      </c>
      <c r="AB79" s="201">
        <v>0</v>
      </c>
      <c r="AC79" s="201">
        <v>0</v>
      </c>
      <c r="AD79" s="201">
        <v>0</v>
      </c>
      <c r="AE79" s="201">
        <v>87.37</v>
      </c>
      <c r="AF79" s="201">
        <v>0</v>
      </c>
      <c r="AG79" s="201">
        <v>0</v>
      </c>
      <c r="AH79" s="201">
        <v>0</v>
      </c>
      <c r="AI79" s="201">
        <v>23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7.95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4.26</v>
      </c>
      <c r="AZ79" s="201">
        <v>4.6900000000000004</v>
      </c>
      <c r="BA79" s="201">
        <v>3.38</v>
      </c>
      <c r="BB79" s="201">
        <v>1.73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2.79</v>
      </c>
      <c r="L80" s="201">
        <v>9.15</v>
      </c>
      <c r="M80" s="201">
        <v>2.56</v>
      </c>
      <c r="N80" s="201">
        <v>1.39</v>
      </c>
      <c r="O80" s="201">
        <v>3.16</v>
      </c>
      <c r="P80" s="201">
        <v>5.15</v>
      </c>
      <c r="Q80" s="201">
        <v>0.41</v>
      </c>
      <c r="R80" s="201">
        <v>0.64</v>
      </c>
      <c r="S80" s="201">
        <v>0.63</v>
      </c>
      <c r="T80" s="201">
        <v>1.18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2.08</v>
      </c>
      <c r="AB80" s="201">
        <v>0</v>
      </c>
      <c r="AC80" s="201">
        <v>0</v>
      </c>
      <c r="AD80" s="201">
        <v>0</v>
      </c>
      <c r="AE80" s="201">
        <v>87.37</v>
      </c>
      <c r="AF80" s="201">
        <v>0</v>
      </c>
      <c r="AG80" s="201">
        <v>0</v>
      </c>
      <c r="AH80" s="201">
        <v>0</v>
      </c>
      <c r="AI80" s="201">
        <v>23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7.95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4.26</v>
      </c>
      <c r="AZ80" s="201">
        <v>4.6900000000000004</v>
      </c>
      <c r="BA80" s="201">
        <v>3.38</v>
      </c>
      <c r="BB80" s="201">
        <v>1.73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2.79</v>
      </c>
      <c r="L81" s="201">
        <v>9.15</v>
      </c>
      <c r="M81" s="201">
        <v>2.56</v>
      </c>
      <c r="N81" s="201">
        <v>1.39</v>
      </c>
      <c r="O81" s="201">
        <v>3.16</v>
      </c>
      <c r="P81" s="201">
        <v>5.15</v>
      </c>
      <c r="Q81" s="201">
        <v>0.41</v>
      </c>
      <c r="R81" s="201">
        <v>0.64</v>
      </c>
      <c r="S81" s="201">
        <v>0.63</v>
      </c>
      <c r="T81" s="201">
        <v>1.18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2.08</v>
      </c>
      <c r="AB81" s="201">
        <v>0</v>
      </c>
      <c r="AC81" s="201">
        <v>0</v>
      </c>
      <c r="AD81" s="201">
        <v>0</v>
      </c>
      <c r="AE81" s="201">
        <v>87.37</v>
      </c>
      <c r="AF81" s="201">
        <v>0</v>
      </c>
      <c r="AG81" s="201">
        <v>0</v>
      </c>
      <c r="AH81" s="201">
        <v>0</v>
      </c>
      <c r="AI81" s="201">
        <v>23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7.95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4.26</v>
      </c>
      <c r="AZ81" s="201">
        <v>4.6900000000000004</v>
      </c>
      <c r="BA81" s="201">
        <v>3.38</v>
      </c>
      <c r="BB81" s="201">
        <v>1.73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2.79</v>
      </c>
      <c r="L82" s="201">
        <v>9.15</v>
      </c>
      <c r="M82" s="201">
        <v>2.56</v>
      </c>
      <c r="N82" s="201">
        <v>1.39</v>
      </c>
      <c r="O82" s="201">
        <v>3.16</v>
      </c>
      <c r="P82" s="201">
        <v>5.15</v>
      </c>
      <c r="Q82" s="201">
        <v>0.41</v>
      </c>
      <c r="R82" s="201">
        <v>0.64</v>
      </c>
      <c r="S82" s="201">
        <v>0.63</v>
      </c>
      <c r="T82" s="201">
        <v>1.18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2.08</v>
      </c>
      <c r="AB82" s="201">
        <v>0</v>
      </c>
      <c r="AC82" s="201">
        <v>0</v>
      </c>
      <c r="AD82" s="201">
        <v>0</v>
      </c>
      <c r="AE82" s="201">
        <v>87.37</v>
      </c>
      <c r="AF82" s="201">
        <v>0</v>
      </c>
      <c r="AG82" s="201">
        <v>0</v>
      </c>
      <c r="AH82" s="201">
        <v>0</v>
      </c>
      <c r="AI82" s="201">
        <v>23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7.95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4.26</v>
      </c>
      <c r="AZ82" s="201">
        <v>4.6900000000000004</v>
      </c>
      <c r="BA82" s="201">
        <v>3.38</v>
      </c>
      <c r="BB82" s="201">
        <v>1.73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2.75</v>
      </c>
      <c r="L83" s="201">
        <v>9.15</v>
      </c>
      <c r="M83" s="201">
        <v>2.56</v>
      </c>
      <c r="N83" s="201">
        <v>1.39</v>
      </c>
      <c r="O83" s="201">
        <v>3.16</v>
      </c>
      <c r="P83" s="201">
        <v>5.15</v>
      </c>
      <c r="Q83" s="201">
        <v>0.41</v>
      </c>
      <c r="R83" s="201">
        <v>0.64</v>
      </c>
      <c r="S83" s="201">
        <v>0.63</v>
      </c>
      <c r="T83" s="201">
        <v>1.18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2.08</v>
      </c>
      <c r="AB83" s="201">
        <v>0</v>
      </c>
      <c r="AC83" s="201">
        <v>0</v>
      </c>
      <c r="AD83" s="201">
        <v>0</v>
      </c>
      <c r="AE83" s="201">
        <v>87.37</v>
      </c>
      <c r="AF83" s="201">
        <v>0</v>
      </c>
      <c r="AG83" s="201">
        <v>0</v>
      </c>
      <c r="AH83" s="201">
        <v>0</v>
      </c>
      <c r="AI83" s="201">
        <v>23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7.95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4.26</v>
      </c>
      <c r="AZ83" s="201">
        <v>4.6900000000000004</v>
      </c>
      <c r="BA83" s="201">
        <v>3.38</v>
      </c>
      <c r="BB83" s="201">
        <v>1.73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2.79</v>
      </c>
      <c r="L84" s="201">
        <v>9.15</v>
      </c>
      <c r="M84" s="201">
        <v>2.56</v>
      </c>
      <c r="N84" s="201">
        <v>1.39</v>
      </c>
      <c r="O84" s="201">
        <v>3.16</v>
      </c>
      <c r="P84" s="201">
        <v>5.15</v>
      </c>
      <c r="Q84" s="201">
        <v>0.41</v>
      </c>
      <c r="R84" s="201">
        <v>0.64</v>
      </c>
      <c r="S84" s="201">
        <v>0.63</v>
      </c>
      <c r="T84" s="201">
        <v>1.18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2.08</v>
      </c>
      <c r="AB84" s="201">
        <v>0</v>
      </c>
      <c r="AC84" s="201">
        <v>0</v>
      </c>
      <c r="AD84" s="201">
        <v>0</v>
      </c>
      <c r="AE84" s="201">
        <v>87.37</v>
      </c>
      <c r="AF84" s="201">
        <v>0</v>
      </c>
      <c r="AG84" s="201">
        <v>0</v>
      </c>
      <c r="AH84" s="201">
        <v>0</v>
      </c>
      <c r="AI84" s="201">
        <v>23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7.95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4.26</v>
      </c>
      <c r="AZ84" s="201">
        <v>4.6900000000000004</v>
      </c>
      <c r="BA84" s="201">
        <v>3.38</v>
      </c>
      <c r="BB84" s="201">
        <v>1.73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2.79</v>
      </c>
      <c r="L85" s="201">
        <v>9.15</v>
      </c>
      <c r="M85" s="201">
        <v>2.56</v>
      </c>
      <c r="N85" s="201">
        <v>1.39</v>
      </c>
      <c r="O85" s="201">
        <v>3.16</v>
      </c>
      <c r="P85" s="201">
        <v>5.15</v>
      </c>
      <c r="Q85" s="201">
        <v>0.41</v>
      </c>
      <c r="R85" s="201">
        <v>0.64</v>
      </c>
      <c r="S85" s="201">
        <v>0.63</v>
      </c>
      <c r="T85" s="201">
        <v>1.18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2.08</v>
      </c>
      <c r="AB85" s="201">
        <v>0</v>
      </c>
      <c r="AC85" s="201">
        <v>0</v>
      </c>
      <c r="AD85" s="201">
        <v>0</v>
      </c>
      <c r="AE85" s="201">
        <v>87.37</v>
      </c>
      <c r="AF85" s="201">
        <v>0</v>
      </c>
      <c r="AG85" s="201">
        <v>0</v>
      </c>
      <c r="AH85" s="201">
        <v>0</v>
      </c>
      <c r="AI85" s="201">
        <v>23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7.95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4.26</v>
      </c>
      <c r="AZ85" s="201">
        <v>4.6900000000000004</v>
      </c>
      <c r="BA85" s="201">
        <v>3.38</v>
      </c>
      <c r="BB85" s="201">
        <v>1.73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2.79</v>
      </c>
      <c r="L86" s="201">
        <v>9.15</v>
      </c>
      <c r="M86" s="201">
        <v>2.56</v>
      </c>
      <c r="N86" s="201">
        <v>1.39</v>
      </c>
      <c r="O86" s="201">
        <v>3.16</v>
      </c>
      <c r="P86" s="201">
        <v>5.15</v>
      </c>
      <c r="Q86" s="201">
        <v>0.41</v>
      </c>
      <c r="R86" s="201">
        <v>0.64</v>
      </c>
      <c r="S86" s="201">
        <v>0.63</v>
      </c>
      <c r="T86" s="201">
        <v>1.18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2.08</v>
      </c>
      <c r="AB86" s="201">
        <v>0</v>
      </c>
      <c r="AC86" s="201">
        <v>0</v>
      </c>
      <c r="AD86" s="201">
        <v>0</v>
      </c>
      <c r="AE86" s="201">
        <v>87.37</v>
      </c>
      <c r="AF86" s="201">
        <v>0</v>
      </c>
      <c r="AG86" s="201">
        <v>0</v>
      </c>
      <c r="AH86" s="201">
        <v>0</v>
      </c>
      <c r="AI86" s="201">
        <v>23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7.95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4.22</v>
      </c>
      <c r="AZ86" s="201">
        <v>4.6900000000000004</v>
      </c>
      <c r="BA86" s="201">
        <v>3.31</v>
      </c>
      <c r="BB86" s="201">
        <v>1.73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2.79</v>
      </c>
      <c r="L87" s="201">
        <v>9.15</v>
      </c>
      <c r="M87" s="201">
        <v>2.56</v>
      </c>
      <c r="N87" s="201">
        <v>1.39</v>
      </c>
      <c r="O87" s="201">
        <v>3.16</v>
      </c>
      <c r="P87" s="201">
        <v>5.15</v>
      </c>
      <c r="Q87" s="201">
        <v>0.41</v>
      </c>
      <c r="R87" s="201">
        <v>0.64</v>
      </c>
      <c r="S87" s="201">
        <v>0.63</v>
      </c>
      <c r="T87" s="201">
        <v>1.18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2.08</v>
      </c>
      <c r="AB87" s="201">
        <v>0</v>
      </c>
      <c r="AC87" s="201">
        <v>0</v>
      </c>
      <c r="AD87" s="201">
        <v>0</v>
      </c>
      <c r="AE87" s="201">
        <v>87.37</v>
      </c>
      <c r="AF87" s="201">
        <v>0</v>
      </c>
      <c r="AG87" s="201">
        <v>0</v>
      </c>
      <c r="AH87" s="201">
        <v>0</v>
      </c>
      <c r="AI87" s="201">
        <v>23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7.95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4.22</v>
      </c>
      <c r="AZ87" s="201">
        <v>4.6900000000000004</v>
      </c>
      <c r="BA87" s="201">
        <v>3.31</v>
      </c>
      <c r="BB87" s="201">
        <v>1.73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2.79</v>
      </c>
      <c r="L88" s="201">
        <v>9.15</v>
      </c>
      <c r="M88" s="201">
        <v>2.56</v>
      </c>
      <c r="N88" s="201">
        <v>1.39</v>
      </c>
      <c r="O88" s="201">
        <v>3.16</v>
      </c>
      <c r="P88" s="201">
        <v>5.15</v>
      </c>
      <c r="Q88" s="201">
        <v>0.41</v>
      </c>
      <c r="R88" s="201">
        <v>0.64</v>
      </c>
      <c r="S88" s="201">
        <v>0.63</v>
      </c>
      <c r="T88" s="201">
        <v>1.18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2.08</v>
      </c>
      <c r="AB88" s="201">
        <v>0</v>
      </c>
      <c r="AC88" s="201">
        <v>0</v>
      </c>
      <c r="AD88" s="201">
        <v>0</v>
      </c>
      <c r="AE88" s="201">
        <v>87.37</v>
      </c>
      <c r="AF88" s="201">
        <v>0</v>
      </c>
      <c r="AG88" s="201">
        <v>0</v>
      </c>
      <c r="AH88" s="201">
        <v>0</v>
      </c>
      <c r="AI88" s="201">
        <v>23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7.95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4.22</v>
      </c>
      <c r="AZ88" s="201">
        <v>4.6900000000000004</v>
      </c>
      <c r="BA88" s="201">
        <v>3.31</v>
      </c>
      <c r="BB88" s="201">
        <v>1.73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2.79</v>
      </c>
      <c r="L89" s="201">
        <v>9.15</v>
      </c>
      <c r="M89" s="201">
        <v>2.56</v>
      </c>
      <c r="N89" s="201">
        <v>1.39</v>
      </c>
      <c r="O89" s="201">
        <v>3.16</v>
      </c>
      <c r="P89" s="201">
        <v>5.15</v>
      </c>
      <c r="Q89" s="201">
        <v>0.41</v>
      </c>
      <c r="R89" s="201">
        <v>0.64</v>
      </c>
      <c r="S89" s="201">
        <v>0.63</v>
      </c>
      <c r="T89" s="201">
        <v>1.18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2.08</v>
      </c>
      <c r="AB89" s="201">
        <v>0</v>
      </c>
      <c r="AC89" s="201">
        <v>0</v>
      </c>
      <c r="AD89" s="201">
        <v>0</v>
      </c>
      <c r="AE89" s="201">
        <v>87.37</v>
      </c>
      <c r="AF89" s="201">
        <v>0</v>
      </c>
      <c r="AG89" s="201">
        <v>0</v>
      </c>
      <c r="AH89" s="201">
        <v>0</v>
      </c>
      <c r="AI89" s="201">
        <v>23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7.95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4.22</v>
      </c>
      <c r="AZ89" s="201">
        <v>4.6900000000000004</v>
      </c>
      <c r="BA89" s="201">
        <v>3.31</v>
      </c>
      <c r="BB89" s="201">
        <v>1.73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2.79</v>
      </c>
      <c r="L90" s="201">
        <v>9.15</v>
      </c>
      <c r="M90" s="201">
        <v>2.56</v>
      </c>
      <c r="N90" s="201">
        <v>1.39</v>
      </c>
      <c r="O90" s="201">
        <v>3.16</v>
      </c>
      <c r="P90" s="201">
        <v>5.15</v>
      </c>
      <c r="Q90" s="201">
        <v>0.41</v>
      </c>
      <c r="R90" s="201">
        <v>0.64</v>
      </c>
      <c r="S90" s="201">
        <v>0.63</v>
      </c>
      <c r="T90" s="201">
        <v>1.18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2.08</v>
      </c>
      <c r="AB90" s="201">
        <v>0</v>
      </c>
      <c r="AC90" s="201">
        <v>0</v>
      </c>
      <c r="AD90" s="201">
        <v>0</v>
      </c>
      <c r="AE90" s="201">
        <v>87.37</v>
      </c>
      <c r="AF90" s="201">
        <v>0</v>
      </c>
      <c r="AG90" s="201">
        <v>0</v>
      </c>
      <c r="AH90" s="201">
        <v>0</v>
      </c>
      <c r="AI90" s="201">
        <v>23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7.95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4.26</v>
      </c>
      <c r="AZ90" s="201">
        <v>4.6900000000000004</v>
      </c>
      <c r="BA90" s="201">
        <v>3.38</v>
      </c>
      <c r="BB90" s="201">
        <v>1.73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2.79</v>
      </c>
      <c r="L91" s="201">
        <v>9.15</v>
      </c>
      <c r="M91" s="201">
        <v>2.56</v>
      </c>
      <c r="N91" s="201">
        <v>1.4</v>
      </c>
      <c r="O91" s="201">
        <v>3.16</v>
      </c>
      <c r="P91" s="201">
        <v>5.15</v>
      </c>
      <c r="Q91" s="201">
        <v>0.41</v>
      </c>
      <c r="R91" s="201">
        <v>0.64</v>
      </c>
      <c r="S91" s="201">
        <v>0.63</v>
      </c>
      <c r="T91" s="201">
        <v>1.18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2.08</v>
      </c>
      <c r="AB91" s="201">
        <v>0</v>
      </c>
      <c r="AC91" s="201">
        <v>0</v>
      </c>
      <c r="AD91" s="201">
        <v>0</v>
      </c>
      <c r="AE91" s="201">
        <v>87.37</v>
      </c>
      <c r="AF91" s="201">
        <v>0</v>
      </c>
      <c r="AG91" s="201">
        <v>0</v>
      </c>
      <c r="AH91" s="201">
        <v>0</v>
      </c>
      <c r="AI91" s="201">
        <v>23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7.95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4.26</v>
      </c>
      <c r="AZ91" s="201">
        <v>4.6900000000000004</v>
      </c>
      <c r="BA91" s="201">
        <v>3.38</v>
      </c>
      <c r="BB91" s="201">
        <v>1.73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2.79</v>
      </c>
      <c r="L92" s="201">
        <v>9.15</v>
      </c>
      <c r="M92" s="201">
        <v>2.56</v>
      </c>
      <c r="N92" s="201">
        <v>1.4</v>
      </c>
      <c r="O92" s="201">
        <v>3.16</v>
      </c>
      <c r="P92" s="201">
        <v>5.15</v>
      </c>
      <c r="Q92" s="201">
        <v>0.41</v>
      </c>
      <c r="R92" s="201">
        <v>0.64</v>
      </c>
      <c r="S92" s="201">
        <v>0.63</v>
      </c>
      <c r="T92" s="201">
        <v>1.18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2.08</v>
      </c>
      <c r="AB92" s="201">
        <v>0</v>
      </c>
      <c r="AC92" s="201">
        <v>0</v>
      </c>
      <c r="AD92" s="201">
        <v>0</v>
      </c>
      <c r="AE92" s="201">
        <v>87.37</v>
      </c>
      <c r="AF92" s="201">
        <v>0</v>
      </c>
      <c r="AG92" s="201">
        <v>0</v>
      </c>
      <c r="AH92" s="201">
        <v>0</v>
      </c>
      <c r="AI92" s="201">
        <v>23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7.95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4.26</v>
      </c>
      <c r="AZ92" s="201">
        <v>4.6900000000000004</v>
      </c>
      <c r="BA92" s="201">
        <v>3.38</v>
      </c>
      <c r="BB92" s="201">
        <v>1.73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2.79</v>
      </c>
      <c r="L93" s="201">
        <v>9.15</v>
      </c>
      <c r="M93" s="201">
        <v>2.56</v>
      </c>
      <c r="N93" s="201">
        <v>1.4</v>
      </c>
      <c r="O93" s="201">
        <v>3.16</v>
      </c>
      <c r="P93" s="201">
        <v>5.15</v>
      </c>
      <c r="Q93" s="201">
        <v>0.41</v>
      </c>
      <c r="R93" s="201">
        <v>0.64</v>
      </c>
      <c r="S93" s="201">
        <v>0.63</v>
      </c>
      <c r="T93" s="201">
        <v>1.18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2.08</v>
      </c>
      <c r="AB93" s="201">
        <v>0</v>
      </c>
      <c r="AC93" s="201">
        <v>0</v>
      </c>
      <c r="AD93" s="201">
        <v>0</v>
      </c>
      <c r="AE93" s="201">
        <v>87.37</v>
      </c>
      <c r="AF93" s="201">
        <v>0</v>
      </c>
      <c r="AG93" s="201">
        <v>0</v>
      </c>
      <c r="AH93" s="201">
        <v>0</v>
      </c>
      <c r="AI93" s="201">
        <v>23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7.95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4.26</v>
      </c>
      <c r="AZ93" s="201">
        <v>4.6900000000000004</v>
      </c>
      <c r="BA93" s="201">
        <v>3.38</v>
      </c>
      <c r="BB93" s="201">
        <v>1.73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2.79</v>
      </c>
      <c r="L94" s="201">
        <v>9.15</v>
      </c>
      <c r="M94" s="201">
        <v>2.56</v>
      </c>
      <c r="N94" s="201">
        <v>1.4</v>
      </c>
      <c r="O94" s="201">
        <v>3.16</v>
      </c>
      <c r="P94" s="201">
        <v>5.15</v>
      </c>
      <c r="Q94" s="201">
        <v>0.41</v>
      </c>
      <c r="R94" s="201">
        <v>0.64</v>
      </c>
      <c r="S94" s="201">
        <v>0.63</v>
      </c>
      <c r="T94" s="201">
        <v>1.18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2.08</v>
      </c>
      <c r="AB94" s="201">
        <v>0</v>
      </c>
      <c r="AC94" s="201">
        <v>0</v>
      </c>
      <c r="AD94" s="201">
        <v>0</v>
      </c>
      <c r="AE94" s="201">
        <v>87.37</v>
      </c>
      <c r="AF94" s="201">
        <v>0</v>
      </c>
      <c r="AG94" s="201">
        <v>0</v>
      </c>
      <c r="AH94" s="201">
        <v>0</v>
      </c>
      <c r="AI94" s="201">
        <v>23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7.95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4.22</v>
      </c>
      <c r="AZ94" s="201">
        <v>4.6900000000000004</v>
      </c>
      <c r="BA94" s="201">
        <v>3.31</v>
      </c>
      <c r="BB94" s="201">
        <v>1.73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2.79</v>
      </c>
      <c r="L95" s="201">
        <v>9.15</v>
      </c>
      <c r="M95" s="201">
        <v>2.56</v>
      </c>
      <c r="N95" s="201">
        <v>1.4</v>
      </c>
      <c r="O95" s="201">
        <v>3.16</v>
      </c>
      <c r="P95" s="201">
        <v>5.15</v>
      </c>
      <c r="Q95" s="201">
        <v>0.41</v>
      </c>
      <c r="R95" s="201">
        <v>0.64</v>
      </c>
      <c r="S95" s="201">
        <v>0.63</v>
      </c>
      <c r="T95" s="201">
        <v>1.18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2.08</v>
      </c>
      <c r="AB95" s="201">
        <v>0</v>
      </c>
      <c r="AC95" s="201">
        <v>0</v>
      </c>
      <c r="AD95" s="201">
        <v>0</v>
      </c>
      <c r="AE95" s="201">
        <v>87.37</v>
      </c>
      <c r="AF95" s="201">
        <v>0</v>
      </c>
      <c r="AG95" s="201">
        <v>0</v>
      </c>
      <c r="AH95" s="201">
        <v>0</v>
      </c>
      <c r="AI95" s="201">
        <v>23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7.95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4.22</v>
      </c>
      <c r="AZ95" s="201">
        <v>4.6900000000000004</v>
      </c>
      <c r="BA95" s="201">
        <v>3.31</v>
      </c>
      <c r="BB95" s="201">
        <v>1.73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2.79</v>
      </c>
      <c r="L96" s="201">
        <v>9.15</v>
      </c>
      <c r="M96" s="201">
        <v>2.56</v>
      </c>
      <c r="N96" s="201">
        <v>1.4</v>
      </c>
      <c r="O96" s="201">
        <v>3.16</v>
      </c>
      <c r="P96" s="201">
        <v>5.15</v>
      </c>
      <c r="Q96" s="201">
        <v>0.41</v>
      </c>
      <c r="R96" s="201">
        <v>0.64</v>
      </c>
      <c r="S96" s="201">
        <v>0.63</v>
      </c>
      <c r="T96" s="201">
        <v>1.18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2.08</v>
      </c>
      <c r="AB96" s="201">
        <v>0</v>
      </c>
      <c r="AC96" s="201">
        <v>0</v>
      </c>
      <c r="AD96" s="201">
        <v>0</v>
      </c>
      <c r="AE96" s="201">
        <v>87.37</v>
      </c>
      <c r="AF96" s="201">
        <v>0</v>
      </c>
      <c r="AG96" s="201">
        <v>0</v>
      </c>
      <c r="AH96" s="201">
        <v>0</v>
      </c>
      <c r="AI96" s="201">
        <v>23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7.95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4.22</v>
      </c>
      <c r="AZ96" s="201">
        <v>4.6900000000000004</v>
      </c>
      <c r="BA96" s="201">
        <v>3.31</v>
      </c>
      <c r="BB96" s="201">
        <v>1.73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2.79</v>
      </c>
      <c r="L97" s="201">
        <v>9.15</v>
      </c>
      <c r="M97" s="201">
        <v>2.56</v>
      </c>
      <c r="N97" s="201">
        <v>1.4</v>
      </c>
      <c r="O97" s="201">
        <v>3.16</v>
      </c>
      <c r="P97" s="201">
        <v>5.15</v>
      </c>
      <c r="Q97" s="201">
        <v>0.41</v>
      </c>
      <c r="R97" s="201">
        <v>0.64</v>
      </c>
      <c r="S97" s="201">
        <v>0.63</v>
      </c>
      <c r="T97" s="201">
        <v>1.18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2.08</v>
      </c>
      <c r="AB97" s="201">
        <v>0</v>
      </c>
      <c r="AC97" s="201">
        <v>0</v>
      </c>
      <c r="AD97" s="201">
        <v>0</v>
      </c>
      <c r="AE97" s="201">
        <v>87.37</v>
      </c>
      <c r="AF97" s="201">
        <v>0</v>
      </c>
      <c r="AG97" s="201">
        <v>0</v>
      </c>
      <c r="AH97" s="201">
        <v>0</v>
      </c>
      <c r="AI97" s="201">
        <v>23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7.95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4.22</v>
      </c>
      <c r="AZ97" s="201">
        <v>4.6900000000000004</v>
      </c>
      <c r="BA97" s="201">
        <v>3.31</v>
      </c>
      <c r="BB97" s="201">
        <v>1.73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2.79</v>
      </c>
      <c r="L98" s="201">
        <v>9.15</v>
      </c>
      <c r="M98" s="201">
        <v>2.56</v>
      </c>
      <c r="N98" s="201">
        <v>1.4</v>
      </c>
      <c r="O98" s="201">
        <v>3.16</v>
      </c>
      <c r="P98" s="201">
        <v>5.15</v>
      </c>
      <c r="Q98" s="201">
        <v>0.41</v>
      </c>
      <c r="R98" s="201">
        <v>0.64</v>
      </c>
      <c r="S98" s="201">
        <v>0.63</v>
      </c>
      <c r="T98" s="201">
        <v>1.18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2.08</v>
      </c>
      <c r="AB98" s="201">
        <v>0</v>
      </c>
      <c r="AC98" s="201">
        <v>0</v>
      </c>
      <c r="AD98" s="201">
        <v>0</v>
      </c>
      <c r="AE98" s="201">
        <v>87.37</v>
      </c>
      <c r="AF98" s="201">
        <v>0</v>
      </c>
      <c r="AG98" s="201">
        <v>0</v>
      </c>
      <c r="AH98" s="201">
        <v>0</v>
      </c>
      <c r="AI98" s="201">
        <v>23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7.95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4.22</v>
      </c>
      <c r="AZ98" s="201">
        <v>4.6900000000000004</v>
      </c>
      <c r="BA98" s="201">
        <v>3.31</v>
      </c>
      <c r="BB98" s="201">
        <v>1.73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1.5574999999999999E-3</v>
      </c>
      <c r="H99">
        <f t="shared" si="0"/>
        <v>0</v>
      </c>
      <c r="I99">
        <f t="shared" si="0"/>
        <v>0</v>
      </c>
      <c r="J99">
        <f t="shared" si="0"/>
        <v>2.99E-3</v>
      </c>
      <c r="K99">
        <f t="shared" si="0"/>
        <v>4.3389999999999991E-2</v>
      </c>
      <c r="L99">
        <f t="shared" si="0"/>
        <v>0.14153749999999984</v>
      </c>
      <c r="M99">
        <f t="shared" si="0"/>
        <v>4.4800000000000027E-2</v>
      </c>
      <c r="N99">
        <f t="shared" si="0"/>
        <v>2.4085000000000006E-2</v>
      </c>
      <c r="O99">
        <f t="shared" si="0"/>
        <v>5.5299999999999953E-2</v>
      </c>
      <c r="P99">
        <f t="shared" si="0"/>
        <v>9.0754999999999822E-2</v>
      </c>
      <c r="Q99">
        <f t="shared" si="0"/>
        <v>6.3550000000000013E-3</v>
      </c>
      <c r="R99">
        <f t="shared" si="0"/>
        <v>1.2077500000000007E-2</v>
      </c>
      <c r="S99">
        <f t="shared" si="0"/>
        <v>9.8625000000000049E-3</v>
      </c>
      <c r="T99">
        <f t="shared" si="0"/>
        <v>2.4445000000000026E-2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4.9920000000000089E-2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2.0968799999999983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0.51173999999999953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0.17117000000000013</v>
      </c>
      <c r="AT99">
        <f t="shared" si="0"/>
        <v>0</v>
      </c>
      <c r="AU99">
        <f t="shared" si="0"/>
        <v>0</v>
      </c>
      <c r="AV99">
        <f t="shared" si="0"/>
        <v>2.6499999999999999E-4</v>
      </c>
      <c r="AW99">
        <f t="shared" si="0"/>
        <v>0</v>
      </c>
      <c r="AX99">
        <f t="shared" si="0"/>
        <v>0</v>
      </c>
      <c r="AY99">
        <f t="shared" si="0"/>
        <v>0.10140000000000012</v>
      </c>
      <c r="AZ99">
        <f t="shared" si="0"/>
        <v>9.8327500000000012E-2</v>
      </c>
      <c r="BA99">
        <f t="shared" si="0"/>
        <v>7.965000000000004E-2</v>
      </c>
      <c r="BB99">
        <f t="shared" si="0"/>
        <v>5.4807500000000009E-2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1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17.63</v>
      </c>
      <c r="AF3" s="201">
        <v>0</v>
      </c>
      <c r="AG3" s="201">
        <v>0</v>
      </c>
      <c r="AH3" s="201">
        <v>0</v>
      </c>
      <c r="AI3" s="201">
        <v>5.84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17.63</v>
      </c>
      <c r="AF4" s="201">
        <v>0</v>
      </c>
      <c r="AG4" s="201">
        <v>0</v>
      </c>
      <c r="AH4" s="201">
        <v>0</v>
      </c>
      <c r="AI4" s="201">
        <v>5.84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17.63</v>
      </c>
      <c r="AF5" s="201">
        <v>0</v>
      </c>
      <c r="AG5" s="201">
        <v>0</v>
      </c>
      <c r="AH5" s="201">
        <v>0</v>
      </c>
      <c r="AI5" s="201">
        <v>5.84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17.63</v>
      </c>
      <c r="AF6" s="201">
        <v>0</v>
      </c>
      <c r="AG6" s="201">
        <v>0</v>
      </c>
      <c r="AH6" s="201">
        <v>0</v>
      </c>
      <c r="AI6" s="201">
        <v>5.84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17.63</v>
      </c>
      <c r="AF7" s="201">
        <v>0</v>
      </c>
      <c r="AG7" s="201">
        <v>0</v>
      </c>
      <c r="AH7" s="201">
        <v>0</v>
      </c>
      <c r="AI7" s="201">
        <v>5.84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17.63</v>
      </c>
      <c r="AF8" s="201">
        <v>0</v>
      </c>
      <c r="AG8" s="201">
        <v>0</v>
      </c>
      <c r="AH8" s="201">
        <v>0</v>
      </c>
      <c r="AI8" s="201">
        <v>5.84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17.63</v>
      </c>
      <c r="AF9" s="201">
        <v>0</v>
      </c>
      <c r="AG9" s="201">
        <v>0</v>
      </c>
      <c r="AH9" s="201">
        <v>0</v>
      </c>
      <c r="AI9" s="201">
        <v>5.84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17.63</v>
      </c>
      <c r="AF10" s="201">
        <v>0</v>
      </c>
      <c r="AG10" s="201">
        <v>0</v>
      </c>
      <c r="AH10" s="201">
        <v>0</v>
      </c>
      <c r="AI10" s="201">
        <v>5.84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17.63</v>
      </c>
      <c r="AF11" s="201">
        <v>0</v>
      </c>
      <c r="AG11" s="201">
        <v>0</v>
      </c>
      <c r="AH11" s="201">
        <v>0</v>
      </c>
      <c r="AI11" s="201">
        <v>5.84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17.63</v>
      </c>
      <c r="AF12" s="201">
        <v>0</v>
      </c>
      <c r="AG12" s="201">
        <v>0</v>
      </c>
      <c r="AH12" s="201">
        <v>0</v>
      </c>
      <c r="AI12" s="201">
        <v>5.84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17.63</v>
      </c>
      <c r="AF13" s="201">
        <v>0</v>
      </c>
      <c r="AG13" s="201">
        <v>0</v>
      </c>
      <c r="AH13" s="201">
        <v>0</v>
      </c>
      <c r="AI13" s="201">
        <v>5.84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17.63</v>
      </c>
      <c r="AF14" s="201">
        <v>0</v>
      </c>
      <c r="AG14" s="201">
        <v>0</v>
      </c>
      <c r="AH14" s="201">
        <v>0</v>
      </c>
      <c r="AI14" s="201">
        <v>5.84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17.63</v>
      </c>
      <c r="AF15" s="201">
        <v>0</v>
      </c>
      <c r="AG15" s="201">
        <v>0</v>
      </c>
      <c r="AH15" s="201">
        <v>0</v>
      </c>
      <c r="AI15" s="201">
        <v>5.84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17.63</v>
      </c>
      <c r="AF16" s="201">
        <v>0</v>
      </c>
      <c r="AG16" s="201">
        <v>0</v>
      </c>
      <c r="AH16" s="201">
        <v>0</v>
      </c>
      <c r="AI16" s="201">
        <v>5.84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17.63</v>
      </c>
      <c r="AF17" s="201">
        <v>0</v>
      </c>
      <c r="AG17" s="201">
        <v>0</v>
      </c>
      <c r="AH17" s="201">
        <v>0</v>
      </c>
      <c r="AI17" s="201">
        <v>5.84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17.63</v>
      </c>
      <c r="AF18" s="201">
        <v>0</v>
      </c>
      <c r="AG18" s="201">
        <v>0</v>
      </c>
      <c r="AH18" s="201">
        <v>0</v>
      </c>
      <c r="AI18" s="201">
        <v>5.84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17.63</v>
      </c>
      <c r="AF19" s="201">
        <v>0</v>
      </c>
      <c r="AG19" s="201">
        <v>0</v>
      </c>
      <c r="AH19" s="201">
        <v>0</v>
      </c>
      <c r="AI19" s="201">
        <v>5.84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17.63</v>
      </c>
      <c r="AF20" s="201">
        <v>0</v>
      </c>
      <c r="AG20" s="201">
        <v>0</v>
      </c>
      <c r="AH20" s="201">
        <v>0</v>
      </c>
      <c r="AI20" s="201">
        <v>5.84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17.63</v>
      </c>
      <c r="AF21" s="201">
        <v>0</v>
      </c>
      <c r="AG21" s="201">
        <v>0</v>
      </c>
      <c r="AH21" s="201">
        <v>0</v>
      </c>
      <c r="AI21" s="201">
        <v>5.84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17.63</v>
      </c>
      <c r="AF22" s="201">
        <v>0</v>
      </c>
      <c r="AG22" s="201">
        <v>0</v>
      </c>
      <c r="AH22" s="201">
        <v>0</v>
      </c>
      <c r="AI22" s="201">
        <v>5.84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17.63</v>
      </c>
      <c r="AF23" s="201">
        <v>0</v>
      </c>
      <c r="AG23" s="201">
        <v>0</v>
      </c>
      <c r="AH23" s="201">
        <v>0</v>
      </c>
      <c r="AI23" s="201">
        <v>5.84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17.63</v>
      </c>
      <c r="AF24" s="201">
        <v>0</v>
      </c>
      <c r="AG24" s="201">
        <v>0</v>
      </c>
      <c r="AH24" s="201">
        <v>0</v>
      </c>
      <c r="AI24" s="201">
        <v>5.84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17.63</v>
      </c>
      <c r="AF25" s="201">
        <v>0</v>
      </c>
      <c r="AG25" s="201">
        <v>0</v>
      </c>
      <c r="AH25" s="201">
        <v>0</v>
      </c>
      <c r="AI25" s="201">
        <v>5.84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17.63</v>
      </c>
      <c r="AF26" s="201">
        <v>0</v>
      </c>
      <c r="AG26" s="201">
        <v>0</v>
      </c>
      <c r="AH26" s="201">
        <v>0</v>
      </c>
      <c r="AI26" s="201">
        <v>5.84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17.63</v>
      </c>
      <c r="AF27" s="201">
        <v>0</v>
      </c>
      <c r="AG27" s="201">
        <v>0</v>
      </c>
      <c r="AH27" s="201">
        <v>0</v>
      </c>
      <c r="AI27" s="201">
        <v>5.84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17.63</v>
      </c>
      <c r="AF28" s="201">
        <v>0</v>
      </c>
      <c r="AG28" s="201">
        <v>0</v>
      </c>
      <c r="AH28" s="201">
        <v>0</v>
      </c>
      <c r="AI28" s="201">
        <v>5.84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17.63</v>
      </c>
      <c r="AF29" s="201">
        <v>0</v>
      </c>
      <c r="AG29" s="201">
        <v>0</v>
      </c>
      <c r="AH29" s="201">
        <v>0</v>
      </c>
      <c r="AI29" s="201">
        <v>5.84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17.63</v>
      </c>
      <c r="AF30" s="201">
        <v>0</v>
      </c>
      <c r="AG30" s="201">
        <v>0</v>
      </c>
      <c r="AH30" s="201">
        <v>0</v>
      </c>
      <c r="AI30" s="201">
        <v>5.84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17.63</v>
      </c>
      <c r="AF31" s="201">
        <v>0</v>
      </c>
      <c r="AG31" s="201">
        <v>0</v>
      </c>
      <c r="AH31" s="201">
        <v>0</v>
      </c>
      <c r="AI31" s="201">
        <v>5.84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17.63</v>
      </c>
      <c r="AF32" s="201">
        <v>0</v>
      </c>
      <c r="AG32" s="201">
        <v>0</v>
      </c>
      <c r="AH32" s="201">
        <v>0</v>
      </c>
      <c r="AI32" s="201">
        <v>5.84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17.63</v>
      </c>
      <c r="AF33" s="201">
        <v>0</v>
      </c>
      <c r="AG33" s="201">
        <v>0</v>
      </c>
      <c r="AH33" s="201">
        <v>0</v>
      </c>
      <c r="AI33" s="201">
        <v>5.84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17.63</v>
      </c>
      <c r="AF34" s="201">
        <v>0</v>
      </c>
      <c r="AG34" s="201">
        <v>0</v>
      </c>
      <c r="AH34" s="201">
        <v>0</v>
      </c>
      <c r="AI34" s="201">
        <v>5.84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17.63</v>
      </c>
      <c r="AF35" s="201">
        <v>0</v>
      </c>
      <c r="AG35" s="201">
        <v>0</v>
      </c>
      <c r="AH35" s="201">
        <v>0</v>
      </c>
      <c r="AI35" s="201">
        <v>5.84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17.63</v>
      </c>
      <c r="AF36" s="201">
        <v>0</v>
      </c>
      <c r="AG36" s="201">
        <v>0</v>
      </c>
      <c r="AH36" s="201">
        <v>0</v>
      </c>
      <c r="AI36" s="201">
        <v>5.84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17.63</v>
      </c>
      <c r="AF37" s="201">
        <v>0</v>
      </c>
      <c r="AG37" s="201">
        <v>0</v>
      </c>
      <c r="AH37" s="201">
        <v>0</v>
      </c>
      <c r="AI37" s="201">
        <v>5.84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17.63</v>
      </c>
      <c r="AF38" s="201">
        <v>0</v>
      </c>
      <c r="AG38" s="201">
        <v>0</v>
      </c>
      <c r="AH38" s="201">
        <v>0</v>
      </c>
      <c r="AI38" s="201">
        <v>5.84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17.63</v>
      </c>
      <c r="AF39" s="201">
        <v>0</v>
      </c>
      <c r="AG39" s="201">
        <v>0</v>
      </c>
      <c r="AH39" s="201">
        <v>0</v>
      </c>
      <c r="AI39" s="201">
        <v>5.84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17.63</v>
      </c>
      <c r="AF40" s="201">
        <v>0</v>
      </c>
      <c r="AG40" s="201">
        <v>0</v>
      </c>
      <c r="AH40" s="201">
        <v>0</v>
      </c>
      <c r="AI40" s="201">
        <v>5.84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17.63</v>
      </c>
      <c r="AF41" s="201">
        <v>0</v>
      </c>
      <c r="AG41" s="201">
        <v>0</v>
      </c>
      <c r="AH41" s="201">
        <v>0</v>
      </c>
      <c r="AI41" s="201">
        <v>5.84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17.63</v>
      </c>
      <c r="AF42" s="201">
        <v>0</v>
      </c>
      <c r="AG42" s="201">
        <v>0</v>
      </c>
      <c r="AH42" s="201">
        <v>0</v>
      </c>
      <c r="AI42" s="201">
        <v>5.84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17.63</v>
      </c>
      <c r="AF43" s="201">
        <v>0</v>
      </c>
      <c r="AG43" s="201">
        <v>0</v>
      </c>
      <c r="AH43" s="201">
        <v>0</v>
      </c>
      <c r="AI43" s="201">
        <v>5.84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17.63</v>
      </c>
      <c r="AF44" s="201">
        <v>0</v>
      </c>
      <c r="AG44" s="201">
        <v>0</v>
      </c>
      <c r="AH44" s="201">
        <v>0</v>
      </c>
      <c r="AI44" s="201">
        <v>5.84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17.63</v>
      </c>
      <c r="AF45" s="201">
        <v>0</v>
      </c>
      <c r="AG45" s="201">
        <v>0</v>
      </c>
      <c r="AH45" s="201">
        <v>0</v>
      </c>
      <c r="AI45" s="201">
        <v>5.84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17.63</v>
      </c>
      <c r="AF46" s="201">
        <v>0</v>
      </c>
      <c r="AG46" s="201">
        <v>0</v>
      </c>
      <c r="AH46" s="201">
        <v>0</v>
      </c>
      <c r="AI46" s="201">
        <v>5.84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17.63</v>
      </c>
      <c r="AF47" s="201">
        <v>0</v>
      </c>
      <c r="AG47" s="201">
        <v>0</v>
      </c>
      <c r="AH47" s="201">
        <v>0</v>
      </c>
      <c r="AI47" s="201">
        <v>5.84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17.63</v>
      </c>
      <c r="AF48" s="201">
        <v>0</v>
      </c>
      <c r="AG48" s="201">
        <v>0</v>
      </c>
      <c r="AH48" s="201">
        <v>0</v>
      </c>
      <c r="AI48" s="201">
        <v>5.84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17.63</v>
      </c>
      <c r="AF49" s="201">
        <v>0</v>
      </c>
      <c r="AG49" s="201">
        <v>0</v>
      </c>
      <c r="AH49" s="201">
        <v>0</v>
      </c>
      <c r="AI49" s="201">
        <v>5.84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17.63</v>
      </c>
      <c r="AF50" s="201">
        <v>0</v>
      </c>
      <c r="AG50" s="201">
        <v>0</v>
      </c>
      <c r="AH50" s="201">
        <v>0</v>
      </c>
      <c r="AI50" s="201">
        <v>5.84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17.63</v>
      </c>
      <c r="AF51" s="201">
        <v>0</v>
      </c>
      <c r="AG51" s="201">
        <v>0</v>
      </c>
      <c r="AH51" s="201">
        <v>0</v>
      </c>
      <c r="AI51" s="201">
        <v>5.84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17.63</v>
      </c>
      <c r="AF52" s="201">
        <v>0</v>
      </c>
      <c r="AG52" s="201">
        <v>0</v>
      </c>
      <c r="AH52" s="201">
        <v>0</v>
      </c>
      <c r="AI52" s="201">
        <v>5.84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17.63</v>
      </c>
      <c r="AF53" s="201">
        <v>0</v>
      </c>
      <c r="AG53" s="201">
        <v>0</v>
      </c>
      <c r="AH53" s="201">
        <v>0</v>
      </c>
      <c r="AI53" s="201">
        <v>5.84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17.63</v>
      </c>
      <c r="AF54" s="201">
        <v>0</v>
      </c>
      <c r="AG54" s="201">
        <v>0</v>
      </c>
      <c r="AH54" s="201">
        <v>0</v>
      </c>
      <c r="AI54" s="201">
        <v>5.84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17.63</v>
      </c>
      <c r="AF55" s="201">
        <v>0</v>
      </c>
      <c r="AG55" s="201">
        <v>0</v>
      </c>
      <c r="AH55" s="201">
        <v>0</v>
      </c>
      <c r="AI55" s="201">
        <v>5.84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17.63</v>
      </c>
      <c r="AF56" s="201">
        <v>0</v>
      </c>
      <c r="AG56" s="201">
        <v>0</v>
      </c>
      <c r="AH56" s="201">
        <v>0</v>
      </c>
      <c r="AI56" s="201">
        <v>5.84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17.63</v>
      </c>
      <c r="AF57" s="201">
        <v>0</v>
      </c>
      <c r="AG57" s="201">
        <v>0</v>
      </c>
      <c r="AH57" s="201">
        <v>0</v>
      </c>
      <c r="AI57" s="201">
        <v>5.84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17.63</v>
      </c>
      <c r="AF58" s="201">
        <v>0</v>
      </c>
      <c r="AG58" s="201">
        <v>0</v>
      </c>
      <c r="AH58" s="201">
        <v>0</v>
      </c>
      <c r="AI58" s="201">
        <v>5.84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17.63</v>
      </c>
      <c r="AF59" s="201">
        <v>0</v>
      </c>
      <c r="AG59" s="201">
        <v>0</v>
      </c>
      <c r="AH59" s="201">
        <v>0</v>
      </c>
      <c r="AI59" s="201">
        <v>5.84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17.63</v>
      </c>
      <c r="AF60" s="201">
        <v>0</v>
      </c>
      <c r="AG60" s="201">
        <v>0</v>
      </c>
      <c r="AH60" s="201">
        <v>0</v>
      </c>
      <c r="AI60" s="201">
        <v>5.84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17.63</v>
      </c>
      <c r="AF61" s="201">
        <v>0</v>
      </c>
      <c r="AG61" s="201">
        <v>0</v>
      </c>
      <c r="AH61" s="201">
        <v>0</v>
      </c>
      <c r="AI61" s="201">
        <v>5.84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17.63</v>
      </c>
      <c r="AF62" s="201">
        <v>0</v>
      </c>
      <c r="AG62" s="201">
        <v>0</v>
      </c>
      <c r="AH62" s="201">
        <v>0</v>
      </c>
      <c r="AI62" s="201">
        <v>5.84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17.63</v>
      </c>
      <c r="AF63" s="201">
        <v>0</v>
      </c>
      <c r="AG63" s="201">
        <v>0</v>
      </c>
      <c r="AH63" s="201">
        <v>0</v>
      </c>
      <c r="AI63" s="201">
        <v>5.84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17.63</v>
      </c>
      <c r="AF64" s="201">
        <v>0</v>
      </c>
      <c r="AG64" s="201">
        <v>0</v>
      </c>
      <c r="AH64" s="201">
        <v>0</v>
      </c>
      <c r="AI64" s="201">
        <v>5.84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17.63</v>
      </c>
      <c r="AF65" s="201">
        <v>0</v>
      </c>
      <c r="AG65" s="201">
        <v>0</v>
      </c>
      <c r="AH65" s="201">
        <v>0</v>
      </c>
      <c r="AI65" s="201">
        <v>5.84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17.63</v>
      </c>
      <c r="AF66" s="201">
        <v>0</v>
      </c>
      <c r="AG66" s="201">
        <v>0</v>
      </c>
      <c r="AH66" s="201">
        <v>0</v>
      </c>
      <c r="AI66" s="201">
        <v>5.84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17.63</v>
      </c>
      <c r="AF67" s="201">
        <v>0</v>
      </c>
      <c r="AG67" s="201">
        <v>0</v>
      </c>
      <c r="AH67" s="201">
        <v>0</v>
      </c>
      <c r="AI67" s="201">
        <v>5.84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17.63</v>
      </c>
      <c r="AF68" s="201">
        <v>0</v>
      </c>
      <c r="AG68" s="201">
        <v>0</v>
      </c>
      <c r="AH68" s="201">
        <v>0</v>
      </c>
      <c r="AI68" s="201">
        <v>5.84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17.63</v>
      </c>
      <c r="AF69" s="201">
        <v>0</v>
      </c>
      <c r="AG69" s="201">
        <v>0</v>
      </c>
      <c r="AH69" s="201">
        <v>0</v>
      </c>
      <c r="AI69" s="201">
        <v>5.84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17.63</v>
      </c>
      <c r="AF70" s="201">
        <v>0</v>
      </c>
      <c r="AG70" s="201">
        <v>0</v>
      </c>
      <c r="AH70" s="201">
        <v>0</v>
      </c>
      <c r="AI70" s="201">
        <v>5.84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17.63</v>
      </c>
      <c r="AF71" s="201">
        <v>0</v>
      </c>
      <c r="AG71" s="201">
        <v>0</v>
      </c>
      <c r="AH71" s="201">
        <v>0</v>
      </c>
      <c r="AI71" s="201">
        <v>5.84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17.63</v>
      </c>
      <c r="AF72" s="201">
        <v>0</v>
      </c>
      <c r="AG72" s="201">
        <v>0</v>
      </c>
      <c r="AH72" s="201">
        <v>0</v>
      </c>
      <c r="AI72" s="201">
        <v>5.84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17.63</v>
      </c>
      <c r="AF73" s="201">
        <v>0</v>
      </c>
      <c r="AG73" s="201">
        <v>0</v>
      </c>
      <c r="AH73" s="201">
        <v>0</v>
      </c>
      <c r="AI73" s="201">
        <v>5.84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17.63</v>
      </c>
      <c r="AF74" s="201">
        <v>0</v>
      </c>
      <c r="AG74" s="201">
        <v>0</v>
      </c>
      <c r="AH74" s="201">
        <v>0</v>
      </c>
      <c r="AI74" s="201">
        <v>5.84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17.63</v>
      </c>
      <c r="AF75" s="201">
        <v>0</v>
      </c>
      <c r="AG75" s="201">
        <v>0</v>
      </c>
      <c r="AH75" s="201">
        <v>0</v>
      </c>
      <c r="AI75" s="201">
        <v>5.84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17.63</v>
      </c>
      <c r="AF76" s="201">
        <v>0</v>
      </c>
      <c r="AG76" s="201">
        <v>0</v>
      </c>
      <c r="AH76" s="201">
        <v>0</v>
      </c>
      <c r="AI76" s="201">
        <v>5.84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17.63</v>
      </c>
      <c r="AF77" s="201">
        <v>0</v>
      </c>
      <c r="AG77" s="201">
        <v>0</v>
      </c>
      <c r="AH77" s="201">
        <v>0</v>
      </c>
      <c r="AI77" s="201">
        <v>5.84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17.63</v>
      </c>
      <c r="AF78" s="201">
        <v>0</v>
      </c>
      <c r="AG78" s="201">
        <v>0</v>
      </c>
      <c r="AH78" s="201">
        <v>0</v>
      </c>
      <c r="AI78" s="201">
        <v>5.84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17.63</v>
      </c>
      <c r="AF79" s="201">
        <v>0</v>
      </c>
      <c r="AG79" s="201">
        <v>0</v>
      </c>
      <c r="AH79" s="201">
        <v>0</v>
      </c>
      <c r="AI79" s="201">
        <v>5.84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17.63</v>
      </c>
      <c r="AF80" s="201">
        <v>0</v>
      </c>
      <c r="AG80" s="201">
        <v>0</v>
      </c>
      <c r="AH80" s="201">
        <v>0</v>
      </c>
      <c r="AI80" s="201">
        <v>5.84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17.63</v>
      </c>
      <c r="AF81" s="201">
        <v>0</v>
      </c>
      <c r="AG81" s="201">
        <v>0</v>
      </c>
      <c r="AH81" s="201">
        <v>0</v>
      </c>
      <c r="AI81" s="201">
        <v>5.84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17.63</v>
      </c>
      <c r="AF82" s="201">
        <v>0</v>
      </c>
      <c r="AG82" s="201">
        <v>0</v>
      </c>
      <c r="AH82" s="201">
        <v>0</v>
      </c>
      <c r="AI82" s="201">
        <v>5.84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17.63</v>
      </c>
      <c r="AF83" s="201">
        <v>0</v>
      </c>
      <c r="AG83" s="201">
        <v>0</v>
      </c>
      <c r="AH83" s="201">
        <v>0</v>
      </c>
      <c r="AI83" s="201">
        <v>5.84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17.63</v>
      </c>
      <c r="AF84" s="201">
        <v>0</v>
      </c>
      <c r="AG84" s="201">
        <v>0</v>
      </c>
      <c r="AH84" s="201">
        <v>0</v>
      </c>
      <c r="AI84" s="201">
        <v>5.84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17.63</v>
      </c>
      <c r="AF85" s="201">
        <v>0</v>
      </c>
      <c r="AG85" s="201">
        <v>0</v>
      </c>
      <c r="AH85" s="201">
        <v>0</v>
      </c>
      <c r="AI85" s="201">
        <v>5.84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17.63</v>
      </c>
      <c r="AF86" s="201">
        <v>0</v>
      </c>
      <c r="AG86" s="201">
        <v>0</v>
      </c>
      <c r="AH86" s="201">
        <v>0</v>
      </c>
      <c r="AI86" s="201">
        <v>5.84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17.63</v>
      </c>
      <c r="AF87" s="201">
        <v>0</v>
      </c>
      <c r="AG87" s="201">
        <v>0</v>
      </c>
      <c r="AH87" s="201">
        <v>0</v>
      </c>
      <c r="AI87" s="201">
        <v>5.84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17.63</v>
      </c>
      <c r="AF88" s="201">
        <v>0</v>
      </c>
      <c r="AG88" s="201">
        <v>0</v>
      </c>
      <c r="AH88" s="201">
        <v>0</v>
      </c>
      <c r="AI88" s="201">
        <v>5.84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17.63</v>
      </c>
      <c r="AF89" s="201">
        <v>0</v>
      </c>
      <c r="AG89" s="201">
        <v>0</v>
      </c>
      <c r="AH89" s="201">
        <v>0</v>
      </c>
      <c r="AI89" s="201">
        <v>5.84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17.63</v>
      </c>
      <c r="AF90" s="201">
        <v>0</v>
      </c>
      <c r="AG90" s="201">
        <v>0</v>
      </c>
      <c r="AH90" s="201">
        <v>0</v>
      </c>
      <c r="AI90" s="201">
        <v>5.84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17.63</v>
      </c>
      <c r="AF91" s="201">
        <v>0</v>
      </c>
      <c r="AG91" s="201">
        <v>0</v>
      </c>
      <c r="AH91" s="201">
        <v>0</v>
      </c>
      <c r="AI91" s="201">
        <v>5.84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17.63</v>
      </c>
      <c r="AF92" s="201">
        <v>0</v>
      </c>
      <c r="AG92" s="201">
        <v>0</v>
      </c>
      <c r="AH92" s="201">
        <v>0</v>
      </c>
      <c r="AI92" s="201">
        <v>5.84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17.63</v>
      </c>
      <c r="AF93" s="201">
        <v>0</v>
      </c>
      <c r="AG93" s="201">
        <v>0</v>
      </c>
      <c r="AH93" s="201">
        <v>0</v>
      </c>
      <c r="AI93" s="201">
        <v>5.84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17.63</v>
      </c>
      <c r="AF94" s="201">
        <v>0</v>
      </c>
      <c r="AG94" s="201">
        <v>0</v>
      </c>
      <c r="AH94" s="201">
        <v>0</v>
      </c>
      <c r="AI94" s="201">
        <v>5.84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17.63</v>
      </c>
      <c r="AF95" s="201">
        <v>0</v>
      </c>
      <c r="AG95" s="201">
        <v>0</v>
      </c>
      <c r="AH95" s="201">
        <v>0</v>
      </c>
      <c r="AI95" s="201">
        <v>5.84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17.63</v>
      </c>
      <c r="AF96" s="201">
        <v>0</v>
      </c>
      <c r="AG96" s="201">
        <v>0</v>
      </c>
      <c r="AH96" s="201">
        <v>0</v>
      </c>
      <c r="AI96" s="201">
        <v>5.84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17.63</v>
      </c>
      <c r="AF97" s="201">
        <v>0</v>
      </c>
      <c r="AG97" s="201">
        <v>0</v>
      </c>
      <c r="AH97" s="201">
        <v>0</v>
      </c>
      <c r="AI97" s="201">
        <v>5.84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17.63</v>
      </c>
      <c r="AF98" s="201">
        <v>0</v>
      </c>
      <c r="AG98" s="201">
        <v>0</v>
      </c>
      <c r="AH98" s="201">
        <v>0</v>
      </c>
      <c r="AI98" s="201">
        <v>5.84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0.423120000000001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0.14015999999999981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</row>
    <row r="3" spans="1:17">
      <c r="A3" t="s">
        <v>45</v>
      </c>
      <c r="C3" s="24">
        <v>37</v>
      </c>
      <c r="D3" s="24">
        <v>0</v>
      </c>
      <c r="E3" s="24">
        <v>0</v>
      </c>
      <c r="F3" s="24">
        <v>0</v>
      </c>
      <c r="G3" s="201">
        <v>290</v>
      </c>
      <c r="H3" s="201">
        <v>0</v>
      </c>
      <c r="I3" s="201">
        <v>0</v>
      </c>
      <c r="J3" s="201">
        <v>0</v>
      </c>
      <c r="K3" s="201">
        <v>320</v>
      </c>
      <c r="L3" s="201">
        <v>0</v>
      </c>
      <c r="M3" s="201">
        <v>0</v>
      </c>
      <c r="N3" s="201">
        <v>0</v>
      </c>
      <c r="O3" s="201">
        <v>300</v>
      </c>
      <c r="P3" s="201">
        <v>0</v>
      </c>
    </row>
    <row r="4" spans="1:17">
      <c r="A4" t="s">
        <v>46</v>
      </c>
      <c r="C4" s="24">
        <v>37</v>
      </c>
      <c r="D4" s="24">
        <v>0</v>
      </c>
      <c r="E4" s="24">
        <v>0</v>
      </c>
      <c r="F4" s="24">
        <v>0</v>
      </c>
      <c r="G4" s="201">
        <v>290</v>
      </c>
      <c r="H4" s="201">
        <v>0</v>
      </c>
      <c r="I4" s="201">
        <v>0</v>
      </c>
      <c r="J4" s="201">
        <v>0</v>
      </c>
      <c r="K4" s="201">
        <v>320</v>
      </c>
      <c r="L4" s="201">
        <v>0</v>
      </c>
      <c r="M4" s="201">
        <v>0</v>
      </c>
      <c r="N4" s="201">
        <v>0</v>
      </c>
      <c r="O4" s="201">
        <v>290</v>
      </c>
      <c r="P4" s="201">
        <v>0</v>
      </c>
    </row>
    <row r="5" spans="1:17">
      <c r="A5" t="s">
        <v>47</v>
      </c>
      <c r="C5" s="24">
        <v>37</v>
      </c>
      <c r="D5" s="24">
        <v>0</v>
      </c>
      <c r="E5" s="24">
        <v>0</v>
      </c>
      <c r="F5" s="24">
        <v>0</v>
      </c>
      <c r="G5" s="201">
        <v>290</v>
      </c>
      <c r="H5" s="201">
        <v>0</v>
      </c>
      <c r="I5" s="201">
        <v>0</v>
      </c>
      <c r="J5" s="201">
        <v>0</v>
      </c>
      <c r="K5" s="201">
        <v>320</v>
      </c>
      <c r="L5" s="201">
        <v>0</v>
      </c>
      <c r="M5" s="201">
        <v>0</v>
      </c>
      <c r="N5" s="201">
        <v>0</v>
      </c>
      <c r="O5" s="201">
        <v>290</v>
      </c>
      <c r="P5" s="201">
        <v>0</v>
      </c>
    </row>
    <row r="6" spans="1:17">
      <c r="A6" t="s">
        <v>48</v>
      </c>
      <c r="C6" s="24">
        <v>37</v>
      </c>
      <c r="D6" s="24">
        <v>0</v>
      </c>
      <c r="E6" s="24">
        <v>0</v>
      </c>
      <c r="F6" s="24">
        <v>0</v>
      </c>
      <c r="G6" s="201">
        <v>290</v>
      </c>
      <c r="H6" s="201">
        <v>0</v>
      </c>
      <c r="I6" s="201">
        <v>0</v>
      </c>
      <c r="J6" s="201">
        <v>0</v>
      </c>
      <c r="K6" s="201">
        <v>320</v>
      </c>
      <c r="L6" s="201">
        <v>0</v>
      </c>
      <c r="M6" s="201">
        <v>0</v>
      </c>
      <c r="N6" s="201">
        <v>0</v>
      </c>
      <c r="O6" s="201">
        <v>290</v>
      </c>
      <c r="P6" s="201">
        <v>0</v>
      </c>
    </row>
    <row r="7" spans="1:17">
      <c r="A7" t="s">
        <v>49</v>
      </c>
      <c r="C7" s="24">
        <v>36</v>
      </c>
      <c r="D7" s="24">
        <v>0</v>
      </c>
      <c r="E7" s="24">
        <v>0</v>
      </c>
      <c r="F7" s="24">
        <v>0</v>
      </c>
      <c r="G7" s="201">
        <v>290</v>
      </c>
      <c r="H7" s="201">
        <v>0</v>
      </c>
      <c r="I7" s="201">
        <v>0</v>
      </c>
      <c r="J7" s="201">
        <v>0</v>
      </c>
      <c r="K7" s="201">
        <v>320</v>
      </c>
      <c r="L7" s="201">
        <v>0</v>
      </c>
      <c r="M7" s="201">
        <v>0</v>
      </c>
      <c r="N7" s="201">
        <v>0</v>
      </c>
      <c r="O7" s="201">
        <v>290</v>
      </c>
      <c r="P7" s="201">
        <v>0</v>
      </c>
    </row>
    <row r="8" spans="1:17">
      <c r="A8" t="s">
        <v>50</v>
      </c>
      <c r="C8" s="24">
        <v>36</v>
      </c>
      <c r="D8" s="24">
        <v>0</v>
      </c>
      <c r="E8" s="24">
        <v>0</v>
      </c>
      <c r="F8" s="24">
        <v>0</v>
      </c>
      <c r="G8" s="201">
        <v>290</v>
      </c>
      <c r="H8" s="201">
        <v>0</v>
      </c>
      <c r="I8" s="201">
        <v>0</v>
      </c>
      <c r="J8" s="201">
        <v>0</v>
      </c>
      <c r="K8" s="201">
        <v>320</v>
      </c>
      <c r="L8" s="201">
        <v>0</v>
      </c>
      <c r="M8" s="201">
        <v>0</v>
      </c>
      <c r="N8" s="201">
        <v>0</v>
      </c>
      <c r="O8" s="201">
        <v>290</v>
      </c>
      <c r="P8" s="201">
        <v>0</v>
      </c>
    </row>
    <row r="9" spans="1:17">
      <c r="A9" t="s">
        <v>51</v>
      </c>
      <c r="C9" s="24">
        <v>36</v>
      </c>
      <c r="D9" s="24">
        <v>0</v>
      </c>
      <c r="E9" s="24">
        <v>0</v>
      </c>
      <c r="F9" s="24">
        <v>0</v>
      </c>
      <c r="G9" s="201">
        <v>290</v>
      </c>
      <c r="H9" s="201">
        <v>0</v>
      </c>
      <c r="I9" s="201">
        <v>0</v>
      </c>
      <c r="J9" s="201">
        <v>0</v>
      </c>
      <c r="K9" s="201">
        <v>320</v>
      </c>
      <c r="L9" s="201">
        <v>0</v>
      </c>
      <c r="M9" s="201">
        <v>0</v>
      </c>
      <c r="N9" s="201">
        <v>0</v>
      </c>
      <c r="O9" s="201">
        <v>290</v>
      </c>
      <c r="P9" s="201">
        <v>0</v>
      </c>
    </row>
    <row r="10" spans="1:17">
      <c r="A10" t="s">
        <v>52</v>
      </c>
      <c r="C10" s="24">
        <v>36</v>
      </c>
      <c r="D10" s="24">
        <v>0</v>
      </c>
      <c r="E10" s="24">
        <v>0</v>
      </c>
      <c r="F10" s="24">
        <v>0</v>
      </c>
      <c r="G10" s="201">
        <v>290</v>
      </c>
      <c r="H10" s="201">
        <v>0</v>
      </c>
      <c r="I10" s="201">
        <v>0</v>
      </c>
      <c r="J10" s="201">
        <v>0</v>
      </c>
      <c r="K10" s="201">
        <v>320</v>
      </c>
      <c r="L10" s="201">
        <v>0</v>
      </c>
      <c r="M10" s="201">
        <v>0</v>
      </c>
      <c r="N10" s="201">
        <v>0</v>
      </c>
      <c r="O10" s="201">
        <v>290</v>
      </c>
      <c r="P10" s="201">
        <v>0</v>
      </c>
    </row>
    <row r="11" spans="1:17">
      <c r="A11" t="s">
        <v>53</v>
      </c>
      <c r="C11" s="24">
        <v>36</v>
      </c>
      <c r="D11" s="24">
        <v>0</v>
      </c>
      <c r="E11" s="24">
        <v>0</v>
      </c>
      <c r="F11" s="24">
        <v>0</v>
      </c>
      <c r="G11" s="201">
        <v>290</v>
      </c>
      <c r="H11" s="201">
        <v>0</v>
      </c>
      <c r="I11" s="201">
        <v>0</v>
      </c>
      <c r="J11" s="201">
        <v>0</v>
      </c>
      <c r="K11" s="201">
        <v>320</v>
      </c>
      <c r="L11" s="201">
        <v>0</v>
      </c>
      <c r="M11" s="201">
        <v>0</v>
      </c>
      <c r="N11" s="201">
        <v>0</v>
      </c>
      <c r="O11" s="201">
        <v>290</v>
      </c>
      <c r="P11" s="201">
        <v>0</v>
      </c>
    </row>
    <row r="12" spans="1:17">
      <c r="A12" t="s">
        <v>54</v>
      </c>
      <c r="C12" s="24">
        <v>36</v>
      </c>
      <c r="D12" s="24">
        <v>0</v>
      </c>
      <c r="E12" s="24">
        <v>0</v>
      </c>
      <c r="F12" s="24">
        <v>0</v>
      </c>
      <c r="G12" s="201">
        <v>290</v>
      </c>
      <c r="H12" s="201">
        <v>0</v>
      </c>
      <c r="I12" s="201">
        <v>0</v>
      </c>
      <c r="J12" s="201">
        <v>0</v>
      </c>
      <c r="K12" s="201">
        <v>320</v>
      </c>
      <c r="L12" s="201">
        <v>0</v>
      </c>
      <c r="M12" s="201">
        <v>0</v>
      </c>
      <c r="N12" s="201">
        <v>0</v>
      </c>
      <c r="O12" s="201">
        <v>290</v>
      </c>
      <c r="P12" s="201">
        <v>0</v>
      </c>
    </row>
    <row r="13" spans="1:17">
      <c r="A13" t="s">
        <v>55</v>
      </c>
      <c r="C13" s="24">
        <v>36</v>
      </c>
      <c r="D13" s="24">
        <v>0</v>
      </c>
      <c r="E13" s="24">
        <v>0</v>
      </c>
      <c r="F13" s="24">
        <v>0</v>
      </c>
      <c r="G13" s="201">
        <v>290</v>
      </c>
      <c r="H13" s="201">
        <v>0</v>
      </c>
      <c r="I13" s="201">
        <v>0</v>
      </c>
      <c r="J13" s="201">
        <v>0</v>
      </c>
      <c r="K13" s="201">
        <v>320</v>
      </c>
      <c r="L13" s="201">
        <v>0</v>
      </c>
      <c r="M13" s="201">
        <v>0</v>
      </c>
      <c r="N13" s="201">
        <v>0</v>
      </c>
      <c r="O13" s="201">
        <v>290</v>
      </c>
      <c r="P13" s="201">
        <v>0</v>
      </c>
    </row>
    <row r="14" spans="1:17">
      <c r="A14" t="s">
        <v>56</v>
      </c>
      <c r="C14" s="24">
        <v>36</v>
      </c>
      <c r="D14" s="24">
        <v>0</v>
      </c>
      <c r="E14" s="24">
        <v>0</v>
      </c>
      <c r="F14" s="24">
        <v>0</v>
      </c>
      <c r="G14" s="201">
        <v>290</v>
      </c>
      <c r="H14" s="201">
        <v>0</v>
      </c>
      <c r="I14" s="201">
        <v>0</v>
      </c>
      <c r="J14" s="201">
        <v>0</v>
      </c>
      <c r="K14" s="201">
        <v>320</v>
      </c>
      <c r="L14" s="201">
        <v>0</v>
      </c>
      <c r="M14" s="201">
        <v>0</v>
      </c>
      <c r="N14" s="201">
        <v>0</v>
      </c>
      <c r="O14" s="201">
        <v>290</v>
      </c>
      <c r="P14" s="201">
        <v>0</v>
      </c>
    </row>
    <row r="15" spans="1:17">
      <c r="A15" t="s">
        <v>57</v>
      </c>
      <c r="C15" s="24">
        <v>36</v>
      </c>
      <c r="D15" s="24">
        <v>0</v>
      </c>
      <c r="E15" s="24">
        <v>0</v>
      </c>
      <c r="F15" s="24">
        <v>0</v>
      </c>
      <c r="G15" s="201">
        <v>290</v>
      </c>
      <c r="H15" s="201">
        <v>0</v>
      </c>
      <c r="I15" s="201">
        <v>0</v>
      </c>
      <c r="J15" s="201">
        <v>0</v>
      </c>
      <c r="K15" s="201">
        <v>320</v>
      </c>
      <c r="L15" s="201">
        <v>0</v>
      </c>
      <c r="M15" s="201">
        <v>0</v>
      </c>
      <c r="N15" s="201">
        <v>0</v>
      </c>
      <c r="O15" s="201">
        <v>220</v>
      </c>
      <c r="P15" s="201">
        <v>0</v>
      </c>
    </row>
    <row r="16" spans="1:17">
      <c r="A16" t="s">
        <v>58</v>
      </c>
      <c r="C16" s="24">
        <v>36</v>
      </c>
      <c r="D16" s="24">
        <v>0</v>
      </c>
      <c r="E16" s="24">
        <v>0</v>
      </c>
      <c r="F16" s="24">
        <v>0</v>
      </c>
      <c r="G16" s="201">
        <v>290</v>
      </c>
      <c r="H16" s="201">
        <v>0</v>
      </c>
      <c r="I16" s="201">
        <v>0</v>
      </c>
      <c r="J16" s="201">
        <v>0</v>
      </c>
      <c r="K16" s="201">
        <v>320</v>
      </c>
      <c r="L16" s="201">
        <v>0</v>
      </c>
      <c r="M16" s="201">
        <v>0</v>
      </c>
      <c r="N16" s="201">
        <v>0</v>
      </c>
      <c r="O16" s="201">
        <v>200</v>
      </c>
      <c r="P16" s="201">
        <v>0</v>
      </c>
    </row>
    <row r="17" spans="1:16">
      <c r="A17" t="s">
        <v>59</v>
      </c>
      <c r="C17" s="24">
        <v>36</v>
      </c>
      <c r="D17" s="24">
        <v>0</v>
      </c>
      <c r="E17" s="24">
        <v>0</v>
      </c>
      <c r="F17" s="24">
        <v>0</v>
      </c>
      <c r="G17" s="201">
        <v>290</v>
      </c>
      <c r="H17" s="201">
        <v>0</v>
      </c>
      <c r="I17" s="201">
        <v>0</v>
      </c>
      <c r="J17" s="201">
        <v>0</v>
      </c>
      <c r="K17" s="201">
        <v>320</v>
      </c>
      <c r="L17" s="201">
        <v>0</v>
      </c>
      <c r="M17" s="201">
        <v>0</v>
      </c>
      <c r="N17" s="201">
        <v>0</v>
      </c>
      <c r="O17" s="201">
        <v>150</v>
      </c>
      <c r="P17" s="201">
        <v>0</v>
      </c>
    </row>
    <row r="18" spans="1:16">
      <c r="A18" t="s">
        <v>60</v>
      </c>
      <c r="C18" s="24">
        <v>36</v>
      </c>
      <c r="D18" s="24">
        <v>0</v>
      </c>
      <c r="E18" s="24">
        <v>0</v>
      </c>
      <c r="F18" s="24">
        <v>0</v>
      </c>
      <c r="G18" s="201">
        <v>290</v>
      </c>
      <c r="H18" s="201">
        <v>0</v>
      </c>
      <c r="I18" s="201">
        <v>0</v>
      </c>
      <c r="J18" s="201">
        <v>0</v>
      </c>
      <c r="K18" s="201">
        <v>320</v>
      </c>
      <c r="L18" s="201">
        <v>0</v>
      </c>
      <c r="M18" s="201">
        <v>0</v>
      </c>
      <c r="N18" s="201">
        <v>0</v>
      </c>
      <c r="O18" s="201">
        <v>150</v>
      </c>
      <c r="P18" s="201">
        <v>0</v>
      </c>
    </row>
    <row r="19" spans="1:16">
      <c r="A19" t="s">
        <v>61</v>
      </c>
      <c r="C19" s="24">
        <v>36</v>
      </c>
      <c r="D19" s="24">
        <v>0</v>
      </c>
      <c r="E19" s="24">
        <v>0</v>
      </c>
      <c r="F19" s="24">
        <v>0</v>
      </c>
      <c r="G19" s="201">
        <v>290</v>
      </c>
      <c r="H19" s="201">
        <v>0</v>
      </c>
      <c r="I19" s="201">
        <v>0</v>
      </c>
      <c r="J19" s="201">
        <v>0</v>
      </c>
      <c r="K19" s="201">
        <v>320</v>
      </c>
      <c r="L19" s="201">
        <v>0</v>
      </c>
      <c r="M19" s="201">
        <v>0</v>
      </c>
      <c r="N19" s="201">
        <v>0</v>
      </c>
      <c r="O19" s="201">
        <v>150</v>
      </c>
      <c r="P19" s="201">
        <v>0</v>
      </c>
    </row>
    <row r="20" spans="1:16">
      <c r="A20" t="s">
        <v>62</v>
      </c>
      <c r="C20" s="24">
        <v>36</v>
      </c>
      <c r="D20" s="24">
        <v>0</v>
      </c>
      <c r="E20" s="24">
        <v>0</v>
      </c>
      <c r="F20" s="24">
        <v>0</v>
      </c>
      <c r="G20" s="201">
        <v>290</v>
      </c>
      <c r="H20" s="201">
        <v>0</v>
      </c>
      <c r="I20" s="201">
        <v>0</v>
      </c>
      <c r="J20" s="201">
        <v>0</v>
      </c>
      <c r="K20" s="201">
        <v>320</v>
      </c>
      <c r="L20" s="201">
        <v>0</v>
      </c>
      <c r="M20" s="201">
        <v>0</v>
      </c>
      <c r="N20" s="201">
        <v>0</v>
      </c>
      <c r="O20" s="201">
        <v>150</v>
      </c>
      <c r="P20" s="201">
        <v>0</v>
      </c>
    </row>
    <row r="21" spans="1:16">
      <c r="A21" t="s">
        <v>63</v>
      </c>
      <c r="C21" s="24">
        <v>36</v>
      </c>
      <c r="D21" s="24">
        <v>0</v>
      </c>
      <c r="E21" s="24">
        <v>0</v>
      </c>
      <c r="F21" s="24">
        <v>0</v>
      </c>
      <c r="G21" s="201">
        <v>290</v>
      </c>
      <c r="H21" s="201">
        <v>0</v>
      </c>
      <c r="I21" s="201">
        <v>0</v>
      </c>
      <c r="J21" s="201">
        <v>0</v>
      </c>
      <c r="K21" s="201">
        <v>320</v>
      </c>
      <c r="L21" s="201">
        <v>0</v>
      </c>
      <c r="M21" s="201">
        <v>0</v>
      </c>
      <c r="N21" s="201">
        <v>0</v>
      </c>
      <c r="O21" s="201">
        <v>150</v>
      </c>
      <c r="P21" s="201">
        <v>0</v>
      </c>
    </row>
    <row r="22" spans="1:16">
      <c r="A22" t="s">
        <v>64</v>
      </c>
      <c r="C22" s="24">
        <v>36</v>
      </c>
      <c r="D22" s="24">
        <v>0</v>
      </c>
      <c r="E22" s="24">
        <v>0</v>
      </c>
      <c r="F22" s="24">
        <v>0</v>
      </c>
      <c r="G22" s="201">
        <v>290</v>
      </c>
      <c r="H22" s="201">
        <v>0</v>
      </c>
      <c r="I22" s="201">
        <v>0</v>
      </c>
      <c r="J22" s="201">
        <v>0</v>
      </c>
      <c r="K22" s="201">
        <v>320</v>
      </c>
      <c r="L22" s="201">
        <v>0</v>
      </c>
      <c r="M22" s="201">
        <v>0</v>
      </c>
      <c r="N22" s="201">
        <v>0</v>
      </c>
      <c r="O22" s="201">
        <v>150</v>
      </c>
      <c r="P22" s="201">
        <v>0</v>
      </c>
    </row>
    <row r="23" spans="1:16">
      <c r="A23" t="s">
        <v>65</v>
      </c>
      <c r="C23" s="24">
        <v>36</v>
      </c>
      <c r="D23" s="24">
        <v>0</v>
      </c>
      <c r="E23" s="24">
        <v>0</v>
      </c>
      <c r="F23" s="24">
        <v>0</v>
      </c>
      <c r="G23" s="201">
        <v>290</v>
      </c>
      <c r="H23" s="201">
        <v>0</v>
      </c>
      <c r="I23" s="201">
        <v>0</v>
      </c>
      <c r="J23" s="201">
        <v>0</v>
      </c>
      <c r="K23" s="201">
        <v>320</v>
      </c>
      <c r="L23" s="201">
        <v>0</v>
      </c>
      <c r="M23" s="201">
        <v>0</v>
      </c>
      <c r="N23" s="201">
        <v>0</v>
      </c>
      <c r="O23" s="201">
        <v>150</v>
      </c>
      <c r="P23" s="201">
        <v>0</v>
      </c>
    </row>
    <row r="24" spans="1:16">
      <c r="A24" t="s">
        <v>66</v>
      </c>
      <c r="C24" s="24">
        <v>36</v>
      </c>
      <c r="D24" s="24">
        <v>0</v>
      </c>
      <c r="E24" s="24">
        <v>0</v>
      </c>
      <c r="F24" s="24">
        <v>0</v>
      </c>
      <c r="G24" s="201">
        <v>290</v>
      </c>
      <c r="H24" s="201">
        <v>0</v>
      </c>
      <c r="I24" s="201">
        <v>0</v>
      </c>
      <c r="J24" s="201">
        <v>0</v>
      </c>
      <c r="K24" s="201">
        <v>320</v>
      </c>
      <c r="L24" s="201">
        <v>0</v>
      </c>
      <c r="M24" s="201">
        <v>0</v>
      </c>
      <c r="N24" s="201">
        <v>0</v>
      </c>
      <c r="O24" s="201">
        <v>150</v>
      </c>
      <c r="P24" s="201">
        <v>0</v>
      </c>
    </row>
    <row r="25" spans="1:16">
      <c r="A25" t="s">
        <v>67</v>
      </c>
      <c r="C25" s="24">
        <v>36</v>
      </c>
      <c r="D25" s="24">
        <v>0</v>
      </c>
      <c r="E25" s="24">
        <v>0</v>
      </c>
      <c r="F25" s="24">
        <v>0</v>
      </c>
      <c r="G25" s="201">
        <v>290</v>
      </c>
      <c r="H25" s="201">
        <v>0</v>
      </c>
      <c r="I25" s="201">
        <v>0</v>
      </c>
      <c r="J25" s="201">
        <v>0</v>
      </c>
      <c r="K25" s="201">
        <v>320</v>
      </c>
      <c r="L25" s="201">
        <v>0</v>
      </c>
      <c r="M25" s="201">
        <v>0</v>
      </c>
      <c r="N25" s="201">
        <v>0</v>
      </c>
      <c r="O25" s="201">
        <v>150</v>
      </c>
      <c r="P25" s="201">
        <v>0</v>
      </c>
    </row>
    <row r="26" spans="1:16">
      <c r="A26" t="s">
        <v>68</v>
      </c>
      <c r="C26" s="24">
        <v>36</v>
      </c>
      <c r="D26" s="24">
        <v>0</v>
      </c>
      <c r="E26" s="24">
        <v>0</v>
      </c>
      <c r="F26" s="24">
        <v>0</v>
      </c>
      <c r="G26" s="201">
        <v>290</v>
      </c>
      <c r="H26" s="201">
        <v>0</v>
      </c>
      <c r="I26" s="201">
        <v>0</v>
      </c>
      <c r="J26" s="201">
        <v>0</v>
      </c>
      <c r="K26" s="201">
        <v>320</v>
      </c>
      <c r="L26" s="201">
        <v>0</v>
      </c>
      <c r="M26" s="201">
        <v>0</v>
      </c>
      <c r="N26" s="201">
        <v>0</v>
      </c>
      <c r="O26" s="201">
        <v>150</v>
      </c>
      <c r="P26" s="201">
        <v>0</v>
      </c>
    </row>
    <row r="27" spans="1:16">
      <c r="A27" t="s">
        <v>69</v>
      </c>
      <c r="C27" s="24">
        <v>36</v>
      </c>
      <c r="D27" s="24">
        <v>0</v>
      </c>
      <c r="E27" s="24">
        <v>0</v>
      </c>
      <c r="F27" s="24">
        <v>0</v>
      </c>
      <c r="G27" s="201">
        <v>290</v>
      </c>
      <c r="H27" s="201">
        <v>0</v>
      </c>
      <c r="I27" s="201">
        <v>0</v>
      </c>
      <c r="J27" s="201">
        <v>0</v>
      </c>
      <c r="K27" s="201">
        <v>320</v>
      </c>
      <c r="L27" s="201">
        <v>0</v>
      </c>
      <c r="M27" s="201">
        <v>0</v>
      </c>
      <c r="N27" s="201">
        <v>0</v>
      </c>
      <c r="O27" s="201">
        <v>150</v>
      </c>
      <c r="P27" s="201">
        <v>0</v>
      </c>
    </row>
    <row r="28" spans="1:16">
      <c r="A28" t="s">
        <v>70</v>
      </c>
      <c r="C28" s="24">
        <v>36</v>
      </c>
      <c r="D28" s="24">
        <v>0</v>
      </c>
      <c r="E28" s="24">
        <v>0</v>
      </c>
      <c r="F28" s="24">
        <v>0</v>
      </c>
      <c r="G28" s="201">
        <v>290</v>
      </c>
      <c r="H28" s="201">
        <v>0</v>
      </c>
      <c r="I28" s="201">
        <v>0</v>
      </c>
      <c r="J28" s="201">
        <v>0</v>
      </c>
      <c r="K28" s="201">
        <v>320</v>
      </c>
      <c r="L28" s="201">
        <v>0</v>
      </c>
      <c r="M28" s="201">
        <v>0</v>
      </c>
      <c r="N28" s="201">
        <v>0</v>
      </c>
      <c r="O28" s="201">
        <v>150</v>
      </c>
      <c r="P28" s="201">
        <v>0</v>
      </c>
    </row>
    <row r="29" spans="1:16">
      <c r="A29" t="s">
        <v>71</v>
      </c>
      <c r="C29" s="24">
        <v>36</v>
      </c>
      <c r="D29" s="24">
        <v>0</v>
      </c>
      <c r="E29" s="24">
        <v>0</v>
      </c>
      <c r="F29" s="24">
        <v>0</v>
      </c>
      <c r="G29" s="201">
        <v>290</v>
      </c>
      <c r="H29" s="201">
        <v>0</v>
      </c>
      <c r="I29" s="201">
        <v>0</v>
      </c>
      <c r="J29" s="201">
        <v>0</v>
      </c>
      <c r="K29" s="201">
        <v>320</v>
      </c>
      <c r="L29" s="201">
        <v>0</v>
      </c>
      <c r="M29" s="201">
        <v>0</v>
      </c>
      <c r="N29" s="201">
        <v>0</v>
      </c>
      <c r="O29" s="201">
        <v>150</v>
      </c>
      <c r="P29" s="201">
        <v>0</v>
      </c>
    </row>
    <row r="30" spans="1:16">
      <c r="A30" t="s">
        <v>72</v>
      </c>
      <c r="C30" s="24">
        <v>36</v>
      </c>
      <c r="D30" s="24">
        <v>0</v>
      </c>
      <c r="E30" s="24">
        <v>0</v>
      </c>
      <c r="F30" s="24">
        <v>0</v>
      </c>
      <c r="G30" s="201">
        <v>290</v>
      </c>
      <c r="H30" s="201">
        <v>0</v>
      </c>
      <c r="I30" s="201">
        <v>0</v>
      </c>
      <c r="J30" s="201">
        <v>0</v>
      </c>
      <c r="K30" s="201">
        <v>320</v>
      </c>
      <c r="L30" s="201">
        <v>0</v>
      </c>
      <c r="M30" s="201">
        <v>0</v>
      </c>
      <c r="N30" s="201">
        <v>0</v>
      </c>
      <c r="O30" s="201">
        <v>150</v>
      </c>
      <c r="P30" s="201">
        <v>0</v>
      </c>
    </row>
    <row r="31" spans="1:16">
      <c r="A31" t="s">
        <v>73</v>
      </c>
      <c r="C31" s="24">
        <v>36</v>
      </c>
      <c r="D31" s="24">
        <v>0</v>
      </c>
      <c r="E31" s="24">
        <v>0</v>
      </c>
      <c r="F31" s="24">
        <v>0</v>
      </c>
      <c r="G31" s="201">
        <v>290</v>
      </c>
      <c r="H31" s="201">
        <v>0</v>
      </c>
      <c r="I31" s="201">
        <v>0</v>
      </c>
      <c r="J31" s="201">
        <v>0</v>
      </c>
      <c r="K31" s="201">
        <v>320</v>
      </c>
      <c r="L31" s="201">
        <v>0</v>
      </c>
      <c r="M31" s="201">
        <v>0</v>
      </c>
      <c r="N31" s="201">
        <v>0</v>
      </c>
      <c r="O31" s="201">
        <v>150</v>
      </c>
      <c r="P31" s="201">
        <v>0</v>
      </c>
    </row>
    <row r="32" spans="1:16">
      <c r="A32" t="s">
        <v>74</v>
      </c>
      <c r="C32" s="24">
        <v>36</v>
      </c>
      <c r="D32" s="24">
        <v>0</v>
      </c>
      <c r="E32" s="24">
        <v>0</v>
      </c>
      <c r="F32" s="24">
        <v>0</v>
      </c>
      <c r="G32" s="201">
        <v>290</v>
      </c>
      <c r="H32" s="201">
        <v>0</v>
      </c>
      <c r="I32" s="201">
        <v>0</v>
      </c>
      <c r="J32" s="201">
        <v>0</v>
      </c>
      <c r="K32" s="201">
        <v>320</v>
      </c>
      <c r="L32" s="201">
        <v>0</v>
      </c>
      <c r="M32" s="201">
        <v>0</v>
      </c>
      <c r="N32" s="201">
        <v>0</v>
      </c>
      <c r="O32" s="201">
        <v>150</v>
      </c>
      <c r="P32" s="201">
        <v>0</v>
      </c>
    </row>
    <row r="33" spans="1:16">
      <c r="A33" t="s">
        <v>75</v>
      </c>
      <c r="C33" s="24">
        <v>36</v>
      </c>
      <c r="D33" s="24">
        <v>0</v>
      </c>
      <c r="E33" s="24">
        <v>0</v>
      </c>
      <c r="F33" s="24">
        <v>0</v>
      </c>
      <c r="G33" s="201">
        <v>290</v>
      </c>
      <c r="H33" s="201">
        <v>0</v>
      </c>
      <c r="I33" s="201">
        <v>0</v>
      </c>
      <c r="J33" s="201">
        <v>0</v>
      </c>
      <c r="K33" s="201">
        <v>320</v>
      </c>
      <c r="L33" s="201">
        <v>0</v>
      </c>
      <c r="M33" s="201">
        <v>0</v>
      </c>
      <c r="N33" s="201">
        <v>0</v>
      </c>
      <c r="O33" s="201">
        <v>150</v>
      </c>
      <c r="P33" s="201">
        <v>0</v>
      </c>
    </row>
    <row r="34" spans="1:16">
      <c r="A34" t="s">
        <v>76</v>
      </c>
      <c r="C34" s="24">
        <v>36</v>
      </c>
      <c r="D34" s="24">
        <v>0</v>
      </c>
      <c r="E34" s="24">
        <v>0</v>
      </c>
      <c r="F34" s="24">
        <v>0</v>
      </c>
      <c r="G34" s="201">
        <v>290</v>
      </c>
      <c r="H34" s="201">
        <v>0</v>
      </c>
      <c r="I34" s="201">
        <v>0</v>
      </c>
      <c r="J34" s="201">
        <v>0</v>
      </c>
      <c r="K34" s="201">
        <v>320</v>
      </c>
      <c r="L34" s="201">
        <v>0</v>
      </c>
      <c r="M34" s="201">
        <v>0</v>
      </c>
      <c r="N34" s="201">
        <v>0</v>
      </c>
      <c r="O34" s="201">
        <v>150</v>
      </c>
      <c r="P34" s="201">
        <v>0</v>
      </c>
    </row>
    <row r="35" spans="1:16">
      <c r="A35" t="s">
        <v>77</v>
      </c>
      <c r="C35" s="24">
        <v>36</v>
      </c>
      <c r="D35" s="24">
        <v>0</v>
      </c>
      <c r="E35" s="24">
        <v>0</v>
      </c>
      <c r="F35" s="24">
        <v>0</v>
      </c>
      <c r="G35" s="201">
        <v>290</v>
      </c>
      <c r="H35" s="201">
        <v>0</v>
      </c>
      <c r="I35" s="201">
        <v>0</v>
      </c>
      <c r="J35" s="201">
        <v>0</v>
      </c>
      <c r="K35" s="201">
        <v>320</v>
      </c>
      <c r="L35" s="201">
        <v>0</v>
      </c>
      <c r="M35" s="201">
        <v>0</v>
      </c>
      <c r="N35" s="201">
        <v>0</v>
      </c>
      <c r="O35" s="201">
        <v>150</v>
      </c>
      <c r="P35" s="201">
        <v>0</v>
      </c>
    </row>
    <row r="36" spans="1:16">
      <c r="A36" t="s">
        <v>78</v>
      </c>
      <c r="C36" s="24">
        <v>36</v>
      </c>
      <c r="D36" s="24">
        <v>0</v>
      </c>
      <c r="E36" s="24">
        <v>0</v>
      </c>
      <c r="F36" s="24">
        <v>0</v>
      </c>
      <c r="G36" s="201">
        <v>290</v>
      </c>
      <c r="H36" s="201">
        <v>0</v>
      </c>
      <c r="I36" s="201">
        <v>0</v>
      </c>
      <c r="J36" s="201">
        <v>0</v>
      </c>
      <c r="K36" s="201">
        <v>320</v>
      </c>
      <c r="L36" s="201">
        <v>0</v>
      </c>
      <c r="M36" s="201">
        <v>0</v>
      </c>
      <c r="N36" s="201">
        <v>0</v>
      </c>
      <c r="O36" s="201">
        <v>150</v>
      </c>
      <c r="P36" s="201">
        <v>0</v>
      </c>
    </row>
    <row r="37" spans="1:16">
      <c r="A37" t="s">
        <v>79</v>
      </c>
      <c r="C37" s="24">
        <v>36</v>
      </c>
      <c r="D37" s="24">
        <v>0</v>
      </c>
      <c r="E37" s="24">
        <v>0</v>
      </c>
      <c r="F37" s="24">
        <v>0</v>
      </c>
      <c r="G37" s="201">
        <v>290</v>
      </c>
      <c r="H37" s="201">
        <v>0</v>
      </c>
      <c r="I37" s="201">
        <v>0</v>
      </c>
      <c r="J37" s="201">
        <v>0</v>
      </c>
      <c r="K37" s="201">
        <v>320</v>
      </c>
      <c r="L37" s="201">
        <v>0</v>
      </c>
      <c r="M37" s="201">
        <v>0</v>
      </c>
      <c r="N37" s="201">
        <v>0</v>
      </c>
      <c r="O37" s="201">
        <v>150</v>
      </c>
      <c r="P37" s="201">
        <v>0</v>
      </c>
    </row>
    <row r="38" spans="1:16">
      <c r="A38" t="s">
        <v>80</v>
      </c>
      <c r="C38" s="24">
        <v>35</v>
      </c>
      <c r="D38" s="24">
        <v>0</v>
      </c>
      <c r="E38" s="24">
        <v>0</v>
      </c>
      <c r="F38" s="24">
        <v>0</v>
      </c>
      <c r="G38" s="201">
        <v>290</v>
      </c>
      <c r="H38" s="201">
        <v>0</v>
      </c>
      <c r="I38" s="201">
        <v>0</v>
      </c>
      <c r="J38" s="201">
        <v>0</v>
      </c>
      <c r="K38" s="201">
        <v>320</v>
      </c>
      <c r="L38" s="201">
        <v>0</v>
      </c>
      <c r="M38" s="201">
        <v>0</v>
      </c>
      <c r="N38" s="201">
        <v>0</v>
      </c>
      <c r="O38" s="201">
        <v>150</v>
      </c>
      <c r="P38" s="201">
        <v>0</v>
      </c>
    </row>
    <row r="39" spans="1:16">
      <c r="A39" t="s">
        <v>81</v>
      </c>
      <c r="C39" s="24">
        <v>35</v>
      </c>
      <c r="D39" s="24">
        <v>0</v>
      </c>
      <c r="E39" s="24">
        <v>0</v>
      </c>
      <c r="F39" s="24">
        <v>0</v>
      </c>
      <c r="G39" s="201">
        <v>290</v>
      </c>
      <c r="H39" s="201">
        <v>0</v>
      </c>
      <c r="I39" s="201">
        <v>0</v>
      </c>
      <c r="J39" s="201">
        <v>0</v>
      </c>
      <c r="K39" s="201">
        <v>320</v>
      </c>
      <c r="L39" s="201">
        <v>0</v>
      </c>
      <c r="M39" s="201">
        <v>0</v>
      </c>
      <c r="N39" s="201">
        <v>0</v>
      </c>
      <c r="O39" s="201">
        <v>150</v>
      </c>
      <c r="P39" s="201">
        <v>0</v>
      </c>
    </row>
    <row r="40" spans="1:16">
      <c r="A40" t="s">
        <v>82</v>
      </c>
      <c r="C40" s="24">
        <v>35</v>
      </c>
      <c r="D40" s="24">
        <v>0</v>
      </c>
      <c r="E40" s="24">
        <v>0</v>
      </c>
      <c r="F40" s="24">
        <v>0</v>
      </c>
      <c r="G40" s="201">
        <v>290</v>
      </c>
      <c r="H40" s="201">
        <v>0</v>
      </c>
      <c r="I40" s="201">
        <v>0</v>
      </c>
      <c r="J40" s="201">
        <v>0</v>
      </c>
      <c r="K40" s="201">
        <v>320</v>
      </c>
      <c r="L40" s="201">
        <v>0</v>
      </c>
      <c r="M40" s="201">
        <v>0</v>
      </c>
      <c r="N40" s="201">
        <v>0</v>
      </c>
      <c r="O40" s="201">
        <v>150</v>
      </c>
      <c r="P40" s="201">
        <v>0</v>
      </c>
    </row>
    <row r="41" spans="1:16">
      <c r="A41" t="s">
        <v>83</v>
      </c>
      <c r="C41" s="24">
        <v>35</v>
      </c>
      <c r="D41" s="24">
        <v>0</v>
      </c>
      <c r="E41" s="24">
        <v>0</v>
      </c>
      <c r="F41" s="24">
        <v>0</v>
      </c>
      <c r="G41" s="201">
        <v>290</v>
      </c>
      <c r="H41" s="201">
        <v>0</v>
      </c>
      <c r="I41" s="201">
        <v>0</v>
      </c>
      <c r="J41" s="201">
        <v>0</v>
      </c>
      <c r="K41" s="201">
        <v>320</v>
      </c>
      <c r="L41" s="201">
        <v>0</v>
      </c>
      <c r="M41" s="201">
        <v>0</v>
      </c>
      <c r="N41" s="201">
        <v>0</v>
      </c>
      <c r="O41" s="201">
        <v>150</v>
      </c>
      <c r="P41" s="201">
        <v>0</v>
      </c>
    </row>
    <row r="42" spans="1:16">
      <c r="A42" t="s">
        <v>84</v>
      </c>
      <c r="C42" s="24">
        <v>35</v>
      </c>
      <c r="D42" s="24">
        <v>0</v>
      </c>
      <c r="E42" s="24">
        <v>0</v>
      </c>
      <c r="F42" s="24">
        <v>0</v>
      </c>
      <c r="G42" s="201">
        <v>290</v>
      </c>
      <c r="H42" s="201">
        <v>0</v>
      </c>
      <c r="I42" s="201">
        <v>0</v>
      </c>
      <c r="J42" s="201">
        <v>0</v>
      </c>
      <c r="K42" s="201">
        <v>320</v>
      </c>
      <c r="L42" s="201">
        <v>0</v>
      </c>
      <c r="M42" s="201">
        <v>0</v>
      </c>
      <c r="N42" s="201">
        <v>0</v>
      </c>
      <c r="O42" s="201">
        <v>150</v>
      </c>
      <c r="P42" s="201">
        <v>0</v>
      </c>
    </row>
    <row r="43" spans="1:16">
      <c r="A43" t="s">
        <v>85</v>
      </c>
      <c r="C43" s="24">
        <v>35</v>
      </c>
      <c r="D43" s="24">
        <v>0</v>
      </c>
      <c r="E43" s="24">
        <v>0</v>
      </c>
      <c r="F43" s="24">
        <v>0</v>
      </c>
      <c r="G43" s="201">
        <v>290</v>
      </c>
      <c r="H43" s="201">
        <v>0</v>
      </c>
      <c r="I43" s="201">
        <v>0</v>
      </c>
      <c r="J43" s="201">
        <v>0</v>
      </c>
      <c r="K43" s="201">
        <v>320</v>
      </c>
      <c r="L43" s="201">
        <v>0</v>
      </c>
      <c r="M43" s="201">
        <v>0</v>
      </c>
      <c r="N43" s="201">
        <v>0</v>
      </c>
      <c r="O43" s="201">
        <v>150</v>
      </c>
      <c r="P43" s="201">
        <v>0</v>
      </c>
    </row>
    <row r="44" spans="1:16">
      <c r="A44" t="s">
        <v>86</v>
      </c>
      <c r="C44" s="24">
        <v>35</v>
      </c>
      <c r="D44" s="24">
        <v>0</v>
      </c>
      <c r="E44" s="24">
        <v>0</v>
      </c>
      <c r="F44" s="24">
        <v>0</v>
      </c>
      <c r="G44" s="201">
        <v>290</v>
      </c>
      <c r="H44" s="201">
        <v>0</v>
      </c>
      <c r="I44" s="201">
        <v>0</v>
      </c>
      <c r="J44" s="201">
        <v>0</v>
      </c>
      <c r="K44" s="201">
        <v>320</v>
      </c>
      <c r="L44" s="201">
        <v>0</v>
      </c>
      <c r="M44" s="201">
        <v>0</v>
      </c>
      <c r="N44" s="201">
        <v>0</v>
      </c>
      <c r="O44" s="201">
        <v>150</v>
      </c>
      <c r="P44" s="201">
        <v>0</v>
      </c>
    </row>
    <row r="45" spans="1:16">
      <c r="A45" t="s">
        <v>87</v>
      </c>
      <c r="C45" s="24">
        <v>34</v>
      </c>
      <c r="D45" s="24">
        <v>0</v>
      </c>
      <c r="E45" s="24">
        <v>0</v>
      </c>
      <c r="F45" s="24">
        <v>0</v>
      </c>
      <c r="G45" s="201">
        <v>290</v>
      </c>
      <c r="H45" s="201">
        <v>0</v>
      </c>
      <c r="I45" s="201">
        <v>0</v>
      </c>
      <c r="J45" s="201">
        <v>0</v>
      </c>
      <c r="K45" s="201">
        <v>320</v>
      </c>
      <c r="L45" s="201">
        <v>0</v>
      </c>
      <c r="M45" s="201">
        <v>0</v>
      </c>
      <c r="N45" s="201">
        <v>0</v>
      </c>
      <c r="O45" s="201">
        <v>150</v>
      </c>
      <c r="P45" s="201">
        <v>0</v>
      </c>
    </row>
    <row r="46" spans="1:16">
      <c r="A46" t="s">
        <v>88</v>
      </c>
      <c r="C46" s="24">
        <v>34</v>
      </c>
      <c r="D46" s="24">
        <v>0</v>
      </c>
      <c r="E46" s="24">
        <v>0</v>
      </c>
      <c r="F46" s="24">
        <v>0</v>
      </c>
      <c r="G46" s="201">
        <v>290</v>
      </c>
      <c r="H46" s="201">
        <v>0</v>
      </c>
      <c r="I46" s="201">
        <v>0</v>
      </c>
      <c r="J46" s="201">
        <v>0</v>
      </c>
      <c r="K46" s="201">
        <v>320</v>
      </c>
      <c r="L46" s="201">
        <v>0</v>
      </c>
      <c r="M46" s="201">
        <v>0</v>
      </c>
      <c r="N46" s="201">
        <v>0</v>
      </c>
      <c r="O46" s="201">
        <v>150</v>
      </c>
      <c r="P46" s="201">
        <v>0</v>
      </c>
    </row>
    <row r="47" spans="1:16">
      <c r="A47" t="s">
        <v>89</v>
      </c>
      <c r="C47" s="24">
        <v>34</v>
      </c>
      <c r="D47" s="24">
        <v>0</v>
      </c>
      <c r="E47" s="24">
        <v>0</v>
      </c>
      <c r="F47" s="24">
        <v>0</v>
      </c>
      <c r="G47" s="201">
        <v>290</v>
      </c>
      <c r="H47" s="201">
        <v>0</v>
      </c>
      <c r="I47" s="201">
        <v>0</v>
      </c>
      <c r="J47" s="201">
        <v>0</v>
      </c>
      <c r="K47" s="201">
        <v>320</v>
      </c>
      <c r="L47" s="201">
        <v>0</v>
      </c>
      <c r="M47" s="201">
        <v>0</v>
      </c>
      <c r="N47" s="201">
        <v>0</v>
      </c>
      <c r="O47" s="201">
        <v>150</v>
      </c>
      <c r="P47" s="201">
        <v>0</v>
      </c>
    </row>
    <row r="48" spans="1:16">
      <c r="A48" t="s">
        <v>90</v>
      </c>
      <c r="C48" s="24">
        <v>34</v>
      </c>
      <c r="D48" s="24">
        <v>0</v>
      </c>
      <c r="E48" s="24">
        <v>0</v>
      </c>
      <c r="F48" s="24">
        <v>0</v>
      </c>
      <c r="G48" s="201">
        <v>290</v>
      </c>
      <c r="H48" s="201">
        <v>0</v>
      </c>
      <c r="I48" s="201">
        <v>0</v>
      </c>
      <c r="J48" s="201">
        <v>0</v>
      </c>
      <c r="K48" s="201">
        <v>320</v>
      </c>
      <c r="L48" s="201">
        <v>0</v>
      </c>
      <c r="M48" s="201">
        <v>0</v>
      </c>
      <c r="N48" s="201">
        <v>0</v>
      </c>
      <c r="O48" s="201">
        <v>150</v>
      </c>
      <c r="P48" s="201">
        <v>0</v>
      </c>
    </row>
    <row r="49" spans="1:16">
      <c r="A49" t="s">
        <v>91</v>
      </c>
      <c r="C49" s="24">
        <v>34</v>
      </c>
      <c r="D49" s="24">
        <v>0</v>
      </c>
      <c r="E49" s="24">
        <v>0</v>
      </c>
      <c r="F49" s="24">
        <v>0</v>
      </c>
      <c r="G49" s="201">
        <v>290</v>
      </c>
      <c r="H49" s="201">
        <v>0</v>
      </c>
      <c r="I49" s="201">
        <v>0</v>
      </c>
      <c r="J49" s="201">
        <v>0</v>
      </c>
      <c r="K49" s="201">
        <v>320</v>
      </c>
      <c r="L49" s="201">
        <v>0</v>
      </c>
      <c r="M49" s="201">
        <v>0</v>
      </c>
      <c r="N49" s="201">
        <v>0</v>
      </c>
      <c r="O49" s="201">
        <v>150</v>
      </c>
      <c r="P49" s="201">
        <v>0</v>
      </c>
    </row>
    <row r="50" spans="1:16">
      <c r="A50" t="s">
        <v>92</v>
      </c>
      <c r="C50" s="24">
        <v>34</v>
      </c>
      <c r="D50" s="24">
        <v>0</v>
      </c>
      <c r="E50" s="24">
        <v>0</v>
      </c>
      <c r="F50" s="24">
        <v>0</v>
      </c>
      <c r="G50" s="201">
        <v>290</v>
      </c>
      <c r="H50" s="201">
        <v>0</v>
      </c>
      <c r="I50" s="201">
        <v>0</v>
      </c>
      <c r="J50" s="201">
        <v>0</v>
      </c>
      <c r="K50" s="201">
        <v>320</v>
      </c>
      <c r="L50" s="201">
        <v>0</v>
      </c>
      <c r="M50" s="201">
        <v>0</v>
      </c>
      <c r="N50" s="201">
        <v>0</v>
      </c>
      <c r="O50" s="201">
        <v>150</v>
      </c>
      <c r="P50" s="201">
        <v>0</v>
      </c>
    </row>
    <row r="51" spans="1:16">
      <c r="A51" t="s">
        <v>93</v>
      </c>
      <c r="C51" s="24">
        <v>34</v>
      </c>
      <c r="D51" s="24">
        <v>0</v>
      </c>
      <c r="E51" s="24">
        <v>0</v>
      </c>
      <c r="F51" s="24">
        <v>0</v>
      </c>
      <c r="G51" s="201">
        <v>290</v>
      </c>
      <c r="H51" s="201">
        <v>0</v>
      </c>
      <c r="I51" s="201">
        <v>0</v>
      </c>
      <c r="J51" s="201">
        <v>0</v>
      </c>
      <c r="K51" s="201">
        <v>320</v>
      </c>
      <c r="L51" s="201">
        <v>0</v>
      </c>
      <c r="M51" s="201">
        <v>0</v>
      </c>
      <c r="N51" s="201">
        <v>0</v>
      </c>
      <c r="O51" s="201">
        <v>150</v>
      </c>
      <c r="P51" s="201">
        <v>0</v>
      </c>
    </row>
    <row r="52" spans="1:16">
      <c r="A52" t="s">
        <v>94</v>
      </c>
      <c r="C52" s="24">
        <v>34</v>
      </c>
      <c r="D52" s="24">
        <v>0</v>
      </c>
      <c r="E52" s="24">
        <v>0</v>
      </c>
      <c r="F52" s="24">
        <v>0</v>
      </c>
      <c r="G52" s="201">
        <v>290</v>
      </c>
      <c r="H52" s="201">
        <v>0</v>
      </c>
      <c r="I52" s="201">
        <v>0</v>
      </c>
      <c r="J52" s="201">
        <v>0</v>
      </c>
      <c r="K52" s="201">
        <v>320</v>
      </c>
      <c r="L52" s="201">
        <v>0</v>
      </c>
      <c r="M52" s="201">
        <v>0</v>
      </c>
      <c r="N52" s="201">
        <v>0</v>
      </c>
      <c r="O52" s="201">
        <v>150</v>
      </c>
      <c r="P52" s="201">
        <v>0</v>
      </c>
    </row>
    <row r="53" spans="1:16">
      <c r="A53" t="s">
        <v>95</v>
      </c>
      <c r="C53" s="24">
        <v>34</v>
      </c>
      <c r="D53" s="24">
        <v>0</v>
      </c>
      <c r="E53" s="24">
        <v>0</v>
      </c>
      <c r="F53" s="24">
        <v>0</v>
      </c>
      <c r="G53" s="201">
        <v>290</v>
      </c>
      <c r="H53" s="201">
        <v>0</v>
      </c>
      <c r="I53" s="201">
        <v>0</v>
      </c>
      <c r="J53" s="201">
        <v>0</v>
      </c>
      <c r="K53" s="201">
        <v>320</v>
      </c>
      <c r="L53" s="201">
        <v>0</v>
      </c>
      <c r="M53" s="201">
        <v>0</v>
      </c>
      <c r="N53" s="201">
        <v>0</v>
      </c>
      <c r="O53" s="201">
        <v>150</v>
      </c>
      <c r="P53" s="201">
        <v>0</v>
      </c>
    </row>
    <row r="54" spans="1:16">
      <c r="A54" t="s">
        <v>96</v>
      </c>
      <c r="C54" s="24">
        <v>34</v>
      </c>
      <c r="D54" s="24">
        <v>0</v>
      </c>
      <c r="E54" s="24">
        <v>0</v>
      </c>
      <c r="F54" s="24">
        <v>0</v>
      </c>
      <c r="G54" s="201">
        <v>290</v>
      </c>
      <c r="H54" s="201">
        <v>0</v>
      </c>
      <c r="I54" s="201">
        <v>0</v>
      </c>
      <c r="J54" s="201">
        <v>0</v>
      </c>
      <c r="K54" s="201">
        <v>320</v>
      </c>
      <c r="L54" s="201">
        <v>0</v>
      </c>
      <c r="M54" s="201">
        <v>0</v>
      </c>
      <c r="N54" s="201">
        <v>0</v>
      </c>
      <c r="O54" s="201">
        <v>150</v>
      </c>
      <c r="P54" s="201">
        <v>0</v>
      </c>
    </row>
    <row r="55" spans="1:16">
      <c r="A55" t="s">
        <v>97</v>
      </c>
      <c r="C55" s="24">
        <v>34</v>
      </c>
      <c r="D55" s="24">
        <v>0</v>
      </c>
      <c r="E55" s="24">
        <v>0</v>
      </c>
      <c r="F55" s="24">
        <v>0</v>
      </c>
      <c r="G55" s="201">
        <v>290</v>
      </c>
      <c r="H55" s="201">
        <v>0</v>
      </c>
      <c r="I55" s="201">
        <v>0</v>
      </c>
      <c r="J55" s="201">
        <v>0</v>
      </c>
      <c r="K55" s="201">
        <v>320</v>
      </c>
      <c r="L55" s="201">
        <v>0</v>
      </c>
      <c r="M55" s="201">
        <v>0</v>
      </c>
      <c r="N55" s="201">
        <v>0</v>
      </c>
      <c r="O55" s="201">
        <v>150</v>
      </c>
      <c r="P55" s="201">
        <v>0</v>
      </c>
    </row>
    <row r="56" spans="1:16">
      <c r="A56" t="s">
        <v>98</v>
      </c>
      <c r="C56" s="24">
        <v>34</v>
      </c>
      <c r="D56" s="24">
        <v>0</v>
      </c>
      <c r="E56" s="24">
        <v>0</v>
      </c>
      <c r="F56" s="24">
        <v>0</v>
      </c>
      <c r="G56" s="201">
        <v>290</v>
      </c>
      <c r="H56" s="201">
        <v>0</v>
      </c>
      <c r="I56" s="201">
        <v>0</v>
      </c>
      <c r="J56" s="201">
        <v>0</v>
      </c>
      <c r="K56" s="201">
        <v>320</v>
      </c>
      <c r="L56" s="201">
        <v>0</v>
      </c>
      <c r="M56" s="201">
        <v>0</v>
      </c>
      <c r="N56" s="201">
        <v>0</v>
      </c>
      <c r="O56" s="201">
        <v>150</v>
      </c>
      <c r="P56" s="201">
        <v>0</v>
      </c>
    </row>
    <row r="57" spans="1:16">
      <c r="A57" t="s">
        <v>99</v>
      </c>
      <c r="C57" s="24">
        <v>34</v>
      </c>
      <c r="D57" s="24">
        <v>0</v>
      </c>
      <c r="E57" s="24">
        <v>0</v>
      </c>
      <c r="F57" s="24">
        <v>0</v>
      </c>
      <c r="G57" s="201">
        <v>290</v>
      </c>
      <c r="H57" s="201">
        <v>0</v>
      </c>
      <c r="I57" s="201">
        <v>0</v>
      </c>
      <c r="J57" s="201">
        <v>0</v>
      </c>
      <c r="K57" s="201">
        <v>320</v>
      </c>
      <c r="L57" s="201">
        <v>0</v>
      </c>
      <c r="M57" s="201">
        <v>0</v>
      </c>
      <c r="N57" s="201">
        <v>0</v>
      </c>
      <c r="O57" s="201">
        <v>150</v>
      </c>
      <c r="P57" s="201">
        <v>0</v>
      </c>
    </row>
    <row r="58" spans="1:16">
      <c r="A58" t="s">
        <v>100</v>
      </c>
      <c r="C58" s="24">
        <v>34</v>
      </c>
      <c r="D58" s="24">
        <v>0</v>
      </c>
      <c r="E58" s="24">
        <v>0</v>
      </c>
      <c r="F58" s="24">
        <v>0</v>
      </c>
      <c r="G58" s="201">
        <v>290</v>
      </c>
      <c r="H58" s="201">
        <v>0</v>
      </c>
      <c r="I58" s="201">
        <v>0</v>
      </c>
      <c r="J58" s="201">
        <v>0</v>
      </c>
      <c r="K58" s="201">
        <v>320</v>
      </c>
      <c r="L58" s="201">
        <v>0</v>
      </c>
      <c r="M58" s="201">
        <v>0</v>
      </c>
      <c r="N58" s="201">
        <v>0</v>
      </c>
      <c r="O58" s="201">
        <v>150</v>
      </c>
      <c r="P58" s="201">
        <v>0</v>
      </c>
    </row>
    <row r="59" spans="1:16">
      <c r="A59" t="s">
        <v>101</v>
      </c>
      <c r="C59" s="24">
        <v>34</v>
      </c>
      <c r="D59" s="24">
        <v>0</v>
      </c>
      <c r="E59" s="24">
        <v>0</v>
      </c>
      <c r="F59" s="24">
        <v>0</v>
      </c>
      <c r="G59" s="201">
        <v>290</v>
      </c>
      <c r="H59" s="201">
        <v>0</v>
      </c>
      <c r="I59" s="201">
        <v>0</v>
      </c>
      <c r="J59" s="201">
        <v>0</v>
      </c>
      <c r="K59" s="201">
        <v>320</v>
      </c>
      <c r="L59" s="201">
        <v>0</v>
      </c>
      <c r="M59" s="201">
        <v>0</v>
      </c>
      <c r="N59" s="201">
        <v>0</v>
      </c>
      <c r="O59" s="201">
        <v>150</v>
      </c>
      <c r="P59" s="201">
        <v>0</v>
      </c>
    </row>
    <row r="60" spans="1:16">
      <c r="A60" t="s">
        <v>102</v>
      </c>
      <c r="C60" s="24">
        <v>34</v>
      </c>
      <c r="D60" s="24">
        <v>0</v>
      </c>
      <c r="E60" s="24">
        <v>0</v>
      </c>
      <c r="F60" s="24">
        <v>0</v>
      </c>
      <c r="G60" s="201">
        <v>290</v>
      </c>
      <c r="H60" s="201">
        <v>0</v>
      </c>
      <c r="I60" s="201">
        <v>0</v>
      </c>
      <c r="J60" s="201">
        <v>0</v>
      </c>
      <c r="K60" s="201">
        <v>320</v>
      </c>
      <c r="L60" s="201">
        <v>0</v>
      </c>
      <c r="M60" s="201">
        <v>0</v>
      </c>
      <c r="N60" s="201">
        <v>0</v>
      </c>
      <c r="O60" s="201">
        <v>150</v>
      </c>
      <c r="P60" s="201">
        <v>0</v>
      </c>
    </row>
    <row r="61" spans="1:16">
      <c r="A61" t="s">
        <v>103</v>
      </c>
      <c r="C61" s="24">
        <v>34</v>
      </c>
      <c r="D61" s="24">
        <v>0</v>
      </c>
      <c r="E61" s="24">
        <v>0</v>
      </c>
      <c r="F61" s="24">
        <v>0</v>
      </c>
      <c r="G61" s="201">
        <v>290</v>
      </c>
      <c r="H61" s="201">
        <v>0</v>
      </c>
      <c r="I61" s="201">
        <v>0</v>
      </c>
      <c r="J61" s="201">
        <v>0</v>
      </c>
      <c r="K61" s="201">
        <v>320</v>
      </c>
      <c r="L61" s="201">
        <v>0</v>
      </c>
      <c r="M61" s="201">
        <v>0</v>
      </c>
      <c r="N61" s="201">
        <v>0</v>
      </c>
      <c r="O61" s="201">
        <v>150</v>
      </c>
      <c r="P61" s="201">
        <v>0</v>
      </c>
    </row>
    <row r="62" spans="1:16">
      <c r="A62" t="s">
        <v>104</v>
      </c>
      <c r="C62" s="24">
        <v>34</v>
      </c>
      <c r="D62" s="24">
        <v>0</v>
      </c>
      <c r="E62" s="24">
        <v>0</v>
      </c>
      <c r="F62" s="24">
        <v>0</v>
      </c>
      <c r="G62" s="201">
        <v>290</v>
      </c>
      <c r="H62" s="201">
        <v>0</v>
      </c>
      <c r="I62" s="201">
        <v>0</v>
      </c>
      <c r="J62" s="201">
        <v>0</v>
      </c>
      <c r="K62" s="201">
        <v>320</v>
      </c>
      <c r="L62" s="201">
        <v>0</v>
      </c>
      <c r="M62" s="201">
        <v>0</v>
      </c>
      <c r="N62" s="201">
        <v>0</v>
      </c>
      <c r="O62" s="201">
        <v>150</v>
      </c>
      <c r="P62" s="201">
        <v>0</v>
      </c>
    </row>
    <row r="63" spans="1:16">
      <c r="A63" t="s">
        <v>105</v>
      </c>
      <c r="C63" s="24">
        <v>34</v>
      </c>
      <c r="D63" s="24">
        <v>0</v>
      </c>
      <c r="E63" s="24">
        <v>0</v>
      </c>
      <c r="F63" s="24">
        <v>0</v>
      </c>
      <c r="G63" s="201">
        <v>290</v>
      </c>
      <c r="H63" s="201">
        <v>0</v>
      </c>
      <c r="I63" s="201">
        <v>0</v>
      </c>
      <c r="J63" s="201">
        <v>0</v>
      </c>
      <c r="K63" s="201">
        <v>320</v>
      </c>
      <c r="L63" s="201">
        <v>0</v>
      </c>
      <c r="M63" s="201">
        <v>0</v>
      </c>
      <c r="N63" s="201">
        <v>0</v>
      </c>
      <c r="O63" s="201">
        <v>150</v>
      </c>
      <c r="P63" s="201">
        <v>0</v>
      </c>
    </row>
    <row r="64" spans="1:16">
      <c r="A64" t="s">
        <v>106</v>
      </c>
      <c r="C64" s="24">
        <v>34</v>
      </c>
      <c r="D64" s="24">
        <v>0</v>
      </c>
      <c r="E64" s="24">
        <v>0</v>
      </c>
      <c r="F64" s="24">
        <v>0</v>
      </c>
      <c r="G64" s="201">
        <v>290</v>
      </c>
      <c r="H64" s="201">
        <v>0</v>
      </c>
      <c r="I64" s="201">
        <v>0</v>
      </c>
      <c r="J64" s="201">
        <v>0</v>
      </c>
      <c r="K64" s="201">
        <v>320</v>
      </c>
      <c r="L64" s="201">
        <v>0</v>
      </c>
      <c r="M64" s="201">
        <v>0</v>
      </c>
      <c r="N64" s="201">
        <v>0</v>
      </c>
      <c r="O64" s="201">
        <v>150</v>
      </c>
      <c r="P64" s="201">
        <v>0</v>
      </c>
    </row>
    <row r="65" spans="1:16">
      <c r="A65" t="s">
        <v>107</v>
      </c>
      <c r="C65" s="24">
        <v>34</v>
      </c>
      <c r="D65" s="24">
        <v>0</v>
      </c>
      <c r="E65" s="24">
        <v>0</v>
      </c>
      <c r="F65" s="24">
        <v>0</v>
      </c>
      <c r="G65" s="201">
        <v>290</v>
      </c>
      <c r="H65" s="201">
        <v>0</v>
      </c>
      <c r="I65" s="201">
        <v>0</v>
      </c>
      <c r="J65" s="201">
        <v>0</v>
      </c>
      <c r="K65" s="201">
        <v>320</v>
      </c>
      <c r="L65" s="201">
        <v>0</v>
      </c>
      <c r="M65" s="201">
        <v>0</v>
      </c>
      <c r="N65" s="201">
        <v>0</v>
      </c>
      <c r="O65" s="201">
        <v>220</v>
      </c>
      <c r="P65" s="201">
        <v>0</v>
      </c>
    </row>
    <row r="66" spans="1:16">
      <c r="A66" t="s">
        <v>108</v>
      </c>
      <c r="C66" s="24">
        <v>34</v>
      </c>
      <c r="D66" s="24">
        <v>0</v>
      </c>
      <c r="E66" s="24">
        <v>0</v>
      </c>
      <c r="F66" s="24">
        <v>0</v>
      </c>
      <c r="G66" s="201">
        <v>290</v>
      </c>
      <c r="H66" s="201">
        <v>0</v>
      </c>
      <c r="I66" s="201">
        <v>0</v>
      </c>
      <c r="J66" s="201">
        <v>0</v>
      </c>
      <c r="K66" s="201">
        <v>320</v>
      </c>
      <c r="L66" s="201">
        <v>0</v>
      </c>
      <c r="M66" s="201">
        <v>0</v>
      </c>
      <c r="N66" s="201">
        <v>0</v>
      </c>
      <c r="O66" s="201">
        <v>280</v>
      </c>
      <c r="P66" s="201">
        <v>0</v>
      </c>
    </row>
    <row r="67" spans="1:16">
      <c r="A67" t="s">
        <v>109</v>
      </c>
      <c r="C67" s="24">
        <v>34</v>
      </c>
      <c r="D67" s="24">
        <v>0</v>
      </c>
      <c r="E67" s="24">
        <v>0</v>
      </c>
      <c r="F67" s="24">
        <v>0</v>
      </c>
      <c r="G67" s="201">
        <v>290</v>
      </c>
      <c r="H67" s="201">
        <v>0</v>
      </c>
      <c r="I67" s="201">
        <v>0</v>
      </c>
      <c r="J67" s="201">
        <v>0</v>
      </c>
      <c r="K67" s="201">
        <v>320</v>
      </c>
      <c r="L67" s="201">
        <v>0</v>
      </c>
      <c r="M67" s="201">
        <v>0</v>
      </c>
      <c r="N67" s="201">
        <v>0</v>
      </c>
      <c r="O67" s="201">
        <v>280</v>
      </c>
      <c r="P67" s="201">
        <v>0</v>
      </c>
    </row>
    <row r="68" spans="1:16">
      <c r="A68" t="s">
        <v>110</v>
      </c>
      <c r="C68" s="24">
        <v>34</v>
      </c>
      <c r="D68" s="24">
        <v>0</v>
      </c>
      <c r="E68" s="24">
        <v>0</v>
      </c>
      <c r="F68" s="24">
        <v>0</v>
      </c>
      <c r="G68" s="201">
        <v>290</v>
      </c>
      <c r="H68" s="201">
        <v>0</v>
      </c>
      <c r="I68" s="201">
        <v>0</v>
      </c>
      <c r="J68" s="201">
        <v>0</v>
      </c>
      <c r="K68" s="201">
        <v>320</v>
      </c>
      <c r="L68" s="201">
        <v>0</v>
      </c>
      <c r="M68" s="201">
        <v>0</v>
      </c>
      <c r="N68" s="201">
        <v>0</v>
      </c>
      <c r="O68" s="201">
        <v>280</v>
      </c>
      <c r="P68" s="201">
        <v>0</v>
      </c>
    </row>
    <row r="69" spans="1:16">
      <c r="A69" t="s">
        <v>111</v>
      </c>
      <c r="C69" s="24">
        <v>34</v>
      </c>
      <c r="D69" s="24">
        <v>0</v>
      </c>
      <c r="E69" s="24">
        <v>0</v>
      </c>
      <c r="F69" s="24">
        <v>0</v>
      </c>
      <c r="G69" s="201">
        <v>290</v>
      </c>
      <c r="H69" s="201">
        <v>0</v>
      </c>
      <c r="I69" s="201">
        <v>0</v>
      </c>
      <c r="J69" s="201">
        <v>0</v>
      </c>
      <c r="K69" s="201">
        <v>320</v>
      </c>
      <c r="L69" s="201">
        <v>0</v>
      </c>
      <c r="M69" s="201">
        <v>0</v>
      </c>
      <c r="N69" s="201">
        <v>0</v>
      </c>
      <c r="O69" s="201">
        <v>220</v>
      </c>
      <c r="P69" s="201">
        <v>0</v>
      </c>
    </row>
    <row r="70" spans="1:16">
      <c r="A70" t="s">
        <v>112</v>
      </c>
      <c r="C70" s="24">
        <v>34</v>
      </c>
      <c r="D70" s="24">
        <v>0</v>
      </c>
      <c r="E70" s="24">
        <v>0</v>
      </c>
      <c r="F70" s="24">
        <v>0</v>
      </c>
      <c r="G70" s="201">
        <v>290</v>
      </c>
      <c r="H70" s="201">
        <v>0</v>
      </c>
      <c r="I70" s="201">
        <v>0</v>
      </c>
      <c r="J70" s="201">
        <v>0</v>
      </c>
      <c r="K70" s="201">
        <v>320</v>
      </c>
      <c r="L70" s="201">
        <v>0</v>
      </c>
      <c r="M70" s="201">
        <v>0</v>
      </c>
      <c r="N70" s="201">
        <v>0</v>
      </c>
      <c r="O70" s="201">
        <v>150</v>
      </c>
      <c r="P70" s="201">
        <v>0</v>
      </c>
    </row>
    <row r="71" spans="1:16">
      <c r="A71" t="s">
        <v>113</v>
      </c>
      <c r="C71" s="24">
        <v>34</v>
      </c>
      <c r="D71" s="24">
        <v>0</v>
      </c>
      <c r="E71" s="24">
        <v>0</v>
      </c>
      <c r="F71" s="24">
        <v>0</v>
      </c>
      <c r="G71" s="201">
        <v>290</v>
      </c>
      <c r="H71" s="201">
        <v>0</v>
      </c>
      <c r="I71" s="201">
        <v>0</v>
      </c>
      <c r="J71" s="201">
        <v>0</v>
      </c>
      <c r="K71" s="201">
        <v>320</v>
      </c>
      <c r="L71" s="201">
        <v>0</v>
      </c>
      <c r="M71" s="201">
        <v>0</v>
      </c>
      <c r="N71" s="201">
        <v>0</v>
      </c>
      <c r="O71" s="201">
        <v>150</v>
      </c>
      <c r="P71" s="201">
        <v>0</v>
      </c>
    </row>
    <row r="72" spans="1:16">
      <c r="A72" t="s">
        <v>114</v>
      </c>
      <c r="C72" s="24">
        <v>34</v>
      </c>
      <c r="D72" s="24">
        <v>0</v>
      </c>
      <c r="E72" s="24">
        <v>0</v>
      </c>
      <c r="F72" s="24">
        <v>0</v>
      </c>
      <c r="G72" s="201">
        <v>290</v>
      </c>
      <c r="H72" s="201">
        <v>0</v>
      </c>
      <c r="I72" s="201">
        <v>0</v>
      </c>
      <c r="J72" s="201">
        <v>0</v>
      </c>
      <c r="K72" s="201">
        <v>320</v>
      </c>
      <c r="L72" s="201">
        <v>0</v>
      </c>
      <c r="M72" s="201">
        <v>0</v>
      </c>
      <c r="N72" s="201">
        <v>0</v>
      </c>
      <c r="O72" s="201">
        <v>150</v>
      </c>
      <c r="P72" s="201">
        <v>0</v>
      </c>
    </row>
    <row r="73" spans="1:16">
      <c r="A73" t="s">
        <v>115</v>
      </c>
      <c r="C73" s="24">
        <v>34</v>
      </c>
      <c r="D73" s="24">
        <v>0</v>
      </c>
      <c r="E73" s="24">
        <v>0</v>
      </c>
      <c r="F73" s="24">
        <v>0</v>
      </c>
      <c r="G73" s="201">
        <v>290</v>
      </c>
      <c r="H73" s="201">
        <v>0</v>
      </c>
      <c r="I73" s="201">
        <v>0</v>
      </c>
      <c r="J73" s="201">
        <v>0</v>
      </c>
      <c r="K73" s="201">
        <v>320</v>
      </c>
      <c r="L73" s="201">
        <v>0</v>
      </c>
      <c r="M73" s="201">
        <v>0</v>
      </c>
      <c r="N73" s="201">
        <v>0</v>
      </c>
      <c r="O73" s="201">
        <v>150</v>
      </c>
      <c r="P73" s="201">
        <v>0</v>
      </c>
    </row>
    <row r="74" spans="1:16">
      <c r="A74" t="s">
        <v>116</v>
      </c>
      <c r="C74" s="24">
        <v>34</v>
      </c>
      <c r="D74" s="24">
        <v>0</v>
      </c>
      <c r="E74" s="24">
        <v>0</v>
      </c>
      <c r="F74" s="24">
        <v>0</v>
      </c>
      <c r="G74" s="201">
        <v>290</v>
      </c>
      <c r="H74" s="201">
        <v>0</v>
      </c>
      <c r="I74" s="201">
        <v>0</v>
      </c>
      <c r="J74" s="201">
        <v>0</v>
      </c>
      <c r="K74" s="201">
        <v>320</v>
      </c>
      <c r="L74" s="201">
        <v>0</v>
      </c>
      <c r="M74" s="201">
        <v>0</v>
      </c>
      <c r="N74" s="201">
        <v>0</v>
      </c>
      <c r="O74" s="201">
        <v>150</v>
      </c>
      <c r="P74" s="201">
        <v>0</v>
      </c>
    </row>
    <row r="75" spans="1:16">
      <c r="A75" t="s">
        <v>117</v>
      </c>
      <c r="C75" s="24">
        <v>34</v>
      </c>
      <c r="D75" s="24">
        <v>0</v>
      </c>
      <c r="E75" s="24">
        <v>0</v>
      </c>
      <c r="F75" s="24">
        <v>0</v>
      </c>
      <c r="G75" s="201">
        <v>290</v>
      </c>
      <c r="H75" s="201">
        <v>0</v>
      </c>
      <c r="I75" s="201">
        <v>0</v>
      </c>
      <c r="J75" s="201">
        <v>0</v>
      </c>
      <c r="K75" s="201">
        <v>320</v>
      </c>
      <c r="L75" s="201">
        <v>0</v>
      </c>
      <c r="M75" s="201">
        <v>0</v>
      </c>
      <c r="N75" s="201">
        <v>0</v>
      </c>
      <c r="O75" s="201">
        <v>150</v>
      </c>
      <c r="P75" s="201">
        <v>0</v>
      </c>
    </row>
    <row r="76" spans="1:16">
      <c r="A76" t="s">
        <v>118</v>
      </c>
      <c r="C76" s="24">
        <v>34</v>
      </c>
      <c r="D76" s="24">
        <v>0</v>
      </c>
      <c r="E76" s="24">
        <v>0</v>
      </c>
      <c r="F76" s="24">
        <v>0</v>
      </c>
      <c r="G76" s="201">
        <v>290</v>
      </c>
      <c r="H76" s="201">
        <v>0</v>
      </c>
      <c r="I76" s="201">
        <v>0</v>
      </c>
      <c r="J76" s="201">
        <v>0</v>
      </c>
      <c r="K76" s="201">
        <v>320</v>
      </c>
      <c r="L76" s="201">
        <v>0</v>
      </c>
      <c r="M76" s="201">
        <v>0</v>
      </c>
      <c r="N76" s="201">
        <v>0</v>
      </c>
      <c r="O76" s="201">
        <v>150</v>
      </c>
      <c r="P76" s="201">
        <v>0</v>
      </c>
    </row>
    <row r="77" spans="1:16">
      <c r="A77" t="s">
        <v>119</v>
      </c>
      <c r="C77" s="24">
        <v>34</v>
      </c>
      <c r="D77" s="24">
        <v>0</v>
      </c>
      <c r="E77" s="24">
        <v>0</v>
      </c>
      <c r="F77" s="24">
        <v>0</v>
      </c>
      <c r="G77" s="201">
        <v>290</v>
      </c>
      <c r="H77" s="201">
        <v>0</v>
      </c>
      <c r="I77" s="201">
        <v>0</v>
      </c>
      <c r="J77" s="201">
        <v>0</v>
      </c>
      <c r="K77" s="201">
        <v>320</v>
      </c>
      <c r="L77" s="201">
        <v>0</v>
      </c>
      <c r="M77" s="201">
        <v>0</v>
      </c>
      <c r="N77" s="201">
        <v>0</v>
      </c>
      <c r="O77" s="201">
        <v>150</v>
      </c>
      <c r="P77" s="201">
        <v>0</v>
      </c>
    </row>
    <row r="78" spans="1:16">
      <c r="A78" t="s">
        <v>120</v>
      </c>
      <c r="C78" s="24">
        <v>34</v>
      </c>
      <c r="D78" s="24">
        <v>0</v>
      </c>
      <c r="E78" s="24">
        <v>0</v>
      </c>
      <c r="F78" s="24">
        <v>0</v>
      </c>
      <c r="G78" s="201">
        <v>290</v>
      </c>
      <c r="H78" s="201">
        <v>0</v>
      </c>
      <c r="I78" s="201">
        <v>0</v>
      </c>
      <c r="J78" s="201">
        <v>0</v>
      </c>
      <c r="K78" s="201">
        <v>320</v>
      </c>
      <c r="L78" s="201">
        <v>0</v>
      </c>
      <c r="M78" s="201">
        <v>0</v>
      </c>
      <c r="N78" s="201">
        <v>0</v>
      </c>
      <c r="O78" s="201">
        <v>150</v>
      </c>
      <c r="P78" s="201">
        <v>0</v>
      </c>
    </row>
    <row r="79" spans="1:16">
      <c r="A79" t="s">
        <v>121</v>
      </c>
      <c r="C79" s="24">
        <v>34</v>
      </c>
      <c r="D79" s="24">
        <v>0</v>
      </c>
      <c r="E79" s="24">
        <v>0</v>
      </c>
      <c r="F79" s="24">
        <v>0</v>
      </c>
      <c r="G79" s="201">
        <v>290</v>
      </c>
      <c r="H79" s="201">
        <v>0</v>
      </c>
      <c r="I79" s="201">
        <v>0</v>
      </c>
      <c r="J79" s="201">
        <v>0</v>
      </c>
      <c r="K79" s="201">
        <v>320</v>
      </c>
      <c r="L79" s="201">
        <v>0</v>
      </c>
      <c r="M79" s="201">
        <v>0</v>
      </c>
      <c r="N79" s="201">
        <v>0</v>
      </c>
      <c r="O79" s="201">
        <v>150</v>
      </c>
      <c r="P79" s="201">
        <v>0</v>
      </c>
    </row>
    <row r="80" spans="1:16">
      <c r="A80" t="s">
        <v>122</v>
      </c>
      <c r="C80" s="24">
        <v>34</v>
      </c>
      <c r="D80" s="24">
        <v>0</v>
      </c>
      <c r="E80" s="24">
        <v>0</v>
      </c>
      <c r="F80" s="24">
        <v>0</v>
      </c>
      <c r="G80" s="201">
        <v>290</v>
      </c>
      <c r="H80" s="201">
        <v>0</v>
      </c>
      <c r="I80" s="201">
        <v>0</v>
      </c>
      <c r="J80" s="201">
        <v>0</v>
      </c>
      <c r="K80" s="201">
        <v>320</v>
      </c>
      <c r="L80" s="201">
        <v>0</v>
      </c>
      <c r="M80" s="201">
        <v>0</v>
      </c>
      <c r="N80" s="201">
        <v>0</v>
      </c>
      <c r="O80" s="201">
        <v>150</v>
      </c>
      <c r="P80" s="201">
        <v>0</v>
      </c>
    </row>
    <row r="81" spans="1:16">
      <c r="A81" t="s">
        <v>123</v>
      </c>
      <c r="C81" s="24">
        <v>34</v>
      </c>
      <c r="D81" s="24">
        <v>0</v>
      </c>
      <c r="E81" s="24">
        <v>0</v>
      </c>
      <c r="F81" s="24">
        <v>0</v>
      </c>
      <c r="G81" s="201">
        <v>290</v>
      </c>
      <c r="H81" s="201">
        <v>0</v>
      </c>
      <c r="I81" s="201">
        <v>0</v>
      </c>
      <c r="J81" s="201">
        <v>0</v>
      </c>
      <c r="K81" s="201">
        <v>320</v>
      </c>
      <c r="L81" s="201">
        <v>0</v>
      </c>
      <c r="M81" s="201">
        <v>0</v>
      </c>
      <c r="N81" s="201">
        <v>0</v>
      </c>
      <c r="O81" s="201">
        <v>150</v>
      </c>
      <c r="P81" s="201">
        <v>0</v>
      </c>
    </row>
    <row r="82" spans="1:16">
      <c r="A82" t="s">
        <v>124</v>
      </c>
      <c r="C82" s="24">
        <v>34</v>
      </c>
      <c r="D82" s="24">
        <v>0</v>
      </c>
      <c r="E82" s="24">
        <v>0</v>
      </c>
      <c r="F82" s="24">
        <v>0</v>
      </c>
      <c r="G82" s="201">
        <v>290</v>
      </c>
      <c r="H82" s="201">
        <v>0</v>
      </c>
      <c r="I82" s="201">
        <v>0</v>
      </c>
      <c r="J82" s="201">
        <v>0</v>
      </c>
      <c r="K82" s="201">
        <v>320</v>
      </c>
      <c r="L82" s="201">
        <v>0</v>
      </c>
      <c r="M82" s="201">
        <v>0</v>
      </c>
      <c r="N82" s="201">
        <v>0</v>
      </c>
      <c r="O82" s="201">
        <v>150</v>
      </c>
      <c r="P82" s="201">
        <v>0</v>
      </c>
    </row>
    <row r="83" spans="1:16">
      <c r="A83" t="s">
        <v>125</v>
      </c>
      <c r="C83" s="24">
        <v>35</v>
      </c>
      <c r="D83" s="24">
        <v>0</v>
      </c>
      <c r="E83" s="24">
        <v>0</v>
      </c>
      <c r="F83" s="24">
        <v>0</v>
      </c>
      <c r="G83" s="201">
        <v>290</v>
      </c>
      <c r="H83" s="201">
        <v>0</v>
      </c>
      <c r="I83" s="201">
        <v>0</v>
      </c>
      <c r="J83" s="201">
        <v>0</v>
      </c>
      <c r="K83" s="201">
        <v>320</v>
      </c>
      <c r="L83" s="201">
        <v>0</v>
      </c>
      <c r="M83" s="201">
        <v>0</v>
      </c>
      <c r="N83" s="201">
        <v>0</v>
      </c>
      <c r="O83" s="201">
        <v>150</v>
      </c>
      <c r="P83" s="201">
        <v>0</v>
      </c>
    </row>
    <row r="84" spans="1:16">
      <c r="A84" t="s">
        <v>126</v>
      </c>
      <c r="C84" s="24">
        <v>35</v>
      </c>
      <c r="D84" s="24">
        <v>0</v>
      </c>
      <c r="E84" s="24">
        <v>0</v>
      </c>
      <c r="F84" s="24">
        <v>0</v>
      </c>
      <c r="G84" s="201">
        <v>290</v>
      </c>
      <c r="H84" s="201">
        <v>0</v>
      </c>
      <c r="I84" s="201">
        <v>0</v>
      </c>
      <c r="J84" s="201">
        <v>0</v>
      </c>
      <c r="K84" s="201">
        <v>320</v>
      </c>
      <c r="L84" s="201">
        <v>0</v>
      </c>
      <c r="M84" s="201">
        <v>0</v>
      </c>
      <c r="N84" s="201">
        <v>0</v>
      </c>
      <c r="O84" s="201">
        <v>150</v>
      </c>
      <c r="P84" s="201">
        <v>0</v>
      </c>
    </row>
    <row r="85" spans="1:16">
      <c r="A85" t="s">
        <v>127</v>
      </c>
      <c r="C85" s="24">
        <v>35</v>
      </c>
      <c r="D85" s="24">
        <v>0</v>
      </c>
      <c r="E85" s="24">
        <v>0</v>
      </c>
      <c r="F85" s="24">
        <v>0</v>
      </c>
      <c r="G85" s="201">
        <v>290</v>
      </c>
      <c r="H85" s="201">
        <v>0</v>
      </c>
      <c r="I85" s="201">
        <v>0</v>
      </c>
      <c r="J85" s="201">
        <v>0</v>
      </c>
      <c r="K85" s="201">
        <v>320</v>
      </c>
      <c r="L85" s="201">
        <v>0</v>
      </c>
      <c r="M85" s="201">
        <v>0</v>
      </c>
      <c r="N85" s="201">
        <v>0</v>
      </c>
      <c r="O85" s="201">
        <v>150</v>
      </c>
      <c r="P85" s="201">
        <v>0</v>
      </c>
    </row>
    <row r="86" spans="1:16">
      <c r="A86" t="s">
        <v>128</v>
      </c>
      <c r="C86" s="24">
        <v>35</v>
      </c>
      <c r="D86" s="24">
        <v>0</v>
      </c>
      <c r="E86" s="24">
        <v>0</v>
      </c>
      <c r="F86" s="24">
        <v>0</v>
      </c>
      <c r="G86" s="201">
        <v>290</v>
      </c>
      <c r="H86" s="201">
        <v>0</v>
      </c>
      <c r="I86" s="201">
        <v>0</v>
      </c>
      <c r="J86" s="201">
        <v>0</v>
      </c>
      <c r="K86" s="201">
        <v>320</v>
      </c>
      <c r="L86" s="201">
        <v>0</v>
      </c>
      <c r="M86" s="201">
        <v>0</v>
      </c>
      <c r="N86" s="201">
        <v>0</v>
      </c>
      <c r="O86" s="201">
        <v>156</v>
      </c>
      <c r="P86" s="201">
        <v>0</v>
      </c>
    </row>
    <row r="87" spans="1:16">
      <c r="A87" t="s">
        <v>129</v>
      </c>
      <c r="C87" s="24">
        <v>35</v>
      </c>
      <c r="D87" s="24">
        <v>0</v>
      </c>
      <c r="E87" s="24">
        <v>0</v>
      </c>
      <c r="F87" s="24">
        <v>0</v>
      </c>
      <c r="G87" s="201">
        <v>290</v>
      </c>
      <c r="H87" s="201">
        <v>0</v>
      </c>
      <c r="I87" s="201">
        <v>0</v>
      </c>
      <c r="J87" s="201">
        <v>0</v>
      </c>
      <c r="K87" s="201">
        <v>320</v>
      </c>
      <c r="L87" s="201">
        <v>0</v>
      </c>
      <c r="M87" s="201">
        <v>0</v>
      </c>
      <c r="N87" s="201">
        <v>0</v>
      </c>
      <c r="O87" s="201">
        <v>211</v>
      </c>
      <c r="P87" s="201">
        <v>0</v>
      </c>
    </row>
    <row r="88" spans="1:16">
      <c r="A88" t="s">
        <v>130</v>
      </c>
      <c r="C88" s="24">
        <v>35</v>
      </c>
      <c r="D88" s="24">
        <v>0</v>
      </c>
      <c r="E88" s="24">
        <v>0</v>
      </c>
      <c r="F88" s="24">
        <v>0</v>
      </c>
      <c r="G88" s="201">
        <v>290</v>
      </c>
      <c r="H88" s="201">
        <v>0</v>
      </c>
      <c r="I88" s="201">
        <v>0</v>
      </c>
      <c r="J88" s="201">
        <v>0</v>
      </c>
      <c r="K88" s="201">
        <v>320</v>
      </c>
      <c r="L88" s="201">
        <v>0</v>
      </c>
      <c r="M88" s="201">
        <v>0</v>
      </c>
      <c r="N88" s="201">
        <v>0</v>
      </c>
      <c r="O88" s="201">
        <v>265</v>
      </c>
      <c r="P88" s="201">
        <v>0</v>
      </c>
    </row>
    <row r="89" spans="1:16">
      <c r="A89" t="s">
        <v>131</v>
      </c>
      <c r="C89" s="24">
        <v>35</v>
      </c>
      <c r="D89" s="24">
        <v>0</v>
      </c>
      <c r="E89" s="24">
        <v>0</v>
      </c>
      <c r="F89" s="24">
        <v>0</v>
      </c>
      <c r="G89" s="201">
        <v>290</v>
      </c>
      <c r="H89" s="201">
        <v>0</v>
      </c>
      <c r="I89" s="201">
        <v>0</v>
      </c>
      <c r="J89" s="201">
        <v>0</v>
      </c>
      <c r="K89" s="201">
        <v>320</v>
      </c>
      <c r="L89" s="201">
        <v>0</v>
      </c>
      <c r="M89" s="201">
        <v>0</v>
      </c>
      <c r="N89" s="201">
        <v>0</v>
      </c>
      <c r="O89" s="201">
        <v>285</v>
      </c>
      <c r="P89" s="201">
        <v>0</v>
      </c>
    </row>
    <row r="90" spans="1:16">
      <c r="A90" t="s">
        <v>132</v>
      </c>
      <c r="C90" s="24">
        <v>35</v>
      </c>
      <c r="D90" s="24">
        <v>0</v>
      </c>
      <c r="E90" s="24">
        <v>0</v>
      </c>
      <c r="F90" s="24">
        <v>0</v>
      </c>
      <c r="G90" s="201">
        <v>290</v>
      </c>
      <c r="H90" s="201">
        <v>0</v>
      </c>
      <c r="I90" s="201">
        <v>0</v>
      </c>
      <c r="J90" s="201">
        <v>0</v>
      </c>
      <c r="K90" s="201">
        <v>320</v>
      </c>
      <c r="L90" s="201">
        <v>0</v>
      </c>
      <c r="M90" s="201">
        <v>0</v>
      </c>
      <c r="N90" s="201">
        <v>0</v>
      </c>
      <c r="O90" s="201">
        <v>285</v>
      </c>
      <c r="P90" s="201">
        <v>0</v>
      </c>
    </row>
    <row r="91" spans="1:16">
      <c r="A91" t="s">
        <v>133</v>
      </c>
      <c r="C91" s="24">
        <v>35</v>
      </c>
      <c r="D91" s="24">
        <v>0</v>
      </c>
      <c r="E91" s="24">
        <v>0</v>
      </c>
      <c r="F91" s="24">
        <v>0</v>
      </c>
      <c r="G91" s="201">
        <v>290</v>
      </c>
      <c r="H91" s="201">
        <v>0</v>
      </c>
      <c r="I91" s="201">
        <v>0</v>
      </c>
      <c r="J91" s="201">
        <v>0</v>
      </c>
      <c r="K91" s="201">
        <v>320</v>
      </c>
      <c r="L91" s="201">
        <v>0</v>
      </c>
      <c r="M91" s="201">
        <v>0</v>
      </c>
      <c r="N91" s="201">
        <v>0</v>
      </c>
      <c r="O91" s="201">
        <v>285</v>
      </c>
      <c r="P91" s="201">
        <v>0</v>
      </c>
    </row>
    <row r="92" spans="1:16">
      <c r="A92" t="s">
        <v>134</v>
      </c>
      <c r="C92" s="24">
        <v>35</v>
      </c>
      <c r="D92" s="24">
        <v>0</v>
      </c>
      <c r="E92" s="24">
        <v>0</v>
      </c>
      <c r="F92" s="24">
        <v>0</v>
      </c>
      <c r="G92" s="201">
        <v>290</v>
      </c>
      <c r="H92" s="201">
        <v>0</v>
      </c>
      <c r="I92" s="201">
        <v>0</v>
      </c>
      <c r="J92" s="201">
        <v>0</v>
      </c>
      <c r="K92" s="201">
        <v>320</v>
      </c>
      <c r="L92" s="201">
        <v>0</v>
      </c>
      <c r="M92" s="201">
        <v>0</v>
      </c>
      <c r="N92" s="201">
        <v>0</v>
      </c>
      <c r="O92" s="201">
        <v>285</v>
      </c>
      <c r="P92" s="201">
        <v>0</v>
      </c>
    </row>
    <row r="93" spans="1:16">
      <c r="A93" t="s">
        <v>135</v>
      </c>
      <c r="C93" s="24">
        <v>35</v>
      </c>
      <c r="D93" s="24">
        <v>0</v>
      </c>
      <c r="E93" s="24">
        <v>0</v>
      </c>
      <c r="F93" s="24">
        <v>0</v>
      </c>
      <c r="G93" s="201">
        <v>290</v>
      </c>
      <c r="H93" s="201">
        <v>0</v>
      </c>
      <c r="I93" s="201">
        <v>0</v>
      </c>
      <c r="J93" s="201">
        <v>0</v>
      </c>
      <c r="K93" s="201">
        <v>320</v>
      </c>
      <c r="L93" s="201">
        <v>0</v>
      </c>
      <c r="M93" s="201">
        <v>0</v>
      </c>
      <c r="N93" s="201">
        <v>0</v>
      </c>
      <c r="O93" s="201">
        <v>285</v>
      </c>
      <c r="P93" s="201">
        <v>0</v>
      </c>
    </row>
    <row r="94" spans="1:16">
      <c r="A94" t="s">
        <v>136</v>
      </c>
      <c r="C94" s="24">
        <v>35</v>
      </c>
      <c r="D94" s="24">
        <v>0</v>
      </c>
      <c r="E94" s="24">
        <v>0</v>
      </c>
      <c r="F94" s="24">
        <v>0</v>
      </c>
      <c r="G94" s="201">
        <v>290</v>
      </c>
      <c r="H94" s="201">
        <v>0</v>
      </c>
      <c r="I94" s="201">
        <v>0</v>
      </c>
      <c r="J94" s="201">
        <v>0</v>
      </c>
      <c r="K94" s="201">
        <v>320</v>
      </c>
      <c r="L94" s="201">
        <v>0</v>
      </c>
      <c r="M94" s="201">
        <v>0</v>
      </c>
      <c r="N94" s="201">
        <v>0</v>
      </c>
      <c r="O94" s="201">
        <v>277.04000000000002</v>
      </c>
      <c r="P94" s="201">
        <v>0</v>
      </c>
    </row>
    <row r="95" spans="1:16">
      <c r="A95" t="s">
        <v>137</v>
      </c>
      <c r="C95" s="24">
        <v>35</v>
      </c>
      <c r="D95" s="24">
        <v>0</v>
      </c>
      <c r="E95" s="24">
        <v>0</v>
      </c>
      <c r="F95" s="24">
        <v>0</v>
      </c>
      <c r="G95" s="201">
        <v>290</v>
      </c>
      <c r="H95" s="201">
        <v>0</v>
      </c>
      <c r="I95" s="201">
        <v>0</v>
      </c>
      <c r="J95" s="201">
        <v>0</v>
      </c>
      <c r="K95" s="201">
        <v>320</v>
      </c>
      <c r="L95" s="201">
        <v>0</v>
      </c>
      <c r="M95" s="201">
        <v>0</v>
      </c>
      <c r="N95" s="201">
        <v>0</v>
      </c>
      <c r="O95" s="201">
        <v>277.04000000000002</v>
      </c>
      <c r="P95" s="201">
        <v>0</v>
      </c>
    </row>
    <row r="96" spans="1:16">
      <c r="A96" t="s">
        <v>138</v>
      </c>
      <c r="C96" s="24">
        <v>35</v>
      </c>
      <c r="D96" s="24">
        <v>0</v>
      </c>
      <c r="E96" s="24">
        <v>0</v>
      </c>
      <c r="F96" s="24">
        <v>0</v>
      </c>
      <c r="G96" s="201">
        <v>290</v>
      </c>
      <c r="H96" s="201">
        <v>0</v>
      </c>
      <c r="I96" s="201">
        <v>0</v>
      </c>
      <c r="J96" s="201">
        <v>0</v>
      </c>
      <c r="K96" s="201">
        <v>320</v>
      </c>
      <c r="L96" s="201">
        <v>0</v>
      </c>
      <c r="M96" s="201">
        <v>0</v>
      </c>
      <c r="N96" s="201">
        <v>0</v>
      </c>
      <c r="O96" s="201">
        <v>277.04000000000002</v>
      </c>
      <c r="P96" s="201">
        <v>0</v>
      </c>
    </row>
    <row r="97" spans="1:17">
      <c r="A97" t="s">
        <v>139</v>
      </c>
      <c r="C97" s="24">
        <v>35</v>
      </c>
      <c r="D97" s="24">
        <v>0</v>
      </c>
      <c r="E97" s="24">
        <v>0</v>
      </c>
      <c r="F97" s="24">
        <v>0</v>
      </c>
      <c r="G97" s="201">
        <v>290</v>
      </c>
      <c r="H97" s="201">
        <v>0</v>
      </c>
      <c r="I97" s="201">
        <v>0</v>
      </c>
      <c r="J97" s="201">
        <v>0</v>
      </c>
      <c r="K97" s="201">
        <v>320</v>
      </c>
      <c r="L97" s="201">
        <v>0</v>
      </c>
      <c r="M97" s="201">
        <v>0</v>
      </c>
      <c r="N97" s="201">
        <v>0</v>
      </c>
      <c r="O97" s="201">
        <v>277.04000000000002</v>
      </c>
      <c r="P97" s="201">
        <v>0</v>
      </c>
    </row>
    <row r="98" spans="1:17">
      <c r="A98" t="s">
        <v>140</v>
      </c>
      <c r="C98" s="24">
        <v>35</v>
      </c>
      <c r="D98" s="24">
        <v>0</v>
      </c>
      <c r="E98" s="24">
        <v>0</v>
      </c>
      <c r="F98" s="24">
        <v>0</v>
      </c>
      <c r="G98" s="201">
        <v>290</v>
      </c>
      <c r="H98" s="201">
        <v>0</v>
      </c>
      <c r="I98" s="201">
        <v>0</v>
      </c>
      <c r="J98" s="201">
        <v>0</v>
      </c>
      <c r="K98" s="201">
        <v>320</v>
      </c>
      <c r="L98" s="201">
        <v>0</v>
      </c>
      <c r="M98" s="201">
        <v>0</v>
      </c>
      <c r="N98" s="201">
        <v>0</v>
      </c>
      <c r="O98" s="201">
        <v>277.04000000000002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0.84025000000000005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6.96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7.68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4.5580500000000015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1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-2.8</v>
      </c>
      <c r="H3" s="201">
        <v>0</v>
      </c>
      <c r="I3" s="201">
        <v>0</v>
      </c>
      <c r="J3" s="201">
        <v>-26.32</v>
      </c>
      <c r="K3" s="201">
        <v>18.07</v>
      </c>
      <c r="L3" s="201">
        <v>0.64</v>
      </c>
      <c r="M3" s="201">
        <v>2.34</v>
      </c>
      <c r="N3" s="201">
        <v>0.93</v>
      </c>
      <c r="O3" s="201">
        <v>2.71</v>
      </c>
      <c r="P3" s="201">
        <v>1.1499999999999999</v>
      </c>
      <c r="Q3" s="201">
        <v>0.35</v>
      </c>
      <c r="R3" s="201">
        <v>0.7</v>
      </c>
      <c r="S3" s="201">
        <v>0.43</v>
      </c>
      <c r="T3" s="201">
        <v>0.04</v>
      </c>
      <c r="U3" s="201">
        <v>2.09</v>
      </c>
      <c r="V3" s="201">
        <v>0.32</v>
      </c>
      <c r="W3" s="201">
        <v>0.69</v>
      </c>
      <c r="X3" s="201">
        <v>2.2999999999999998</v>
      </c>
      <c r="Y3" s="201">
        <v>0</v>
      </c>
      <c r="Z3" s="201">
        <v>4.33</v>
      </c>
      <c r="AA3" s="201">
        <v>1.4</v>
      </c>
      <c r="AB3" s="201">
        <v>0</v>
      </c>
      <c r="AC3" s="201">
        <v>18.18</v>
      </c>
      <c r="AD3" s="201">
        <v>0</v>
      </c>
      <c r="AE3" s="201">
        <v>0</v>
      </c>
      <c r="AF3" s="201">
        <v>0</v>
      </c>
      <c r="AG3" s="201">
        <v>-0.26</v>
      </c>
      <c r="AH3" s="201">
        <v>0</v>
      </c>
      <c r="AI3" s="201">
        <v>0</v>
      </c>
      <c r="AJ3" s="201">
        <v>0</v>
      </c>
      <c r="AK3" s="201">
        <v>-0.35</v>
      </c>
      <c r="AL3" s="201">
        <v>0</v>
      </c>
      <c r="AM3" s="201">
        <v>0</v>
      </c>
      <c r="AN3" s="201">
        <v>0</v>
      </c>
      <c r="AO3" s="201">
        <v>-19.850000000000001</v>
      </c>
      <c r="AP3" s="201">
        <v>0</v>
      </c>
      <c r="AQ3" s="201">
        <v>0</v>
      </c>
      <c r="AR3" s="201">
        <v>0.2</v>
      </c>
      <c r="AS3" s="201">
        <v>0</v>
      </c>
      <c r="AT3" s="201">
        <v>0</v>
      </c>
      <c r="AU3" s="201">
        <v>0.28000000000000003</v>
      </c>
      <c r="AV3" s="201">
        <v>0.14000000000000001</v>
      </c>
      <c r="AW3" s="201">
        <v>0.17</v>
      </c>
      <c r="AX3" s="201">
        <v>0</v>
      </c>
      <c r="AY3" s="201">
        <v>0.17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-2.8</v>
      </c>
      <c r="H4" s="201">
        <v>0</v>
      </c>
      <c r="I4" s="201">
        <v>0</v>
      </c>
      <c r="J4" s="201">
        <v>-11.91</v>
      </c>
      <c r="K4" s="201">
        <v>18.07</v>
      </c>
      <c r="L4" s="201">
        <v>0.64</v>
      </c>
      <c r="M4" s="201">
        <v>2.34</v>
      </c>
      <c r="N4" s="201">
        <v>0.93</v>
      </c>
      <c r="O4" s="201">
        <v>2.71</v>
      </c>
      <c r="P4" s="201">
        <v>1.1499999999999999</v>
      </c>
      <c r="Q4" s="201">
        <v>0.35</v>
      </c>
      <c r="R4" s="201">
        <v>0.7</v>
      </c>
      <c r="S4" s="201">
        <v>0.43</v>
      </c>
      <c r="T4" s="201">
        <v>0.04</v>
      </c>
      <c r="U4" s="201">
        <v>2.09</v>
      </c>
      <c r="V4" s="201">
        <v>0.32</v>
      </c>
      <c r="W4" s="201">
        <v>0.69</v>
      </c>
      <c r="X4" s="201">
        <v>2.2999999999999998</v>
      </c>
      <c r="Y4" s="201">
        <v>0</v>
      </c>
      <c r="Z4" s="201">
        <v>4.33</v>
      </c>
      <c r="AA4" s="201">
        <v>1.4</v>
      </c>
      <c r="AB4" s="201">
        <v>0</v>
      </c>
      <c r="AC4" s="201">
        <v>18.18</v>
      </c>
      <c r="AD4" s="201">
        <v>0</v>
      </c>
      <c r="AE4" s="201">
        <v>0</v>
      </c>
      <c r="AF4" s="201">
        <v>0</v>
      </c>
      <c r="AG4" s="201">
        <v>-0.26</v>
      </c>
      <c r="AH4" s="201">
        <v>0</v>
      </c>
      <c r="AI4" s="201">
        <v>0</v>
      </c>
      <c r="AJ4" s="201">
        <v>0</v>
      </c>
      <c r="AK4" s="201">
        <v>-0.35</v>
      </c>
      <c r="AL4" s="201">
        <v>0</v>
      </c>
      <c r="AM4" s="201">
        <v>0</v>
      </c>
      <c r="AN4" s="201">
        <v>0</v>
      </c>
      <c r="AO4" s="201">
        <v>-9.85</v>
      </c>
      <c r="AP4" s="201">
        <v>0</v>
      </c>
      <c r="AQ4" s="201">
        <v>0</v>
      </c>
      <c r="AR4" s="201">
        <v>-22.63</v>
      </c>
      <c r="AS4" s="201">
        <v>0</v>
      </c>
      <c r="AT4" s="201">
        <v>0</v>
      </c>
      <c r="AU4" s="201">
        <v>0.28000000000000003</v>
      </c>
      <c r="AV4" s="201">
        <v>0.14000000000000001</v>
      </c>
      <c r="AW4" s="201">
        <v>0.27</v>
      </c>
      <c r="AX4" s="201">
        <v>0</v>
      </c>
      <c r="AY4" s="201">
        <v>0.17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-2.8</v>
      </c>
      <c r="H5" s="201">
        <v>0</v>
      </c>
      <c r="I5" s="201">
        <v>0</v>
      </c>
      <c r="J5" s="201">
        <v>-11.91</v>
      </c>
      <c r="K5" s="201">
        <v>18.07</v>
      </c>
      <c r="L5" s="201">
        <v>0.64</v>
      </c>
      <c r="M5" s="201">
        <v>2.34</v>
      </c>
      <c r="N5" s="201">
        <v>0.93</v>
      </c>
      <c r="O5" s="201">
        <v>2.71</v>
      </c>
      <c r="P5" s="201">
        <v>1.1499999999999999</v>
      </c>
      <c r="Q5" s="201">
        <v>0.35</v>
      </c>
      <c r="R5" s="201">
        <v>0.7</v>
      </c>
      <c r="S5" s="201">
        <v>0.43</v>
      </c>
      <c r="T5" s="201">
        <v>0.04</v>
      </c>
      <c r="U5" s="201">
        <v>2.09</v>
      </c>
      <c r="V5" s="201">
        <v>0.32</v>
      </c>
      <c r="W5" s="201">
        <v>0.69</v>
      </c>
      <c r="X5" s="201">
        <v>2.2999999999999998</v>
      </c>
      <c r="Y5" s="201">
        <v>0</v>
      </c>
      <c r="Z5" s="201">
        <v>4.33</v>
      </c>
      <c r="AA5" s="201">
        <v>1.4</v>
      </c>
      <c r="AB5" s="201">
        <v>0</v>
      </c>
      <c r="AC5" s="201">
        <v>18.18</v>
      </c>
      <c r="AD5" s="201">
        <v>0</v>
      </c>
      <c r="AE5" s="201">
        <v>0</v>
      </c>
      <c r="AF5" s="201">
        <v>0</v>
      </c>
      <c r="AG5" s="201">
        <v>-0.26</v>
      </c>
      <c r="AH5" s="201">
        <v>0</v>
      </c>
      <c r="AI5" s="201">
        <v>0</v>
      </c>
      <c r="AJ5" s="201">
        <v>0</v>
      </c>
      <c r="AK5" s="201">
        <v>-0.35</v>
      </c>
      <c r="AL5" s="201">
        <v>0</v>
      </c>
      <c r="AM5" s="201">
        <v>0</v>
      </c>
      <c r="AN5" s="201">
        <v>0</v>
      </c>
      <c r="AO5" s="201">
        <v>-9.85</v>
      </c>
      <c r="AP5" s="201">
        <v>0</v>
      </c>
      <c r="AQ5" s="201">
        <v>0</v>
      </c>
      <c r="AR5" s="201">
        <v>-22.63</v>
      </c>
      <c r="AS5" s="201">
        <v>0</v>
      </c>
      <c r="AT5" s="201">
        <v>0</v>
      </c>
      <c r="AU5" s="201">
        <v>0.28000000000000003</v>
      </c>
      <c r="AV5" s="201">
        <v>0.14000000000000001</v>
      </c>
      <c r="AW5" s="201">
        <v>0.27</v>
      </c>
      <c r="AX5" s="201">
        <v>0</v>
      </c>
      <c r="AY5" s="201">
        <v>0.17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-2.8</v>
      </c>
      <c r="H6" s="201">
        <v>0</v>
      </c>
      <c r="I6" s="201">
        <v>0</v>
      </c>
      <c r="J6" s="201">
        <v>-11.91</v>
      </c>
      <c r="K6" s="201">
        <v>18.07</v>
      </c>
      <c r="L6" s="201">
        <v>0.64</v>
      </c>
      <c r="M6" s="201">
        <v>2.34</v>
      </c>
      <c r="N6" s="201">
        <v>0.93</v>
      </c>
      <c r="O6" s="201">
        <v>2.71</v>
      </c>
      <c r="P6" s="201">
        <v>1.1499999999999999</v>
      </c>
      <c r="Q6" s="201">
        <v>0.35</v>
      </c>
      <c r="R6" s="201">
        <v>0.7</v>
      </c>
      <c r="S6" s="201">
        <v>0.43</v>
      </c>
      <c r="T6" s="201">
        <v>0.04</v>
      </c>
      <c r="U6" s="201">
        <v>2.09</v>
      </c>
      <c r="V6" s="201">
        <v>0.32</v>
      </c>
      <c r="W6" s="201">
        <v>0.69</v>
      </c>
      <c r="X6" s="201">
        <v>2.2999999999999998</v>
      </c>
      <c r="Y6" s="201">
        <v>0</v>
      </c>
      <c r="Z6" s="201">
        <v>4.33</v>
      </c>
      <c r="AA6" s="201">
        <v>1.4</v>
      </c>
      <c r="AB6" s="201">
        <v>0</v>
      </c>
      <c r="AC6" s="201">
        <v>18.18</v>
      </c>
      <c r="AD6" s="201">
        <v>0</v>
      </c>
      <c r="AE6" s="201">
        <v>0</v>
      </c>
      <c r="AF6" s="201">
        <v>0</v>
      </c>
      <c r="AG6" s="201">
        <v>-0.26</v>
      </c>
      <c r="AH6" s="201">
        <v>0</v>
      </c>
      <c r="AI6" s="201">
        <v>0</v>
      </c>
      <c r="AJ6" s="201">
        <v>0</v>
      </c>
      <c r="AK6" s="201">
        <v>-0.35</v>
      </c>
      <c r="AL6" s="201">
        <v>0</v>
      </c>
      <c r="AM6" s="201">
        <v>0</v>
      </c>
      <c r="AN6" s="201">
        <v>0</v>
      </c>
      <c r="AO6" s="201">
        <v>-9.85</v>
      </c>
      <c r="AP6" s="201">
        <v>0</v>
      </c>
      <c r="AQ6" s="201">
        <v>0</v>
      </c>
      <c r="AR6" s="201">
        <v>-22.63</v>
      </c>
      <c r="AS6" s="201">
        <v>0</v>
      </c>
      <c r="AT6" s="201">
        <v>0</v>
      </c>
      <c r="AU6" s="201">
        <v>0.28000000000000003</v>
      </c>
      <c r="AV6" s="201">
        <v>0.14000000000000001</v>
      </c>
      <c r="AW6" s="201">
        <v>0.27</v>
      </c>
      <c r="AX6" s="201">
        <v>0</v>
      </c>
      <c r="AY6" s="201">
        <v>0.17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-2.8</v>
      </c>
      <c r="H7" s="201">
        <v>0</v>
      </c>
      <c r="I7" s="201">
        <v>0</v>
      </c>
      <c r="J7" s="201">
        <v>-11.91</v>
      </c>
      <c r="K7" s="201">
        <v>18.07</v>
      </c>
      <c r="L7" s="201">
        <v>0.64</v>
      </c>
      <c r="M7" s="201">
        <v>2.34</v>
      </c>
      <c r="N7" s="201">
        <v>0.93</v>
      </c>
      <c r="O7" s="201">
        <v>2.71</v>
      </c>
      <c r="P7" s="201">
        <v>1.1499999999999999</v>
      </c>
      <c r="Q7" s="201">
        <v>0.35</v>
      </c>
      <c r="R7" s="201">
        <v>0.7</v>
      </c>
      <c r="S7" s="201">
        <v>0.43</v>
      </c>
      <c r="T7" s="201">
        <v>0.04</v>
      </c>
      <c r="U7" s="201">
        <v>2.09</v>
      </c>
      <c r="V7" s="201">
        <v>0.32</v>
      </c>
      <c r="W7" s="201">
        <v>0.69</v>
      </c>
      <c r="X7" s="201">
        <v>2.2999999999999998</v>
      </c>
      <c r="Y7" s="201">
        <v>0</v>
      </c>
      <c r="Z7" s="201">
        <v>4.33</v>
      </c>
      <c r="AA7" s="201">
        <v>1.4</v>
      </c>
      <c r="AB7" s="201">
        <v>0</v>
      </c>
      <c r="AC7" s="201">
        <v>18.62</v>
      </c>
      <c r="AD7" s="201">
        <v>0</v>
      </c>
      <c r="AE7" s="201">
        <v>0</v>
      </c>
      <c r="AF7" s="201">
        <v>0</v>
      </c>
      <c r="AG7" s="201">
        <v>-0.26</v>
      </c>
      <c r="AH7" s="201">
        <v>0</v>
      </c>
      <c r="AI7" s="201">
        <v>0</v>
      </c>
      <c r="AJ7" s="201">
        <v>0</v>
      </c>
      <c r="AK7" s="201">
        <v>-0.35</v>
      </c>
      <c r="AL7" s="201">
        <v>0</v>
      </c>
      <c r="AM7" s="201">
        <v>0</v>
      </c>
      <c r="AN7" s="201">
        <v>0</v>
      </c>
      <c r="AO7" s="201">
        <v>-9.85</v>
      </c>
      <c r="AP7" s="201">
        <v>0</v>
      </c>
      <c r="AQ7" s="201">
        <v>0</v>
      </c>
      <c r="AR7" s="201">
        <v>-22.97</v>
      </c>
      <c r="AS7" s="201">
        <v>0</v>
      </c>
      <c r="AT7" s="201">
        <v>0</v>
      </c>
      <c r="AU7" s="201">
        <v>0.28000000000000003</v>
      </c>
      <c r="AV7" s="201">
        <v>0.14000000000000001</v>
      </c>
      <c r="AW7" s="201">
        <v>0.27</v>
      </c>
      <c r="AX7" s="201">
        <v>0</v>
      </c>
      <c r="AY7" s="201">
        <v>0.17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-2.8</v>
      </c>
      <c r="H8" s="201">
        <v>0</v>
      </c>
      <c r="I8" s="201">
        <v>0</v>
      </c>
      <c r="J8" s="201">
        <v>-11.91</v>
      </c>
      <c r="K8" s="201">
        <v>18.07</v>
      </c>
      <c r="L8" s="201">
        <v>0.64</v>
      </c>
      <c r="M8" s="201">
        <v>2.34</v>
      </c>
      <c r="N8" s="201">
        <v>0.93</v>
      </c>
      <c r="O8" s="201">
        <v>2.71</v>
      </c>
      <c r="P8" s="201">
        <v>1.1499999999999999</v>
      </c>
      <c r="Q8" s="201">
        <v>0.35</v>
      </c>
      <c r="R8" s="201">
        <v>0.7</v>
      </c>
      <c r="S8" s="201">
        <v>0.43</v>
      </c>
      <c r="T8" s="201">
        <v>0.04</v>
      </c>
      <c r="U8" s="201">
        <v>2.09</v>
      </c>
      <c r="V8" s="201">
        <v>0.32</v>
      </c>
      <c r="W8" s="201">
        <v>0.69</v>
      </c>
      <c r="X8" s="201">
        <v>2.2999999999999998</v>
      </c>
      <c r="Y8" s="201">
        <v>0</v>
      </c>
      <c r="Z8" s="201">
        <v>4.33</v>
      </c>
      <c r="AA8" s="201">
        <v>1.4</v>
      </c>
      <c r="AB8" s="201">
        <v>0</v>
      </c>
      <c r="AC8" s="201">
        <v>18.62</v>
      </c>
      <c r="AD8" s="201">
        <v>0</v>
      </c>
      <c r="AE8" s="201">
        <v>0</v>
      </c>
      <c r="AF8" s="201">
        <v>0</v>
      </c>
      <c r="AG8" s="201">
        <v>-0.26</v>
      </c>
      <c r="AH8" s="201">
        <v>0</v>
      </c>
      <c r="AI8" s="201">
        <v>0</v>
      </c>
      <c r="AJ8" s="201">
        <v>0</v>
      </c>
      <c r="AK8" s="201">
        <v>-0.35</v>
      </c>
      <c r="AL8" s="201">
        <v>0</v>
      </c>
      <c r="AM8" s="201">
        <v>0</v>
      </c>
      <c r="AN8" s="201">
        <v>0</v>
      </c>
      <c r="AO8" s="201">
        <v>-9.85</v>
      </c>
      <c r="AP8" s="201">
        <v>0</v>
      </c>
      <c r="AQ8" s="201">
        <v>0</v>
      </c>
      <c r="AR8" s="201">
        <v>-22.97</v>
      </c>
      <c r="AS8" s="201">
        <v>0</v>
      </c>
      <c r="AT8" s="201">
        <v>0</v>
      </c>
      <c r="AU8" s="201">
        <v>0.28000000000000003</v>
      </c>
      <c r="AV8" s="201">
        <v>0.14000000000000001</v>
      </c>
      <c r="AW8" s="201">
        <v>0.27</v>
      </c>
      <c r="AX8" s="201">
        <v>0</v>
      </c>
      <c r="AY8" s="201">
        <v>0.17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1.23</v>
      </c>
      <c r="H9" s="201">
        <v>0</v>
      </c>
      <c r="I9" s="201">
        <v>0</v>
      </c>
      <c r="J9" s="201">
        <v>1.2</v>
      </c>
      <c r="K9" s="201">
        <v>18.07</v>
      </c>
      <c r="L9" s="201">
        <v>0.64</v>
      </c>
      <c r="M9" s="201">
        <v>2.34</v>
      </c>
      <c r="N9" s="201">
        <v>0.93</v>
      </c>
      <c r="O9" s="201">
        <v>2.71</v>
      </c>
      <c r="P9" s="201">
        <v>1.1499999999999999</v>
      </c>
      <c r="Q9" s="201">
        <v>0.35</v>
      </c>
      <c r="R9" s="201">
        <v>0.7</v>
      </c>
      <c r="S9" s="201">
        <v>0.43</v>
      </c>
      <c r="T9" s="201">
        <v>0.04</v>
      </c>
      <c r="U9" s="201">
        <v>2.09</v>
      </c>
      <c r="V9" s="201">
        <v>0.32</v>
      </c>
      <c r="W9" s="201">
        <v>0.69</v>
      </c>
      <c r="X9" s="201">
        <v>2.2999999999999998</v>
      </c>
      <c r="Y9" s="201">
        <v>0</v>
      </c>
      <c r="Z9" s="201">
        <v>4.33</v>
      </c>
      <c r="AA9" s="201">
        <v>1.4</v>
      </c>
      <c r="AB9" s="201">
        <v>0</v>
      </c>
      <c r="AC9" s="201">
        <v>18.62</v>
      </c>
      <c r="AD9" s="201">
        <v>0</v>
      </c>
      <c r="AE9" s="201">
        <v>0</v>
      </c>
      <c r="AF9" s="201">
        <v>0</v>
      </c>
      <c r="AG9" s="201">
        <v>-0.26</v>
      </c>
      <c r="AH9" s="201">
        <v>0</v>
      </c>
      <c r="AI9" s="201">
        <v>0</v>
      </c>
      <c r="AJ9" s="201">
        <v>0</v>
      </c>
      <c r="AK9" s="201">
        <v>-0.35</v>
      </c>
      <c r="AL9" s="201">
        <v>0</v>
      </c>
      <c r="AM9" s="201">
        <v>0</v>
      </c>
      <c r="AN9" s="201">
        <v>0</v>
      </c>
      <c r="AO9" s="201">
        <v>-9.85</v>
      </c>
      <c r="AP9" s="201">
        <v>0</v>
      </c>
      <c r="AQ9" s="201">
        <v>0</v>
      </c>
      <c r="AR9" s="201">
        <v>-22.97</v>
      </c>
      <c r="AS9" s="201">
        <v>0</v>
      </c>
      <c r="AT9" s="201">
        <v>0</v>
      </c>
      <c r="AU9" s="201">
        <v>0.28000000000000003</v>
      </c>
      <c r="AV9" s="201">
        <v>0.14000000000000001</v>
      </c>
      <c r="AW9" s="201">
        <v>0.27</v>
      </c>
      <c r="AX9" s="201">
        <v>0</v>
      </c>
      <c r="AY9" s="201">
        <v>0.17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1.23</v>
      </c>
      <c r="H10" s="201">
        <v>0</v>
      </c>
      <c r="I10" s="201">
        <v>0</v>
      </c>
      <c r="J10" s="201">
        <v>1.2</v>
      </c>
      <c r="K10" s="201">
        <v>18.07</v>
      </c>
      <c r="L10" s="201">
        <v>0.64</v>
      </c>
      <c r="M10" s="201">
        <v>2.34</v>
      </c>
      <c r="N10" s="201">
        <v>0.93</v>
      </c>
      <c r="O10" s="201">
        <v>2.71</v>
      </c>
      <c r="P10" s="201">
        <v>1.1499999999999999</v>
      </c>
      <c r="Q10" s="201">
        <v>0.35</v>
      </c>
      <c r="R10" s="201">
        <v>0.7</v>
      </c>
      <c r="S10" s="201">
        <v>0.43</v>
      </c>
      <c r="T10" s="201">
        <v>0.04</v>
      </c>
      <c r="U10" s="201">
        <v>2.09</v>
      </c>
      <c r="V10" s="201">
        <v>0.32</v>
      </c>
      <c r="W10" s="201">
        <v>0.69</v>
      </c>
      <c r="X10" s="201">
        <v>2.2999999999999998</v>
      </c>
      <c r="Y10" s="201">
        <v>0</v>
      </c>
      <c r="Z10" s="201">
        <v>4.33</v>
      </c>
      <c r="AA10" s="201">
        <v>1.4</v>
      </c>
      <c r="AB10" s="201">
        <v>0</v>
      </c>
      <c r="AC10" s="201">
        <v>18.62</v>
      </c>
      <c r="AD10" s="201">
        <v>0</v>
      </c>
      <c r="AE10" s="201">
        <v>0</v>
      </c>
      <c r="AF10" s="201">
        <v>0</v>
      </c>
      <c r="AG10" s="201">
        <v>-0.26</v>
      </c>
      <c r="AH10" s="201">
        <v>0</v>
      </c>
      <c r="AI10" s="201">
        <v>0</v>
      </c>
      <c r="AJ10" s="201">
        <v>0</v>
      </c>
      <c r="AK10" s="201">
        <v>-0.35</v>
      </c>
      <c r="AL10" s="201">
        <v>0</v>
      </c>
      <c r="AM10" s="201">
        <v>0</v>
      </c>
      <c r="AN10" s="201">
        <v>0</v>
      </c>
      <c r="AO10" s="201">
        <v>-9.85</v>
      </c>
      <c r="AP10" s="201">
        <v>0</v>
      </c>
      <c r="AQ10" s="201">
        <v>0</v>
      </c>
      <c r="AR10" s="201">
        <v>-22.97</v>
      </c>
      <c r="AS10" s="201">
        <v>0</v>
      </c>
      <c r="AT10" s="201">
        <v>0</v>
      </c>
      <c r="AU10" s="201">
        <v>0.28000000000000003</v>
      </c>
      <c r="AV10" s="201">
        <v>0.14000000000000001</v>
      </c>
      <c r="AW10" s="201">
        <v>0.27</v>
      </c>
      <c r="AX10" s="201">
        <v>0</v>
      </c>
      <c r="AY10" s="201">
        <v>0.17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-30.02</v>
      </c>
      <c r="H11" s="201">
        <v>0</v>
      </c>
      <c r="I11" s="201">
        <v>0</v>
      </c>
      <c r="J11" s="201">
        <v>-19.059999999999999</v>
      </c>
      <c r="K11" s="201">
        <v>18.07</v>
      </c>
      <c r="L11" s="201">
        <v>0.64</v>
      </c>
      <c r="M11" s="201">
        <v>2.34</v>
      </c>
      <c r="N11" s="201">
        <v>0.93</v>
      </c>
      <c r="O11" s="201">
        <v>2.71</v>
      </c>
      <c r="P11" s="201">
        <v>1.1499999999999999</v>
      </c>
      <c r="Q11" s="201">
        <v>0.35</v>
      </c>
      <c r="R11" s="201">
        <v>0.7</v>
      </c>
      <c r="S11" s="201">
        <v>0.43</v>
      </c>
      <c r="T11" s="201">
        <v>0.04</v>
      </c>
      <c r="U11" s="201">
        <v>2.09</v>
      </c>
      <c r="V11" s="201">
        <v>0.32</v>
      </c>
      <c r="W11" s="201">
        <v>0.69</v>
      </c>
      <c r="X11" s="201">
        <v>2.2999999999999998</v>
      </c>
      <c r="Y11" s="201">
        <v>0</v>
      </c>
      <c r="Z11" s="201">
        <v>4.33</v>
      </c>
      <c r="AA11" s="201">
        <v>1.4</v>
      </c>
      <c r="AB11" s="201">
        <v>0</v>
      </c>
      <c r="AC11" s="201">
        <v>18.62</v>
      </c>
      <c r="AD11" s="201">
        <v>0</v>
      </c>
      <c r="AE11" s="201">
        <v>0</v>
      </c>
      <c r="AF11" s="201">
        <v>0</v>
      </c>
      <c r="AG11" s="201">
        <v>-0.26</v>
      </c>
      <c r="AH11" s="201">
        <v>0</v>
      </c>
      <c r="AI11" s="201">
        <v>0</v>
      </c>
      <c r="AJ11" s="201">
        <v>0</v>
      </c>
      <c r="AK11" s="201">
        <v>-0.35</v>
      </c>
      <c r="AL11" s="201">
        <v>0</v>
      </c>
      <c r="AM11" s="201">
        <v>0</v>
      </c>
      <c r="AN11" s="201">
        <v>0</v>
      </c>
      <c r="AO11" s="201">
        <v>-9.85</v>
      </c>
      <c r="AP11" s="201">
        <v>0</v>
      </c>
      <c r="AQ11" s="201">
        <v>0</v>
      </c>
      <c r="AR11" s="201">
        <v>-22.97</v>
      </c>
      <c r="AS11" s="201">
        <v>0</v>
      </c>
      <c r="AT11" s="201">
        <v>0</v>
      </c>
      <c r="AU11" s="201">
        <v>0.28000000000000003</v>
      </c>
      <c r="AV11" s="201">
        <v>0.14000000000000001</v>
      </c>
      <c r="AW11" s="201">
        <v>0.27</v>
      </c>
      <c r="AX11" s="201">
        <v>0</v>
      </c>
      <c r="AY11" s="201">
        <v>0.17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-39.42</v>
      </c>
      <c r="K12" s="201">
        <v>18.07</v>
      </c>
      <c r="L12" s="201">
        <v>0.64</v>
      </c>
      <c r="M12" s="201">
        <v>2.34</v>
      </c>
      <c r="N12" s="201">
        <v>0.93</v>
      </c>
      <c r="O12" s="201">
        <v>2.71</v>
      </c>
      <c r="P12" s="201">
        <v>1.1499999999999999</v>
      </c>
      <c r="Q12" s="201">
        <v>0.35</v>
      </c>
      <c r="R12" s="201">
        <v>0.7</v>
      </c>
      <c r="S12" s="201">
        <v>0.43</v>
      </c>
      <c r="T12" s="201">
        <v>0.04</v>
      </c>
      <c r="U12" s="201">
        <v>2.09</v>
      </c>
      <c r="V12" s="201">
        <v>0.32</v>
      </c>
      <c r="W12" s="201">
        <v>0.69</v>
      </c>
      <c r="X12" s="201">
        <v>2.2999999999999998</v>
      </c>
      <c r="Y12" s="201">
        <v>0</v>
      </c>
      <c r="Z12" s="201">
        <v>4.33</v>
      </c>
      <c r="AA12" s="201">
        <v>1.4</v>
      </c>
      <c r="AB12" s="201">
        <v>0</v>
      </c>
      <c r="AC12" s="201">
        <v>18.62</v>
      </c>
      <c r="AD12" s="201">
        <v>0</v>
      </c>
      <c r="AE12" s="201">
        <v>0</v>
      </c>
      <c r="AF12" s="201">
        <v>0</v>
      </c>
      <c r="AG12" s="201">
        <v>-0.26</v>
      </c>
      <c r="AH12" s="201">
        <v>0</v>
      </c>
      <c r="AI12" s="201">
        <v>0</v>
      </c>
      <c r="AJ12" s="201">
        <v>0</v>
      </c>
      <c r="AK12" s="201">
        <v>-0.35</v>
      </c>
      <c r="AL12" s="201">
        <v>0</v>
      </c>
      <c r="AM12" s="201">
        <v>0</v>
      </c>
      <c r="AN12" s="201">
        <v>0</v>
      </c>
      <c r="AO12" s="201">
        <v>-9.85</v>
      </c>
      <c r="AP12" s="201">
        <v>0</v>
      </c>
      <c r="AQ12" s="201">
        <v>0</v>
      </c>
      <c r="AR12" s="201">
        <v>-22.97</v>
      </c>
      <c r="AS12" s="201">
        <v>0</v>
      </c>
      <c r="AT12" s="201">
        <v>0</v>
      </c>
      <c r="AU12" s="201">
        <v>0.28000000000000003</v>
      </c>
      <c r="AV12" s="201">
        <v>0.14000000000000001</v>
      </c>
      <c r="AW12" s="201">
        <v>0.27</v>
      </c>
      <c r="AX12" s="201">
        <v>0</v>
      </c>
      <c r="AY12" s="201">
        <v>0.17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1.24</v>
      </c>
      <c r="H13" s="201">
        <v>0</v>
      </c>
      <c r="I13" s="201">
        <v>0</v>
      </c>
      <c r="J13" s="201">
        <v>0</v>
      </c>
      <c r="K13" s="201">
        <v>18.07</v>
      </c>
      <c r="L13" s="201">
        <v>0.64</v>
      </c>
      <c r="M13" s="201">
        <v>2.34</v>
      </c>
      <c r="N13" s="201">
        <v>0.93</v>
      </c>
      <c r="O13" s="201">
        <v>2.71</v>
      </c>
      <c r="P13" s="201">
        <v>1.1499999999999999</v>
      </c>
      <c r="Q13" s="201">
        <v>0.35</v>
      </c>
      <c r="R13" s="201">
        <v>0.7</v>
      </c>
      <c r="S13" s="201">
        <v>0.43</v>
      </c>
      <c r="T13" s="201">
        <v>0.04</v>
      </c>
      <c r="U13" s="201">
        <v>2.09</v>
      </c>
      <c r="V13" s="201">
        <v>0.32</v>
      </c>
      <c r="W13" s="201">
        <v>0.69</v>
      </c>
      <c r="X13" s="201">
        <v>2.2999999999999998</v>
      </c>
      <c r="Y13" s="201">
        <v>0</v>
      </c>
      <c r="Z13" s="201">
        <v>4.33</v>
      </c>
      <c r="AA13" s="201">
        <v>1.4</v>
      </c>
      <c r="AB13" s="201">
        <v>0</v>
      </c>
      <c r="AC13" s="201">
        <v>18.62</v>
      </c>
      <c r="AD13" s="201">
        <v>0</v>
      </c>
      <c r="AE13" s="201">
        <v>0</v>
      </c>
      <c r="AF13" s="201">
        <v>0</v>
      </c>
      <c r="AG13" s="201">
        <v>-0.26</v>
      </c>
      <c r="AH13" s="201">
        <v>0</v>
      </c>
      <c r="AI13" s="201">
        <v>0</v>
      </c>
      <c r="AJ13" s="201">
        <v>0</v>
      </c>
      <c r="AK13" s="201">
        <v>-0.35</v>
      </c>
      <c r="AL13" s="201">
        <v>0</v>
      </c>
      <c r="AM13" s="201">
        <v>0</v>
      </c>
      <c r="AN13" s="201">
        <v>0</v>
      </c>
      <c r="AO13" s="201">
        <v>-9.85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0.28000000000000003</v>
      </c>
      <c r="AV13" s="201">
        <v>0.14000000000000001</v>
      </c>
      <c r="AW13" s="201">
        <v>0.27</v>
      </c>
      <c r="AX13" s="201">
        <v>0</v>
      </c>
      <c r="AY13" s="201">
        <v>0.17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1.24</v>
      </c>
      <c r="H14" s="201">
        <v>0</v>
      </c>
      <c r="I14" s="201">
        <v>0</v>
      </c>
      <c r="J14" s="201">
        <v>0</v>
      </c>
      <c r="K14" s="201">
        <v>18.07</v>
      </c>
      <c r="L14" s="201">
        <v>0.64</v>
      </c>
      <c r="M14" s="201">
        <v>2.34</v>
      </c>
      <c r="N14" s="201">
        <v>0.93</v>
      </c>
      <c r="O14" s="201">
        <v>2.71</v>
      </c>
      <c r="P14" s="201">
        <v>1.1499999999999999</v>
      </c>
      <c r="Q14" s="201">
        <v>0.35</v>
      </c>
      <c r="R14" s="201">
        <v>0.7</v>
      </c>
      <c r="S14" s="201">
        <v>0.43</v>
      </c>
      <c r="T14" s="201">
        <v>0.04</v>
      </c>
      <c r="U14" s="201">
        <v>2.09</v>
      </c>
      <c r="V14" s="201">
        <v>0.32</v>
      </c>
      <c r="W14" s="201">
        <v>0.69</v>
      </c>
      <c r="X14" s="201">
        <v>2.2999999999999998</v>
      </c>
      <c r="Y14" s="201">
        <v>0</v>
      </c>
      <c r="Z14" s="201">
        <v>4.33</v>
      </c>
      <c r="AA14" s="201">
        <v>1.4</v>
      </c>
      <c r="AB14" s="201">
        <v>0</v>
      </c>
      <c r="AC14" s="201">
        <v>18.62</v>
      </c>
      <c r="AD14" s="201">
        <v>0</v>
      </c>
      <c r="AE14" s="201">
        <v>0</v>
      </c>
      <c r="AF14" s="201">
        <v>0</v>
      </c>
      <c r="AG14" s="201">
        <v>-0.26</v>
      </c>
      <c r="AH14" s="201">
        <v>0</v>
      </c>
      <c r="AI14" s="201">
        <v>0</v>
      </c>
      <c r="AJ14" s="201">
        <v>0</v>
      </c>
      <c r="AK14" s="201">
        <v>-0.35</v>
      </c>
      <c r="AL14" s="201">
        <v>0</v>
      </c>
      <c r="AM14" s="201">
        <v>0</v>
      </c>
      <c r="AN14" s="201">
        <v>0</v>
      </c>
      <c r="AO14" s="201">
        <v>-9.85</v>
      </c>
      <c r="AP14" s="201">
        <v>0</v>
      </c>
      <c r="AQ14" s="201">
        <v>0</v>
      </c>
      <c r="AR14" s="201">
        <v>0.69</v>
      </c>
      <c r="AS14" s="201">
        <v>0</v>
      </c>
      <c r="AT14" s="201">
        <v>0</v>
      </c>
      <c r="AU14" s="201">
        <v>0.28000000000000003</v>
      </c>
      <c r="AV14" s="201">
        <v>0.14000000000000001</v>
      </c>
      <c r="AW14" s="201">
        <v>0.27</v>
      </c>
      <c r="AX14" s="201">
        <v>0</v>
      </c>
      <c r="AY14" s="201">
        <v>0.17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31.17</v>
      </c>
      <c r="H15" s="201">
        <v>0</v>
      </c>
      <c r="I15" s="201">
        <v>0</v>
      </c>
      <c r="J15" s="201">
        <v>28.93</v>
      </c>
      <c r="K15" s="201">
        <v>18.07</v>
      </c>
      <c r="L15" s="201">
        <v>0.64</v>
      </c>
      <c r="M15" s="201">
        <v>2.34</v>
      </c>
      <c r="N15" s="201">
        <v>0.93</v>
      </c>
      <c r="O15" s="201">
        <v>2.71</v>
      </c>
      <c r="P15" s="201">
        <v>1.1499999999999999</v>
      </c>
      <c r="Q15" s="201">
        <v>0.35</v>
      </c>
      <c r="R15" s="201">
        <v>0.42</v>
      </c>
      <c r="S15" s="201">
        <v>0.43</v>
      </c>
      <c r="T15" s="201">
        <v>0.04</v>
      </c>
      <c r="U15" s="201">
        <v>2.09</v>
      </c>
      <c r="V15" s="201">
        <v>0.32</v>
      </c>
      <c r="W15" s="201">
        <v>0.69</v>
      </c>
      <c r="X15" s="201">
        <v>2.2999999999999998</v>
      </c>
      <c r="Y15" s="201">
        <v>0</v>
      </c>
      <c r="Z15" s="201">
        <v>4.33</v>
      </c>
      <c r="AA15" s="201">
        <v>1.4</v>
      </c>
      <c r="AB15" s="201">
        <v>0</v>
      </c>
      <c r="AC15" s="201">
        <v>18.62</v>
      </c>
      <c r="AD15" s="201">
        <v>0</v>
      </c>
      <c r="AE15" s="201">
        <v>0</v>
      </c>
      <c r="AF15" s="201">
        <v>0</v>
      </c>
      <c r="AG15" s="201">
        <v>-0.26</v>
      </c>
      <c r="AH15" s="201">
        <v>0</v>
      </c>
      <c r="AI15" s="201">
        <v>0</v>
      </c>
      <c r="AJ15" s="201">
        <v>0</v>
      </c>
      <c r="AK15" s="201">
        <v>-0.35</v>
      </c>
      <c r="AL15" s="201">
        <v>0</v>
      </c>
      <c r="AM15" s="201">
        <v>0</v>
      </c>
      <c r="AN15" s="201">
        <v>0</v>
      </c>
      <c r="AO15" s="201">
        <v>60.15</v>
      </c>
      <c r="AP15" s="201">
        <v>0</v>
      </c>
      <c r="AQ15" s="201">
        <v>0</v>
      </c>
      <c r="AR15" s="201">
        <v>18.13</v>
      </c>
      <c r="AS15" s="201">
        <v>0</v>
      </c>
      <c r="AT15" s="201">
        <v>0</v>
      </c>
      <c r="AU15" s="201">
        <v>0.04</v>
      </c>
      <c r="AV15" s="201">
        <v>0.14000000000000001</v>
      </c>
      <c r="AW15" s="201">
        <v>0.27</v>
      </c>
      <c r="AX15" s="201">
        <v>0</v>
      </c>
      <c r="AY15" s="201">
        <v>0.17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35.21</v>
      </c>
      <c r="H16" s="201">
        <v>0</v>
      </c>
      <c r="I16" s="201">
        <v>0</v>
      </c>
      <c r="J16" s="201">
        <v>34.54</v>
      </c>
      <c r="K16" s="201">
        <v>18.07</v>
      </c>
      <c r="L16" s="201">
        <v>0.64</v>
      </c>
      <c r="M16" s="201">
        <v>2.34</v>
      </c>
      <c r="N16" s="201">
        <v>0.93</v>
      </c>
      <c r="O16" s="201">
        <v>2.71</v>
      </c>
      <c r="P16" s="201">
        <v>1.1499999999999999</v>
      </c>
      <c r="Q16" s="201">
        <v>0.35</v>
      </c>
      <c r="R16" s="201">
        <v>0.42</v>
      </c>
      <c r="S16" s="201">
        <v>0.43</v>
      </c>
      <c r="T16" s="201">
        <v>0.04</v>
      </c>
      <c r="U16" s="201">
        <v>2.09</v>
      </c>
      <c r="V16" s="201">
        <v>0.32</v>
      </c>
      <c r="W16" s="201">
        <v>0.69</v>
      </c>
      <c r="X16" s="201">
        <v>2.2999999999999998</v>
      </c>
      <c r="Y16" s="201">
        <v>0</v>
      </c>
      <c r="Z16" s="201">
        <v>4.33</v>
      </c>
      <c r="AA16" s="201">
        <v>1.4</v>
      </c>
      <c r="AB16" s="201">
        <v>0</v>
      </c>
      <c r="AC16" s="201">
        <v>18.62</v>
      </c>
      <c r="AD16" s="201">
        <v>0</v>
      </c>
      <c r="AE16" s="201">
        <v>0</v>
      </c>
      <c r="AF16" s="201">
        <v>0</v>
      </c>
      <c r="AG16" s="201">
        <v>-0.26</v>
      </c>
      <c r="AH16" s="201">
        <v>0</v>
      </c>
      <c r="AI16" s="201">
        <v>0</v>
      </c>
      <c r="AJ16" s="201">
        <v>0</v>
      </c>
      <c r="AK16" s="201">
        <v>-0.35</v>
      </c>
      <c r="AL16" s="201">
        <v>0</v>
      </c>
      <c r="AM16" s="201">
        <v>0</v>
      </c>
      <c r="AN16" s="201">
        <v>0</v>
      </c>
      <c r="AO16" s="201">
        <v>80.150000000000006</v>
      </c>
      <c r="AP16" s="201">
        <v>0</v>
      </c>
      <c r="AQ16" s="201">
        <v>0</v>
      </c>
      <c r="AR16" s="201">
        <v>19.78</v>
      </c>
      <c r="AS16" s="201">
        <v>0</v>
      </c>
      <c r="AT16" s="201">
        <v>0</v>
      </c>
      <c r="AU16" s="201">
        <v>0.04</v>
      </c>
      <c r="AV16" s="201">
        <v>0.14000000000000001</v>
      </c>
      <c r="AW16" s="201">
        <v>0.27</v>
      </c>
      <c r="AX16" s="201">
        <v>0</v>
      </c>
      <c r="AY16" s="201">
        <v>0.17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35.21</v>
      </c>
      <c r="H17" s="201">
        <v>0</v>
      </c>
      <c r="I17" s="201">
        <v>0</v>
      </c>
      <c r="J17" s="201">
        <v>34.54</v>
      </c>
      <c r="K17" s="201">
        <v>69.03</v>
      </c>
      <c r="L17" s="201">
        <v>11.21</v>
      </c>
      <c r="M17" s="201">
        <v>2.34</v>
      </c>
      <c r="N17" s="201">
        <v>0.93</v>
      </c>
      <c r="O17" s="201">
        <v>2.71</v>
      </c>
      <c r="P17" s="201">
        <v>1.1499999999999999</v>
      </c>
      <c r="Q17" s="201">
        <v>0.35</v>
      </c>
      <c r="R17" s="201">
        <v>0.7</v>
      </c>
      <c r="S17" s="201">
        <v>0.43</v>
      </c>
      <c r="T17" s="201">
        <v>0.04</v>
      </c>
      <c r="U17" s="201">
        <v>2.09</v>
      </c>
      <c r="V17" s="201">
        <v>0.32</v>
      </c>
      <c r="W17" s="201">
        <v>0.69</v>
      </c>
      <c r="X17" s="201">
        <v>2.2999999999999998</v>
      </c>
      <c r="Y17" s="201">
        <v>0</v>
      </c>
      <c r="Z17" s="201">
        <v>4.33</v>
      </c>
      <c r="AA17" s="201">
        <v>1.4</v>
      </c>
      <c r="AB17" s="201">
        <v>0</v>
      </c>
      <c r="AC17" s="201">
        <v>18.62</v>
      </c>
      <c r="AD17" s="201">
        <v>0</v>
      </c>
      <c r="AE17" s="201">
        <v>0</v>
      </c>
      <c r="AF17" s="201">
        <v>0</v>
      </c>
      <c r="AG17" s="201">
        <v>-0.26</v>
      </c>
      <c r="AH17" s="201">
        <v>0</v>
      </c>
      <c r="AI17" s="201">
        <v>0</v>
      </c>
      <c r="AJ17" s="201">
        <v>0</v>
      </c>
      <c r="AK17" s="201">
        <v>-0.35</v>
      </c>
      <c r="AL17" s="201">
        <v>0</v>
      </c>
      <c r="AM17" s="201">
        <v>0</v>
      </c>
      <c r="AN17" s="201">
        <v>0</v>
      </c>
      <c r="AO17" s="201">
        <v>130.15</v>
      </c>
      <c r="AP17" s="201">
        <v>0</v>
      </c>
      <c r="AQ17" s="201">
        <v>0</v>
      </c>
      <c r="AR17" s="201">
        <v>19.78</v>
      </c>
      <c r="AS17" s="201">
        <v>0</v>
      </c>
      <c r="AT17" s="201">
        <v>0</v>
      </c>
      <c r="AU17" s="201">
        <v>0.04</v>
      </c>
      <c r="AV17" s="201">
        <v>0.14000000000000001</v>
      </c>
      <c r="AW17" s="201">
        <v>0.27</v>
      </c>
      <c r="AX17" s="201">
        <v>0</v>
      </c>
      <c r="AY17" s="201">
        <v>0.17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35.21</v>
      </c>
      <c r="H18" s="201">
        <v>0</v>
      </c>
      <c r="I18" s="201">
        <v>0</v>
      </c>
      <c r="J18" s="201">
        <v>34.54</v>
      </c>
      <c r="K18" s="201">
        <v>95.07</v>
      </c>
      <c r="L18" s="201">
        <v>11.21</v>
      </c>
      <c r="M18" s="201">
        <v>2.34</v>
      </c>
      <c r="N18" s="201">
        <v>0.93</v>
      </c>
      <c r="O18" s="201">
        <v>2.71</v>
      </c>
      <c r="P18" s="201">
        <v>1.1499999999999999</v>
      </c>
      <c r="Q18" s="201">
        <v>0.35</v>
      </c>
      <c r="R18" s="201">
        <v>0.7</v>
      </c>
      <c r="S18" s="201">
        <v>0.43</v>
      </c>
      <c r="T18" s="201">
        <v>0.04</v>
      </c>
      <c r="U18" s="201">
        <v>2.09</v>
      </c>
      <c r="V18" s="201">
        <v>0.32</v>
      </c>
      <c r="W18" s="201">
        <v>0.69</v>
      </c>
      <c r="X18" s="201">
        <v>2.2999999999999998</v>
      </c>
      <c r="Y18" s="201">
        <v>0</v>
      </c>
      <c r="Z18" s="201">
        <v>4.33</v>
      </c>
      <c r="AA18" s="201">
        <v>1.4</v>
      </c>
      <c r="AB18" s="201">
        <v>0</v>
      </c>
      <c r="AC18" s="201">
        <v>18.62</v>
      </c>
      <c r="AD18" s="201">
        <v>0</v>
      </c>
      <c r="AE18" s="201">
        <v>0</v>
      </c>
      <c r="AF18" s="201">
        <v>0</v>
      </c>
      <c r="AG18" s="201">
        <v>-0.26</v>
      </c>
      <c r="AH18" s="201">
        <v>0</v>
      </c>
      <c r="AI18" s="201">
        <v>0</v>
      </c>
      <c r="AJ18" s="201">
        <v>0</v>
      </c>
      <c r="AK18" s="201">
        <v>-0.35</v>
      </c>
      <c r="AL18" s="201">
        <v>0</v>
      </c>
      <c r="AM18" s="201">
        <v>0</v>
      </c>
      <c r="AN18" s="201">
        <v>0</v>
      </c>
      <c r="AO18" s="201">
        <v>130.15</v>
      </c>
      <c r="AP18" s="201">
        <v>0</v>
      </c>
      <c r="AQ18" s="201">
        <v>0</v>
      </c>
      <c r="AR18" s="201">
        <v>19.78</v>
      </c>
      <c r="AS18" s="201">
        <v>0</v>
      </c>
      <c r="AT18" s="201">
        <v>0</v>
      </c>
      <c r="AU18" s="201">
        <v>0.04</v>
      </c>
      <c r="AV18" s="201">
        <v>0.14000000000000001</v>
      </c>
      <c r="AW18" s="201">
        <v>0.27</v>
      </c>
      <c r="AX18" s="201">
        <v>0</v>
      </c>
      <c r="AY18" s="201">
        <v>0.17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35.21</v>
      </c>
      <c r="H19" s="201">
        <v>0</v>
      </c>
      <c r="I19" s="201">
        <v>0</v>
      </c>
      <c r="J19" s="201">
        <v>34.54</v>
      </c>
      <c r="K19" s="201">
        <v>127.87</v>
      </c>
      <c r="L19" s="201">
        <v>11.21</v>
      </c>
      <c r="M19" s="201">
        <v>2.34</v>
      </c>
      <c r="N19" s="201">
        <v>0.93</v>
      </c>
      <c r="O19" s="201">
        <v>2.71</v>
      </c>
      <c r="P19" s="201">
        <v>1.1499999999999999</v>
      </c>
      <c r="Q19" s="201">
        <v>0.35</v>
      </c>
      <c r="R19" s="201">
        <v>0.7</v>
      </c>
      <c r="S19" s="201">
        <v>0.43</v>
      </c>
      <c r="T19" s="201">
        <v>0.04</v>
      </c>
      <c r="U19" s="201">
        <v>2.23</v>
      </c>
      <c r="V19" s="201">
        <v>0.32</v>
      </c>
      <c r="W19" s="201">
        <v>0.69</v>
      </c>
      <c r="X19" s="201">
        <v>2.2999999999999998</v>
      </c>
      <c r="Y19" s="201">
        <v>0</v>
      </c>
      <c r="Z19" s="201">
        <v>4.33</v>
      </c>
      <c r="AA19" s="201">
        <v>1.4</v>
      </c>
      <c r="AB19" s="201">
        <v>0</v>
      </c>
      <c r="AC19" s="201">
        <v>18.62</v>
      </c>
      <c r="AD19" s="201">
        <v>0</v>
      </c>
      <c r="AE19" s="201">
        <v>0</v>
      </c>
      <c r="AF19" s="201">
        <v>0</v>
      </c>
      <c r="AG19" s="201">
        <v>-0.26</v>
      </c>
      <c r="AH19" s="201">
        <v>0</v>
      </c>
      <c r="AI19" s="201">
        <v>0</v>
      </c>
      <c r="AJ19" s="201">
        <v>0</v>
      </c>
      <c r="AK19" s="201">
        <v>-0.35</v>
      </c>
      <c r="AL19" s="201">
        <v>0</v>
      </c>
      <c r="AM19" s="201">
        <v>0</v>
      </c>
      <c r="AN19" s="201">
        <v>0</v>
      </c>
      <c r="AO19" s="201">
        <v>130.15</v>
      </c>
      <c r="AP19" s="201">
        <v>0</v>
      </c>
      <c r="AQ19" s="201">
        <v>0</v>
      </c>
      <c r="AR19" s="201">
        <v>19.78</v>
      </c>
      <c r="AS19" s="201">
        <v>0</v>
      </c>
      <c r="AT19" s="201">
        <v>0</v>
      </c>
      <c r="AU19" s="201">
        <v>0.04</v>
      </c>
      <c r="AV19" s="201">
        <v>0.14000000000000001</v>
      </c>
      <c r="AW19" s="201">
        <v>0.27</v>
      </c>
      <c r="AX19" s="201">
        <v>0</v>
      </c>
      <c r="AY19" s="201">
        <v>0.16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35.21</v>
      </c>
      <c r="H20" s="201">
        <v>0</v>
      </c>
      <c r="I20" s="201">
        <v>0</v>
      </c>
      <c r="J20" s="201">
        <v>34.54</v>
      </c>
      <c r="K20" s="201">
        <v>157.78</v>
      </c>
      <c r="L20" s="201">
        <v>11.21</v>
      </c>
      <c r="M20" s="201">
        <v>2.34</v>
      </c>
      <c r="N20" s="201">
        <v>0.93</v>
      </c>
      <c r="O20" s="201">
        <v>2.71</v>
      </c>
      <c r="P20" s="201">
        <v>1.1499999999999999</v>
      </c>
      <c r="Q20" s="201">
        <v>0.35</v>
      </c>
      <c r="R20" s="201">
        <v>0.7</v>
      </c>
      <c r="S20" s="201">
        <v>0.43</v>
      </c>
      <c r="T20" s="201">
        <v>0.04</v>
      </c>
      <c r="U20" s="201">
        <v>2.12</v>
      </c>
      <c r="V20" s="201">
        <v>0.32</v>
      </c>
      <c r="W20" s="201">
        <v>0.69</v>
      </c>
      <c r="X20" s="201">
        <v>2.2999999999999998</v>
      </c>
      <c r="Y20" s="201">
        <v>0</v>
      </c>
      <c r="Z20" s="201">
        <v>4.33</v>
      </c>
      <c r="AA20" s="201">
        <v>1.4</v>
      </c>
      <c r="AB20" s="201">
        <v>0</v>
      </c>
      <c r="AC20" s="201">
        <v>18.62</v>
      </c>
      <c r="AD20" s="201">
        <v>0</v>
      </c>
      <c r="AE20" s="201">
        <v>0</v>
      </c>
      <c r="AF20" s="201">
        <v>0</v>
      </c>
      <c r="AG20" s="201">
        <v>-0.26</v>
      </c>
      <c r="AH20" s="201">
        <v>0</v>
      </c>
      <c r="AI20" s="201">
        <v>0</v>
      </c>
      <c r="AJ20" s="201">
        <v>0</v>
      </c>
      <c r="AK20" s="201">
        <v>-0.35</v>
      </c>
      <c r="AL20" s="201">
        <v>0</v>
      </c>
      <c r="AM20" s="201">
        <v>0</v>
      </c>
      <c r="AN20" s="201">
        <v>0</v>
      </c>
      <c r="AO20" s="201">
        <v>130.15</v>
      </c>
      <c r="AP20" s="201">
        <v>0</v>
      </c>
      <c r="AQ20" s="201">
        <v>0</v>
      </c>
      <c r="AR20" s="201">
        <v>19.78</v>
      </c>
      <c r="AS20" s="201">
        <v>0</v>
      </c>
      <c r="AT20" s="201">
        <v>0</v>
      </c>
      <c r="AU20" s="201">
        <v>0.04</v>
      </c>
      <c r="AV20" s="201">
        <v>0.14000000000000001</v>
      </c>
      <c r="AW20" s="201">
        <v>0.27</v>
      </c>
      <c r="AX20" s="201">
        <v>0</v>
      </c>
      <c r="AY20" s="201">
        <v>0.16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35.21</v>
      </c>
      <c r="H21" s="201">
        <v>0</v>
      </c>
      <c r="I21" s="201">
        <v>0</v>
      </c>
      <c r="J21" s="201">
        <v>34.54</v>
      </c>
      <c r="K21" s="201">
        <v>190.58</v>
      </c>
      <c r="L21" s="201">
        <v>11.21</v>
      </c>
      <c r="M21" s="201">
        <v>2.34</v>
      </c>
      <c r="N21" s="201">
        <v>0.93</v>
      </c>
      <c r="O21" s="201">
        <v>2.71</v>
      </c>
      <c r="P21" s="201">
        <v>1.1499999999999999</v>
      </c>
      <c r="Q21" s="201">
        <v>0.69</v>
      </c>
      <c r="R21" s="201">
        <v>1.38</v>
      </c>
      <c r="S21" s="201">
        <v>0.84</v>
      </c>
      <c r="T21" s="201">
        <v>0.08</v>
      </c>
      <c r="U21" s="201">
        <v>2.12</v>
      </c>
      <c r="V21" s="201">
        <v>0.32</v>
      </c>
      <c r="W21" s="201">
        <v>0.69</v>
      </c>
      <c r="X21" s="201">
        <v>2.2999999999999998</v>
      </c>
      <c r="Y21" s="201">
        <v>0</v>
      </c>
      <c r="Z21" s="201">
        <v>6.65</v>
      </c>
      <c r="AA21" s="201">
        <v>2.17</v>
      </c>
      <c r="AB21" s="201">
        <v>0</v>
      </c>
      <c r="AC21" s="201">
        <v>18.62</v>
      </c>
      <c r="AD21" s="201">
        <v>0</v>
      </c>
      <c r="AE21" s="201">
        <v>0</v>
      </c>
      <c r="AF21" s="201">
        <v>0</v>
      </c>
      <c r="AG21" s="201">
        <v>-0.26</v>
      </c>
      <c r="AH21" s="201">
        <v>0</v>
      </c>
      <c r="AI21" s="201">
        <v>0</v>
      </c>
      <c r="AJ21" s="201">
        <v>0</v>
      </c>
      <c r="AK21" s="201">
        <v>-0.35</v>
      </c>
      <c r="AL21" s="201">
        <v>0</v>
      </c>
      <c r="AM21" s="201">
        <v>0</v>
      </c>
      <c r="AN21" s="201">
        <v>0</v>
      </c>
      <c r="AO21" s="201">
        <v>130.15</v>
      </c>
      <c r="AP21" s="201">
        <v>0</v>
      </c>
      <c r="AQ21" s="201">
        <v>0</v>
      </c>
      <c r="AR21" s="201">
        <v>19.78</v>
      </c>
      <c r="AS21" s="201">
        <v>0</v>
      </c>
      <c r="AT21" s="201">
        <v>0</v>
      </c>
      <c r="AU21" s="201">
        <v>0.04</v>
      </c>
      <c r="AV21" s="201">
        <v>0.14000000000000001</v>
      </c>
      <c r="AW21" s="201">
        <v>0.27</v>
      </c>
      <c r="AX21" s="201">
        <v>0</v>
      </c>
      <c r="AY21" s="201">
        <v>0.18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35.21</v>
      </c>
      <c r="H22" s="201">
        <v>0</v>
      </c>
      <c r="I22" s="201">
        <v>0</v>
      </c>
      <c r="J22" s="201">
        <v>34.54</v>
      </c>
      <c r="K22" s="201">
        <v>222.41</v>
      </c>
      <c r="L22" s="201">
        <v>11.21</v>
      </c>
      <c r="M22" s="201">
        <v>2.34</v>
      </c>
      <c r="N22" s="201">
        <v>0.93</v>
      </c>
      <c r="O22" s="201">
        <v>2.71</v>
      </c>
      <c r="P22" s="201">
        <v>1.1499999999999999</v>
      </c>
      <c r="Q22" s="201">
        <v>0.69</v>
      </c>
      <c r="R22" s="201">
        <v>1.38</v>
      </c>
      <c r="S22" s="201">
        <v>0.84</v>
      </c>
      <c r="T22" s="201">
        <v>0.08</v>
      </c>
      <c r="U22" s="201">
        <v>2.12</v>
      </c>
      <c r="V22" s="201">
        <v>0.32</v>
      </c>
      <c r="W22" s="201">
        <v>0.69</v>
      </c>
      <c r="X22" s="201">
        <v>2.2999999999999998</v>
      </c>
      <c r="Y22" s="201">
        <v>0</v>
      </c>
      <c r="Z22" s="201">
        <v>6.65</v>
      </c>
      <c r="AA22" s="201">
        <v>2.17</v>
      </c>
      <c r="AB22" s="201">
        <v>0</v>
      </c>
      <c r="AC22" s="201">
        <v>18.62</v>
      </c>
      <c r="AD22" s="201">
        <v>0</v>
      </c>
      <c r="AE22" s="201">
        <v>0</v>
      </c>
      <c r="AF22" s="201">
        <v>0</v>
      </c>
      <c r="AG22" s="201">
        <v>-0.26</v>
      </c>
      <c r="AH22" s="201">
        <v>0</v>
      </c>
      <c r="AI22" s="201">
        <v>0</v>
      </c>
      <c r="AJ22" s="201">
        <v>0</v>
      </c>
      <c r="AK22" s="201">
        <v>-0.35</v>
      </c>
      <c r="AL22" s="201">
        <v>0</v>
      </c>
      <c r="AM22" s="201">
        <v>0</v>
      </c>
      <c r="AN22" s="201">
        <v>0</v>
      </c>
      <c r="AO22" s="201">
        <v>130.15</v>
      </c>
      <c r="AP22" s="201">
        <v>0</v>
      </c>
      <c r="AQ22" s="201">
        <v>0</v>
      </c>
      <c r="AR22" s="201">
        <v>19.78</v>
      </c>
      <c r="AS22" s="201">
        <v>0</v>
      </c>
      <c r="AT22" s="201">
        <v>0</v>
      </c>
      <c r="AU22" s="201">
        <v>0.04</v>
      </c>
      <c r="AV22" s="201">
        <v>0.14000000000000001</v>
      </c>
      <c r="AW22" s="201">
        <v>0.27</v>
      </c>
      <c r="AX22" s="201">
        <v>0</v>
      </c>
      <c r="AY22" s="201">
        <v>0.18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35.21</v>
      </c>
      <c r="H23" s="201">
        <v>0</v>
      </c>
      <c r="I23" s="201">
        <v>0</v>
      </c>
      <c r="J23" s="201">
        <v>34.54</v>
      </c>
      <c r="K23" s="201">
        <v>241.14</v>
      </c>
      <c r="L23" s="201">
        <v>11.21</v>
      </c>
      <c r="M23" s="201">
        <v>2.34</v>
      </c>
      <c r="N23" s="201">
        <v>0.93</v>
      </c>
      <c r="O23" s="201">
        <v>2.71</v>
      </c>
      <c r="P23" s="201">
        <v>1.1499999999999999</v>
      </c>
      <c r="Q23" s="201">
        <v>0.35</v>
      </c>
      <c r="R23" s="201">
        <v>0.7</v>
      </c>
      <c r="S23" s="201">
        <v>0.43</v>
      </c>
      <c r="T23" s="201">
        <v>0.04</v>
      </c>
      <c r="U23" s="201">
        <v>2.12</v>
      </c>
      <c r="V23" s="201">
        <v>0.32</v>
      </c>
      <c r="W23" s="201">
        <v>0.69</v>
      </c>
      <c r="X23" s="201">
        <v>2.2999999999999998</v>
      </c>
      <c r="Y23" s="201">
        <v>0</v>
      </c>
      <c r="Z23" s="201">
        <v>4.33</v>
      </c>
      <c r="AA23" s="201">
        <v>1.4</v>
      </c>
      <c r="AB23" s="201">
        <v>0</v>
      </c>
      <c r="AC23" s="201">
        <v>18.62</v>
      </c>
      <c r="AD23" s="201">
        <v>0</v>
      </c>
      <c r="AE23" s="201">
        <v>0</v>
      </c>
      <c r="AF23" s="201">
        <v>0</v>
      </c>
      <c r="AG23" s="201">
        <v>-0.26</v>
      </c>
      <c r="AH23" s="201">
        <v>0</v>
      </c>
      <c r="AI23" s="201">
        <v>0</v>
      </c>
      <c r="AJ23" s="201">
        <v>0</v>
      </c>
      <c r="AK23" s="201">
        <v>-32.549999999999997</v>
      </c>
      <c r="AL23" s="201">
        <v>0</v>
      </c>
      <c r="AM23" s="201">
        <v>0</v>
      </c>
      <c r="AN23" s="201">
        <v>0</v>
      </c>
      <c r="AO23" s="201">
        <v>130.15</v>
      </c>
      <c r="AP23" s="201">
        <v>0</v>
      </c>
      <c r="AQ23" s="201">
        <v>0</v>
      </c>
      <c r="AR23" s="201">
        <v>19.78</v>
      </c>
      <c r="AS23" s="201">
        <v>0</v>
      </c>
      <c r="AT23" s="201">
        <v>0</v>
      </c>
      <c r="AU23" s="201">
        <v>0.04</v>
      </c>
      <c r="AV23" s="201">
        <v>0.14000000000000001</v>
      </c>
      <c r="AW23" s="201">
        <v>0.27</v>
      </c>
      <c r="AX23" s="201">
        <v>0</v>
      </c>
      <c r="AY23" s="201">
        <v>0.16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35.21</v>
      </c>
      <c r="H24" s="201">
        <v>0</v>
      </c>
      <c r="I24" s="201">
        <v>0</v>
      </c>
      <c r="J24" s="201">
        <v>34.54</v>
      </c>
      <c r="K24" s="201">
        <v>241.14</v>
      </c>
      <c r="L24" s="201">
        <v>11.21</v>
      </c>
      <c r="M24" s="201">
        <v>2.34</v>
      </c>
      <c r="N24" s="201">
        <v>0.93</v>
      </c>
      <c r="O24" s="201">
        <v>2.71</v>
      </c>
      <c r="P24" s="201">
        <v>1.1499999999999999</v>
      </c>
      <c r="Q24" s="201">
        <v>0.35</v>
      </c>
      <c r="R24" s="201">
        <v>0.7</v>
      </c>
      <c r="S24" s="201">
        <v>0.43</v>
      </c>
      <c r="T24" s="201">
        <v>0.04</v>
      </c>
      <c r="U24" s="201">
        <v>2.12</v>
      </c>
      <c r="V24" s="201">
        <v>0.32</v>
      </c>
      <c r="W24" s="201">
        <v>0.69</v>
      </c>
      <c r="X24" s="201">
        <v>2.2999999999999998</v>
      </c>
      <c r="Y24" s="201">
        <v>0</v>
      </c>
      <c r="Z24" s="201">
        <v>4.33</v>
      </c>
      <c r="AA24" s="201">
        <v>1.4</v>
      </c>
      <c r="AB24" s="201">
        <v>0</v>
      </c>
      <c r="AC24" s="201">
        <v>18.62</v>
      </c>
      <c r="AD24" s="201">
        <v>0</v>
      </c>
      <c r="AE24" s="201">
        <v>0</v>
      </c>
      <c r="AF24" s="201">
        <v>0</v>
      </c>
      <c r="AG24" s="201">
        <v>-0.26</v>
      </c>
      <c r="AH24" s="201">
        <v>0</v>
      </c>
      <c r="AI24" s="201">
        <v>0</v>
      </c>
      <c r="AJ24" s="201">
        <v>0</v>
      </c>
      <c r="AK24" s="201">
        <v>-32.549999999999997</v>
      </c>
      <c r="AL24" s="201">
        <v>0</v>
      </c>
      <c r="AM24" s="201">
        <v>0</v>
      </c>
      <c r="AN24" s="201">
        <v>0</v>
      </c>
      <c r="AO24" s="201">
        <v>130.15</v>
      </c>
      <c r="AP24" s="201">
        <v>0</v>
      </c>
      <c r="AQ24" s="201">
        <v>0</v>
      </c>
      <c r="AR24" s="201">
        <v>19.78</v>
      </c>
      <c r="AS24" s="201">
        <v>0</v>
      </c>
      <c r="AT24" s="201">
        <v>0</v>
      </c>
      <c r="AU24" s="201">
        <v>0.04</v>
      </c>
      <c r="AV24" s="201">
        <v>0.14000000000000001</v>
      </c>
      <c r="AW24" s="201">
        <v>0.27</v>
      </c>
      <c r="AX24" s="201">
        <v>0</v>
      </c>
      <c r="AY24" s="201">
        <v>0.16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35.21</v>
      </c>
      <c r="H25" s="201">
        <v>0</v>
      </c>
      <c r="I25" s="201">
        <v>0</v>
      </c>
      <c r="J25" s="201">
        <v>34.54</v>
      </c>
      <c r="K25" s="201">
        <v>241.14</v>
      </c>
      <c r="L25" s="201">
        <v>13.33</v>
      </c>
      <c r="M25" s="201">
        <v>2.34</v>
      </c>
      <c r="N25" s="201">
        <v>0.93</v>
      </c>
      <c r="O25" s="201">
        <v>2.71</v>
      </c>
      <c r="P25" s="201">
        <v>1.1499999999999999</v>
      </c>
      <c r="Q25" s="201">
        <v>0.35</v>
      </c>
      <c r="R25" s="201">
        <v>0.7</v>
      </c>
      <c r="S25" s="201">
        <v>0.43</v>
      </c>
      <c r="T25" s="201">
        <v>0.04</v>
      </c>
      <c r="U25" s="201">
        <v>2.12</v>
      </c>
      <c r="V25" s="201">
        <v>0.32</v>
      </c>
      <c r="W25" s="201">
        <v>0.69</v>
      </c>
      <c r="X25" s="201">
        <v>2.2999999999999998</v>
      </c>
      <c r="Y25" s="201">
        <v>0</v>
      </c>
      <c r="Z25" s="201">
        <v>4.33</v>
      </c>
      <c r="AA25" s="201">
        <v>15.5</v>
      </c>
      <c r="AB25" s="201">
        <v>0</v>
      </c>
      <c r="AC25" s="201">
        <v>18.62</v>
      </c>
      <c r="AD25" s="201">
        <v>0</v>
      </c>
      <c r="AE25" s="201">
        <v>0</v>
      </c>
      <c r="AF25" s="201">
        <v>0</v>
      </c>
      <c r="AG25" s="201">
        <v>-0.26</v>
      </c>
      <c r="AH25" s="201">
        <v>0</v>
      </c>
      <c r="AI25" s="201">
        <v>0</v>
      </c>
      <c r="AJ25" s="201">
        <v>0</v>
      </c>
      <c r="AK25" s="201">
        <v>-32.549999999999997</v>
      </c>
      <c r="AL25" s="201">
        <v>0</v>
      </c>
      <c r="AM25" s="201">
        <v>0</v>
      </c>
      <c r="AN25" s="201">
        <v>0</v>
      </c>
      <c r="AO25" s="201">
        <v>130.15</v>
      </c>
      <c r="AP25" s="201">
        <v>0</v>
      </c>
      <c r="AQ25" s="201">
        <v>0</v>
      </c>
      <c r="AR25" s="201">
        <v>19.78</v>
      </c>
      <c r="AS25" s="201">
        <v>0</v>
      </c>
      <c r="AT25" s="201">
        <v>0</v>
      </c>
      <c r="AU25" s="201">
        <v>0.04</v>
      </c>
      <c r="AV25" s="201">
        <v>0.14000000000000001</v>
      </c>
      <c r="AW25" s="201">
        <v>0.27</v>
      </c>
      <c r="AX25" s="201">
        <v>0</v>
      </c>
      <c r="AY25" s="201">
        <v>0.16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35.21</v>
      </c>
      <c r="H26" s="201">
        <v>0</v>
      </c>
      <c r="I26" s="201">
        <v>0</v>
      </c>
      <c r="J26" s="201">
        <v>34.54</v>
      </c>
      <c r="K26" s="201">
        <v>241.14</v>
      </c>
      <c r="L26" s="201">
        <v>11.21</v>
      </c>
      <c r="M26" s="201">
        <v>2.34</v>
      </c>
      <c r="N26" s="201">
        <v>0.93</v>
      </c>
      <c r="O26" s="201">
        <v>2.71</v>
      </c>
      <c r="P26" s="201">
        <v>1.1499999999999999</v>
      </c>
      <c r="Q26" s="201">
        <v>0.35</v>
      </c>
      <c r="R26" s="201">
        <v>0.7</v>
      </c>
      <c r="S26" s="201">
        <v>0.43</v>
      </c>
      <c r="T26" s="201">
        <v>0.04</v>
      </c>
      <c r="U26" s="201">
        <v>2.12</v>
      </c>
      <c r="V26" s="201">
        <v>0.32</v>
      </c>
      <c r="W26" s="201">
        <v>0.69</v>
      </c>
      <c r="X26" s="201">
        <v>2.2999999999999998</v>
      </c>
      <c r="Y26" s="201">
        <v>0</v>
      </c>
      <c r="Z26" s="201">
        <v>4.33</v>
      </c>
      <c r="AA26" s="201">
        <v>25.15</v>
      </c>
      <c r="AB26" s="201">
        <v>0</v>
      </c>
      <c r="AC26" s="201">
        <v>18.62</v>
      </c>
      <c r="AD26" s="201">
        <v>0</v>
      </c>
      <c r="AE26" s="201">
        <v>0</v>
      </c>
      <c r="AF26" s="201">
        <v>0</v>
      </c>
      <c r="AG26" s="201">
        <v>-0.26</v>
      </c>
      <c r="AH26" s="201">
        <v>0</v>
      </c>
      <c r="AI26" s="201">
        <v>0</v>
      </c>
      <c r="AJ26" s="201">
        <v>0</v>
      </c>
      <c r="AK26" s="201">
        <v>-32.549999999999997</v>
      </c>
      <c r="AL26" s="201">
        <v>0</v>
      </c>
      <c r="AM26" s="201">
        <v>0</v>
      </c>
      <c r="AN26" s="201">
        <v>0</v>
      </c>
      <c r="AO26" s="201">
        <v>130.15</v>
      </c>
      <c r="AP26" s="201">
        <v>0</v>
      </c>
      <c r="AQ26" s="201">
        <v>0</v>
      </c>
      <c r="AR26" s="201">
        <v>19.78</v>
      </c>
      <c r="AS26" s="201">
        <v>0</v>
      </c>
      <c r="AT26" s="201">
        <v>0</v>
      </c>
      <c r="AU26" s="201">
        <v>0.04</v>
      </c>
      <c r="AV26" s="201">
        <v>0.14000000000000001</v>
      </c>
      <c r="AW26" s="201">
        <v>0.27</v>
      </c>
      <c r="AX26" s="201">
        <v>0</v>
      </c>
      <c r="AY26" s="201">
        <v>0.16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33.94</v>
      </c>
      <c r="K27" s="201">
        <v>240.69</v>
      </c>
      <c r="L27" s="201">
        <v>12.64</v>
      </c>
      <c r="M27" s="201">
        <v>2.34</v>
      </c>
      <c r="N27" s="201">
        <v>0.93</v>
      </c>
      <c r="O27" s="201">
        <v>2.71</v>
      </c>
      <c r="P27" s="201">
        <v>1.1499999999999999</v>
      </c>
      <c r="Q27" s="201">
        <v>0.35</v>
      </c>
      <c r="R27" s="201">
        <v>0.7</v>
      </c>
      <c r="S27" s="201">
        <v>0.43</v>
      </c>
      <c r="T27" s="201">
        <v>0.04</v>
      </c>
      <c r="U27" s="201">
        <v>2.2599999999999998</v>
      </c>
      <c r="V27" s="201">
        <v>0.32</v>
      </c>
      <c r="W27" s="201">
        <v>0.69</v>
      </c>
      <c r="X27" s="201">
        <v>2.2999999999999998</v>
      </c>
      <c r="Y27" s="201">
        <v>0</v>
      </c>
      <c r="Z27" s="201">
        <v>4.33</v>
      </c>
      <c r="AA27" s="201">
        <v>25.15</v>
      </c>
      <c r="AB27" s="201">
        <v>0</v>
      </c>
      <c r="AC27" s="201">
        <v>18.62</v>
      </c>
      <c r="AD27" s="201">
        <v>0</v>
      </c>
      <c r="AE27" s="201">
        <v>0</v>
      </c>
      <c r="AF27" s="201">
        <v>0</v>
      </c>
      <c r="AG27" s="201">
        <v>-0.26</v>
      </c>
      <c r="AH27" s="201">
        <v>0</v>
      </c>
      <c r="AI27" s="201">
        <v>0</v>
      </c>
      <c r="AJ27" s="201">
        <v>0</v>
      </c>
      <c r="AK27" s="201">
        <v>-35</v>
      </c>
      <c r="AL27" s="201">
        <v>0</v>
      </c>
      <c r="AM27" s="201">
        <v>0</v>
      </c>
      <c r="AN27" s="201">
        <v>0</v>
      </c>
      <c r="AO27" s="201">
        <v>130.15</v>
      </c>
      <c r="AP27" s="201">
        <v>0</v>
      </c>
      <c r="AQ27" s="201">
        <v>0</v>
      </c>
      <c r="AR27" s="201">
        <v>19.489999999999998</v>
      </c>
      <c r="AS27" s="201">
        <v>34.619999999999997</v>
      </c>
      <c r="AT27" s="201">
        <v>0</v>
      </c>
      <c r="AU27" s="201">
        <v>0.04</v>
      </c>
      <c r="AV27" s="201">
        <v>0.14000000000000001</v>
      </c>
      <c r="AW27" s="201">
        <v>0.27</v>
      </c>
      <c r="AX27" s="201">
        <v>0</v>
      </c>
      <c r="AY27" s="201">
        <v>0.16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33.94</v>
      </c>
      <c r="K28" s="201">
        <v>216.89</v>
      </c>
      <c r="L28" s="201">
        <v>11.21</v>
      </c>
      <c r="M28" s="201">
        <v>2.34</v>
      </c>
      <c r="N28" s="201">
        <v>0.93</v>
      </c>
      <c r="O28" s="201">
        <v>2.71</v>
      </c>
      <c r="P28" s="201">
        <v>1.1499999999999999</v>
      </c>
      <c r="Q28" s="201">
        <v>4.68</v>
      </c>
      <c r="R28" s="201">
        <v>9.31</v>
      </c>
      <c r="S28" s="201">
        <v>5.73</v>
      </c>
      <c r="T28" s="201">
        <v>0.04</v>
      </c>
      <c r="U28" s="201">
        <v>2.15</v>
      </c>
      <c r="V28" s="201">
        <v>0.32</v>
      </c>
      <c r="W28" s="201">
        <v>0.69</v>
      </c>
      <c r="X28" s="201">
        <v>2.2999999999999998</v>
      </c>
      <c r="Y28" s="201">
        <v>0</v>
      </c>
      <c r="Z28" s="201">
        <v>4.33</v>
      </c>
      <c r="AA28" s="201">
        <v>25.15</v>
      </c>
      <c r="AB28" s="201">
        <v>0</v>
      </c>
      <c r="AC28" s="201">
        <v>18.62</v>
      </c>
      <c r="AD28" s="201">
        <v>0</v>
      </c>
      <c r="AE28" s="201">
        <v>0</v>
      </c>
      <c r="AF28" s="201">
        <v>0</v>
      </c>
      <c r="AG28" s="201">
        <v>-0.26</v>
      </c>
      <c r="AH28" s="201">
        <v>0</v>
      </c>
      <c r="AI28" s="201">
        <v>0</v>
      </c>
      <c r="AJ28" s="201">
        <v>0</v>
      </c>
      <c r="AK28" s="201">
        <v>-35</v>
      </c>
      <c r="AL28" s="201">
        <v>0</v>
      </c>
      <c r="AM28" s="201">
        <v>0</v>
      </c>
      <c r="AN28" s="201">
        <v>0</v>
      </c>
      <c r="AO28" s="201">
        <v>130.15</v>
      </c>
      <c r="AP28" s="201">
        <v>0</v>
      </c>
      <c r="AQ28" s="201">
        <v>0</v>
      </c>
      <c r="AR28" s="201">
        <v>19.489999999999998</v>
      </c>
      <c r="AS28" s="201">
        <v>34.619999999999997</v>
      </c>
      <c r="AT28" s="201">
        <v>0</v>
      </c>
      <c r="AU28" s="201">
        <v>0.04</v>
      </c>
      <c r="AV28" s="201">
        <v>0.14000000000000001</v>
      </c>
      <c r="AW28" s="201">
        <v>0.27</v>
      </c>
      <c r="AX28" s="201">
        <v>0</v>
      </c>
      <c r="AY28" s="201">
        <v>0.16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33.94</v>
      </c>
      <c r="K29" s="201">
        <v>241.14</v>
      </c>
      <c r="L29" s="201">
        <v>11.21</v>
      </c>
      <c r="M29" s="201">
        <v>2.33</v>
      </c>
      <c r="N29" s="201">
        <v>0.92</v>
      </c>
      <c r="O29" s="201">
        <v>2.7</v>
      </c>
      <c r="P29" s="201">
        <v>1.1499999999999999</v>
      </c>
      <c r="Q29" s="201">
        <v>4.68</v>
      </c>
      <c r="R29" s="201">
        <v>9.31</v>
      </c>
      <c r="S29" s="201">
        <v>5.73</v>
      </c>
      <c r="T29" s="201">
        <v>0.26</v>
      </c>
      <c r="U29" s="201">
        <v>2.15</v>
      </c>
      <c r="V29" s="201">
        <v>0.32</v>
      </c>
      <c r="W29" s="201">
        <v>0.69</v>
      </c>
      <c r="X29" s="201">
        <v>2.2999999999999998</v>
      </c>
      <c r="Y29" s="201">
        <v>0</v>
      </c>
      <c r="Z29" s="201">
        <v>35.82</v>
      </c>
      <c r="AA29" s="201">
        <v>25.15</v>
      </c>
      <c r="AB29" s="201">
        <v>0</v>
      </c>
      <c r="AC29" s="201">
        <v>18.62</v>
      </c>
      <c r="AD29" s="201">
        <v>0</v>
      </c>
      <c r="AE29" s="201">
        <v>0</v>
      </c>
      <c r="AF29" s="201">
        <v>0</v>
      </c>
      <c r="AG29" s="201">
        <v>-0.26</v>
      </c>
      <c r="AH29" s="201">
        <v>0</v>
      </c>
      <c r="AI29" s="201">
        <v>0</v>
      </c>
      <c r="AJ29" s="201">
        <v>0</v>
      </c>
      <c r="AK29" s="201">
        <v>-35</v>
      </c>
      <c r="AL29" s="201">
        <v>0</v>
      </c>
      <c r="AM29" s="201">
        <v>0</v>
      </c>
      <c r="AN29" s="201">
        <v>0</v>
      </c>
      <c r="AO29" s="201">
        <v>130.15</v>
      </c>
      <c r="AP29" s="201">
        <v>0</v>
      </c>
      <c r="AQ29" s="201">
        <v>0</v>
      </c>
      <c r="AR29" s="201">
        <v>19.489999999999998</v>
      </c>
      <c r="AS29" s="201">
        <v>34.619999999999997</v>
      </c>
      <c r="AT29" s="201">
        <v>0</v>
      </c>
      <c r="AU29" s="201">
        <v>0</v>
      </c>
      <c r="AV29" s="201">
        <v>0.14000000000000001</v>
      </c>
      <c r="AW29" s="201">
        <v>0.27</v>
      </c>
      <c r="AX29" s="201">
        <v>0</v>
      </c>
      <c r="AY29" s="201">
        <v>0.17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33.94</v>
      </c>
      <c r="K30" s="201">
        <v>241.15</v>
      </c>
      <c r="L30" s="201">
        <v>10.96</v>
      </c>
      <c r="M30" s="201">
        <v>2.33</v>
      </c>
      <c r="N30" s="201">
        <v>0.92</v>
      </c>
      <c r="O30" s="201">
        <v>2.7</v>
      </c>
      <c r="P30" s="201">
        <v>1.1499999999999999</v>
      </c>
      <c r="Q30" s="201">
        <v>4.68</v>
      </c>
      <c r="R30" s="201">
        <v>9.31</v>
      </c>
      <c r="S30" s="201">
        <v>5.73</v>
      </c>
      <c r="T30" s="201">
        <v>0.28999999999999998</v>
      </c>
      <c r="U30" s="201">
        <v>2.15</v>
      </c>
      <c r="V30" s="201">
        <v>0.32</v>
      </c>
      <c r="W30" s="201">
        <v>0.69</v>
      </c>
      <c r="X30" s="201">
        <v>2.2999999999999998</v>
      </c>
      <c r="Y30" s="201">
        <v>0</v>
      </c>
      <c r="Z30" s="201">
        <v>64.760000000000005</v>
      </c>
      <c r="AA30" s="201">
        <v>21.28</v>
      </c>
      <c r="AB30" s="201">
        <v>0</v>
      </c>
      <c r="AC30" s="201">
        <v>18.62</v>
      </c>
      <c r="AD30" s="201">
        <v>0</v>
      </c>
      <c r="AE30" s="201">
        <v>0</v>
      </c>
      <c r="AF30" s="201">
        <v>0</v>
      </c>
      <c r="AG30" s="201">
        <v>-0.26</v>
      </c>
      <c r="AH30" s="201">
        <v>0</v>
      </c>
      <c r="AI30" s="201">
        <v>0</v>
      </c>
      <c r="AJ30" s="201">
        <v>0</v>
      </c>
      <c r="AK30" s="201">
        <v>-35</v>
      </c>
      <c r="AL30" s="201">
        <v>0</v>
      </c>
      <c r="AM30" s="201">
        <v>0</v>
      </c>
      <c r="AN30" s="201">
        <v>0</v>
      </c>
      <c r="AO30" s="201">
        <v>130.15</v>
      </c>
      <c r="AP30" s="201">
        <v>0</v>
      </c>
      <c r="AQ30" s="201">
        <v>0</v>
      </c>
      <c r="AR30" s="201">
        <v>19.489999999999998</v>
      </c>
      <c r="AS30" s="201">
        <v>34.619999999999997</v>
      </c>
      <c r="AT30" s="201">
        <v>0</v>
      </c>
      <c r="AU30" s="201">
        <v>0</v>
      </c>
      <c r="AV30" s="201">
        <v>0.14000000000000001</v>
      </c>
      <c r="AW30" s="201">
        <v>0.27</v>
      </c>
      <c r="AX30" s="201">
        <v>0</v>
      </c>
      <c r="AY30" s="201">
        <v>0.17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33.94</v>
      </c>
      <c r="K31" s="201">
        <v>241.15</v>
      </c>
      <c r="L31" s="201">
        <v>11.21</v>
      </c>
      <c r="M31" s="201">
        <v>2.33</v>
      </c>
      <c r="N31" s="201">
        <v>0.92</v>
      </c>
      <c r="O31" s="201">
        <v>2.7</v>
      </c>
      <c r="P31" s="201">
        <v>1.1499999999999999</v>
      </c>
      <c r="Q31" s="201">
        <v>0.35</v>
      </c>
      <c r="R31" s="201">
        <v>0.7</v>
      </c>
      <c r="S31" s="201">
        <v>0.43</v>
      </c>
      <c r="T31" s="201">
        <v>0</v>
      </c>
      <c r="U31" s="201">
        <v>2.19</v>
      </c>
      <c r="V31" s="201">
        <v>0.32</v>
      </c>
      <c r="W31" s="201">
        <v>0.69</v>
      </c>
      <c r="X31" s="201">
        <v>2.2999999999999998</v>
      </c>
      <c r="Y31" s="201">
        <v>0</v>
      </c>
      <c r="Z31" s="201">
        <v>4.33</v>
      </c>
      <c r="AA31" s="201">
        <v>21.28</v>
      </c>
      <c r="AB31" s="201">
        <v>0</v>
      </c>
      <c r="AC31" s="201">
        <v>18.62</v>
      </c>
      <c r="AD31" s="201">
        <v>0</v>
      </c>
      <c r="AE31" s="201">
        <v>0</v>
      </c>
      <c r="AF31" s="201">
        <v>0</v>
      </c>
      <c r="AG31" s="201">
        <v>-0.26</v>
      </c>
      <c r="AH31" s="201">
        <v>0</v>
      </c>
      <c r="AI31" s="201">
        <v>0</v>
      </c>
      <c r="AJ31" s="201">
        <v>0</v>
      </c>
      <c r="AK31" s="201">
        <v>-35</v>
      </c>
      <c r="AL31" s="201">
        <v>0</v>
      </c>
      <c r="AM31" s="201">
        <v>0</v>
      </c>
      <c r="AN31" s="201">
        <v>0</v>
      </c>
      <c r="AO31" s="201">
        <v>130.15</v>
      </c>
      <c r="AP31" s="201">
        <v>0</v>
      </c>
      <c r="AQ31" s="201">
        <v>0</v>
      </c>
      <c r="AR31" s="201">
        <v>19.489999999999998</v>
      </c>
      <c r="AS31" s="201">
        <v>34.619999999999997</v>
      </c>
      <c r="AT31" s="201">
        <v>0</v>
      </c>
      <c r="AU31" s="201">
        <v>0</v>
      </c>
      <c r="AV31" s="201">
        <v>0.14000000000000001</v>
      </c>
      <c r="AW31" s="201">
        <v>0.27</v>
      </c>
      <c r="AX31" s="201">
        <v>0</v>
      </c>
      <c r="AY31" s="201">
        <v>0.17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33.94</v>
      </c>
      <c r="K32" s="201">
        <v>239.23</v>
      </c>
      <c r="L32" s="201">
        <v>10.96</v>
      </c>
      <c r="M32" s="201">
        <v>2.33</v>
      </c>
      <c r="N32" s="201">
        <v>0.92</v>
      </c>
      <c r="O32" s="201">
        <v>2.7</v>
      </c>
      <c r="P32" s="201">
        <v>1.1499999999999999</v>
      </c>
      <c r="Q32" s="201">
        <v>0.35</v>
      </c>
      <c r="R32" s="201">
        <v>0.7</v>
      </c>
      <c r="S32" s="201">
        <v>0.43</v>
      </c>
      <c r="T32" s="201">
        <v>0</v>
      </c>
      <c r="U32" s="201">
        <v>2.17</v>
      </c>
      <c r="V32" s="201">
        <v>0.32</v>
      </c>
      <c r="W32" s="201">
        <v>0.69</v>
      </c>
      <c r="X32" s="201">
        <v>2.2999999999999998</v>
      </c>
      <c r="Y32" s="201">
        <v>0</v>
      </c>
      <c r="Z32" s="201">
        <v>4.33</v>
      </c>
      <c r="AA32" s="201">
        <v>21.28</v>
      </c>
      <c r="AB32" s="201">
        <v>0</v>
      </c>
      <c r="AC32" s="201">
        <v>18.62</v>
      </c>
      <c r="AD32" s="201">
        <v>0</v>
      </c>
      <c r="AE32" s="201">
        <v>0</v>
      </c>
      <c r="AF32" s="201">
        <v>0</v>
      </c>
      <c r="AG32" s="201">
        <v>-0.26</v>
      </c>
      <c r="AH32" s="201">
        <v>0</v>
      </c>
      <c r="AI32" s="201">
        <v>0</v>
      </c>
      <c r="AJ32" s="201">
        <v>0</v>
      </c>
      <c r="AK32" s="201">
        <v>-35</v>
      </c>
      <c r="AL32" s="201">
        <v>0</v>
      </c>
      <c r="AM32" s="201">
        <v>0</v>
      </c>
      <c r="AN32" s="201">
        <v>0</v>
      </c>
      <c r="AO32" s="201">
        <v>130.15</v>
      </c>
      <c r="AP32" s="201">
        <v>0</v>
      </c>
      <c r="AQ32" s="201">
        <v>0</v>
      </c>
      <c r="AR32" s="201">
        <v>19.489999999999998</v>
      </c>
      <c r="AS32" s="201">
        <v>34.619999999999997</v>
      </c>
      <c r="AT32" s="201">
        <v>0</v>
      </c>
      <c r="AU32" s="201">
        <v>0</v>
      </c>
      <c r="AV32" s="201">
        <v>0.14000000000000001</v>
      </c>
      <c r="AW32" s="201">
        <v>0.27</v>
      </c>
      <c r="AX32" s="201">
        <v>0</v>
      </c>
      <c r="AY32" s="201">
        <v>0.17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33.94</v>
      </c>
      <c r="K33" s="201">
        <v>239.23</v>
      </c>
      <c r="L33" s="201">
        <v>10.96</v>
      </c>
      <c r="M33" s="201">
        <v>2.33</v>
      </c>
      <c r="N33" s="201">
        <v>0.92</v>
      </c>
      <c r="O33" s="201">
        <v>2.7</v>
      </c>
      <c r="P33" s="201">
        <v>1.1499999999999999</v>
      </c>
      <c r="Q33" s="201">
        <v>0.35</v>
      </c>
      <c r="R33" s="201">
        <v>0.7</v>
      </c>
      <c r="S33" s="201">
        <v>0.43</v>
      </c>
      <c r="T33" s="201">
        <v>0</v>
      </c>
      <c r="U33" s="201">
        <v>2.09</v>
      </c>
      <c r="V33" s="201">
        <v>0.32</v>
      </c>
      <c r="W33" s="201">
        <v>0.69</v>
      </c>
      <c r="X33" s="201">
        <v>2.2999999999999998</v>
      </c>
      <c r="Y33" s="201">
        <v>0</v>
      </c>
      <c r="Z33" s="201">
        <v>4.33</v>
      </c>
      <c r="AA33" s="201">
        <v>21.28</v>
      </c>
      <c r="AB33" s="201">
        <v>0</v>
      </c>
      <c r="AC33" s="201">
        <v>18.62</v>
      </c>
      <c r="AD33" s="201">
        <v>0</v>
      </c>
      <c r="AE33" s="201">
        <v>0</v>
      </c>
      <c r="AF33" s="201">
        <v>0</v>
      </c>
      <c r="AG33" s="201">
        <v>-0.26</v>
      </c>
      <c r="AH33" s="201">
        <v>0</v>
      </c>
      <c r="AI33" s="201">
        <v>0</v>
      </c>
      <c r="AJ33" s="201">
        <v>0</v>
      </c>
      <c r="AK33" s="201">
        <v>-35</v>
      </c>
      <c r="AL33" s="201">
        <v>0</v>
      </c>
      <c r="AM33" s="201">
        <v>0</v>
      </c>
      <c r="AN33" s="201">
        <v>0</v>
      </c>
      <c r="AO33" s="201">
        <v>130.15</v>
      </c>
      <c r="AP33" s="201">
        <v>0</v>
      </c>
      <c r="AQ33" s="201">
        <v>0</v>
      </c>
      <c r="AR33" s="201">
        <v>19.489999999999998</v>
      </c>
      <c r="AS33" s="201">
        <v>34.619999999999997</v>
      </c>
      <c r="AT33" s="201">
        <v>0</v>
      </c>
      <c r="AU33" s="201">
        <v>0</v>
      </c>
      <c r="AV33" s="201">
        <v>0.14000000000000001</v>
      </c>
      <c r="AW33" s="201">
        <v>0.27</v>
      </c>
      <c r="AX33" s="201">
        <v>0</v>
      </c>
      <c r="AY33" s="201">
        <v>0.17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33.94</v>
      </c>
      <c r="K34" s="201">
        <v>239.23</v>
      </c>
      <c r="L34" s="201">
        <v>10.96</v>
      </c>
      <c r="M34" s="201">
        <v>2.33</v>
      </c>
      <c r="N34" s="201">
        <v>0.92</v>
      </c>
      <c r="O34" s="201">
        <v>2.7</v>
      </c>
      <c r="P34" s="201">
        <v>1.1499999999999999</v>
      </c>
      <c r="Q34" s="201">
        <v>0.35</v>
      </c>
      <c r="R34" s="201">
        <v>0.7</v>
      </c>
      <c r="S34" s="201">
        <v>0.43</v>
      </c>
      <c r="T34" s="201">
        <v>0</v>
      </c>
      <c r="U34" s="201">
        <v>2.09</v>
      </c>
      <c r="V34" s="201">
        <v>0.33</v>
      </c>
      <c r="W34" s="201">
        <v>0.69</v>
      </c>
      <c r="X34" s="201">
        <v>2.2999999999999998</v>
      </c>
      <c r="Y34" s="201">
        <v>0</v>
      </c>
      <c r="Z34" s="201">
        <v>4.33</v>
      </c>
      <c r="AA34" s="201">
        <v>21.28</v>
      </c>
      <c r="AB34" s="201">
        <v>0</v>
      </c>
      <c r="AC34" s="201">
        <v>18.62</v>
      </c>
      <c r="AD34" s="201">
        <v>0</v>
      </c>
      <c r="AE34" s="201">
        <v>0</v>
      </c>
      <c r="AF34" s="201">
        <v>0</v>
      </c>
      <c r="AG34" s="201">
        <v>-0.26</v>
      </c>
      <c r="AH34" s="201">
        <v>0</v>
      </c>
      <c r="AI34" s="201">
        <v>0</v>
      </c>
      <c r="AJ34" s="201">
        <v>0</v>
      </c>
      <c r="AK34" s="201">
        <v>-35</v>
      </c>
      <c r="AL34" s="201">
        <v>0</v>
      </c>
      <c r="AM34" s="201">
        <v>0</v>
      </c>
      <c r="AN34" s="201">
        <v>0</v>
      </c>
      <c r="AO34" s="201">
        <v>130.15</v>
      </c>
      <c r="AP34" s="201">
        <v>0</v>
      </c>
      <c r="AQ34" s="201">
        <v>0</v>
      </c>
      <c r="AR34" s="201">
        <v>19.489999999999998</v>
      </c>
      <c r="AS34" s="201">
        <v>34.619999999999997</v>
      </c>
      <c r="AT34" s="201">
        <v>0</v>
      </c>
      <c r="AU34" s="201">
        <v>0</v>
      </c>
      <c r="AV34" s="201">
        <v>0.14000000000000001</v>
      </c>
      <c r="AW34" s="201">
        <v>0.27</v>
      </c>
      <c r="AX34" s="201">
        <v>0</v>
      </c>
      <c r="AY34" s="201">
        <v>0.17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33.94</v>
      </c>
      <c r="K35" s="201">
        <v>239.23</v>
      </c>
      <c r="L35" s="201">
        <v>10.96</v>
      </c>
      <c r="M35" s="201">
        <v>2.33</v>
      </c>
      <c r="N35" s="201">
        <v>0.92</v>
      </c>
      <c r="O35" s="201">
        <v>2.7</v>
      </c>
      <c r="P35" s="201">
        <v>1.1499999999999999</v>
      </c>
      <c r="Q35" s="201">
        <v>0.35</v>
      </c>
      <c r="R35" s="201">
        <v>0.7</v>
      </c>
      <c r="S35" s="201">
        <v>0.43</v>
      </c>
      <c r="T35" s="201">
        <v>0</v>
      </c>
      <c r="U35" s="201">
        <v>2.09</v>
      </c>
      <c r="V35" s="201">
        <v>0.33</v>
      </c>
      <c r="W35" s="201">
        <v>0.69</v>
      </c>
      <c r="X35" s="201">
        <v>2.2999999999999998</v>
      </c>
      <c r="Y35" s="201">
        <v>0</v>
      </c>
      <c r="Z35" s="201">
        <v>4.33</v>
      </c>
      <c r="AA35" s="201">
        <v>21.28</v>
      </c>
      <c r="AB35" s="201">
        <v>0</v>
      </c>
      <c r="AC35" s="201">
        <v>18.62</v>
      </c>
      <c r="AD35" s="201">
        <v>0</v>
      </c>
      <c r="AE35" s="201">
        <v>0</v>
      </c>
      <c r="AF35" s="201">
        <v>0</v>
      </c>
      <c r="AG35" s="201">
        <v>-0.26</v>
      </c>
      <c r="AH35" s="201">
        <v>0</v>
      </c>
      <c r="AI35" s="201">
        <v>0</v>
      </c>
      <c r="AJ35" s="201">
        <v>0</v>
      </c>
      <c r="AK35" s="201">
        <v>-35</v>
      </c>
      <c r="AL35" s="201">
        <v>0</v>
      </c>
      <c r="AM35" s="201">
        <v>0</v>
      </c>
      <c r="AN35" s="201">
        <v>0</v>
      </c>
      <c r="AO35" s="201">
        <v>130.15</v>
      </c>
      <c r="AP35" s="201">
        <v>0</v>
      </c>
      <c r="AQ35" s="201">
        <v>0</v>
      </c>
      <c r="AR35" s="201">
        <v>18.62</v>
      </c>
      <c r="AS35" s="201">
        <v>34.619999999999997</v>
      </c>
      <c r="AT35" s="201">
        <v>0</v>
      </c>
      <c r="AU35" s="201">
        <v>0</v>
      </c>
      <c r="AV35" s="201">
        <v>0.14000000000000001</v>
      </c>
      <c r="AW35" s="201">
        <v>0.32</v>
      </c>
      <c r="AX35" s="201">
        <v>0</v>
      </c>
      <c r="AY35" s="201">
        <v>0.17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33.33</v>
      </c>
      <c r="K36" s="201">
        <v>239.23</v>
      </c>
      <c r="L36" s="201">
        <v>10.96</v>
      </c>
      <c r="M36" s="201">
        <v>2.33</v>
      </c>
      <c r="N36" s="201">
        <v>0.92</v>
      </c>
      <c r="O36" s="201">
        <v>2.7</v>
      </c>
      <c r="P36" s="201">
        <v>1.1499999999999999</v>
      </c>
      <c r="Q36" s="201">
        <v>0.35</v>
      </c>
      <c r="R36" s="201">
        <v>0.7</v>
      </c>
      <c r="S36" s="201">
        <v>0.43</v>
      </c>
      <c r="T36" s="201">
        <v>0</v>
      </c>
      <c r="U36" s="201">
        <v>2.09</v>
      </c>
      <c r="V36" s="201">
        <v>0.33</v>
      </c>
      <c r="W36" s="201">
        <v>0.69</v>
      </c>
      <c r="X36" s="201">
        <v>2.2999999999999998</v>
      </c>
      <c r="Y36" s="201">
        <v>0</v>
      </c>
      <c r="Z36" s="201">
        <v>4.33</v>
      </c>
      <c r="AA36" s="201">
        <v>21.28</v>
      </c>
      <c r="AB36" s="201">
        <v>0</v>
      </c>
      <c r="AC36" s="201">
        <v>18.62</v>
      </c>
      <c r="AD36" s="201">
        <v>0</v>
      </c>
      <c r="AE36" s="201">
        <v>0</v>
      </c>
      <c r="AF36" s="201">
        <v>0</v>
      </c>
      <c r="AG36" s="201">
        <v>-0.26</v>
      </c>
      <c r="AH36" s="201">
        <v>0</v>
      </c>
      <c r="AI36" s="201">
        <v>0</v>
      </c>
      <c r="AJ36" s="201">
        <v>0</v>
      </c>
      <c r="AK36" s="201">
        <v>-35</v>
      </c>
      <c r="AL36" s="201">
        <v>0</v>
      </c>
      <c r="AM36" s="201">
        <v>0</v>
      </c>
      <c r="AN36" s="201">
        <v>0</v>
      </c>
      <c r="AO36" s="201">
        <v>130.15</v>
      </c>
      <c r="AP36" s="201">
        <v>0</v>
      </c>
      <c r="AQ36" s="201">
        <v>0</v>
      </c>
      <c r="AR36" s="201">
        <v>18.62</v>
      </c>
      <c r="AS36" s="201">
        <v>34.619999999999997</v>
      </c>
      <c r="AT36" s="201">
        <v>0</v>
      </c>
      <c r="AU36" s="201">
        <v>0</v>
      </c>
      <c r="AV36" s="201">
        <v>0.14000000000000001</v>
      </c>
      <c r="AW36" s="201">
        <v>0.15</v>
      </c>
      <c r="AX36" s="201">
        <v>0</v>
      </c>
      <c r="AY36" s="201">
        <v>0.17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33.33</v>
      </c>
      <c r="K37" s="201">
        <v>239.23</v>
      </c>
      <c r="L37" s="201">
        <v>10.96</v>
      </c>
      <c r="M37" s="201">
        <v>2.33</v>
      </c>
      <c r="N37" s="201">
        <v>0.92</v>
      </c>
      <c r="O37" s="201">
        <v>2.7</v>
      </c>
      <c r="P37" s="201">
        <v>1.1499999999999999</v>
      </c>
      <c r="Q37" s="201">
        <v>0.35</v>
      </c>
      <c r="R37" s="201">
        <v>0.7</v>
      </c>
      <c r="S37" s="201">
        <v>0.43</v>
      </c>
      <c r="T37" s="201">
        <v>0</v>
      </c>
      <c r="U37" s="201">
        <v>2.09</v>
      </c>
      <c r="V37" s="201">
        <v>0.33</v>
      </c>
      <c r="W37" s="201">
        <v>0.69</v>
      </c>
      <c r="X37" s="201">
        <v>2.2999999999999998</v>
      </c>
      <c r="Y37" s="201">
        <v>0</v>
      </c>
      <c r="Z37" s="201">
        <v>4.33</v>
      </c>
      <c r="AA37" s="201">
        <v>14.33</v>
      </c>
      <c r="AB37" s="201">
        <v>0</v>
      </c>
      <c r="AC37" s="201">
        <v>18.62</v>
      </c>
      <c r="AD37" s="201">
        <v>0</v>
      </c>
      <c r="AE37" s="201">
        <v>0</v>
      </c>
      <c r="AF37" s="201">
        <v>0</v>
      </c>
      <c r="AG37" s="201">
        <v>-0.26</v>
      </c>
      <c r="AH37" s="201">
        <v>0</v>
      </c>
      <c r="AI37" s="201">
        <v>0</v>
      </c>
      <c r="AJ37" s="201">
        <v>0</v>
      </c>
      <c r="AK37" s="201">
        <v>-35</v>
      </c>
      <c r="AL37" s="201">
        <v>0</v>
      </c>
      <c r="AM37" s="201">
        <v>0</v>
      </c>
      <c r="AN37" s="201">
        <v>0</v>
      </c>
      <c r="AO37" s="201">
        <v>130.15</v>
      </c>
      <c r="AP37" s="201">
        <v>0</v>
      </c>
      <c r="AQ37" s="201">
        <v>0</v>
      </c>
      <c r="AR37" s="201">
        <v>18.62</v>
      </c>
      <c r="AS37" s="201">
        <v>34.619999999999997</v>
      </c>
      <c r="AT37" s="201">
        <v>0</v>
      </c>
      <c r="AU37" s="201">
        <v>0</v>
      </c>
      <c r="AV37" s="201">
        <v>0.14000000000000001</v>
      </c>
      <c r="AW37" s="201">
        <v>0.15</v>
      </c>
      <c r="AX37" s="201">
        <v>0</v>
      </c>
      <c r="AY37" s="201">
        <v>0.17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33.33</v>
      </c>
      <c r="K38" s="201">
        <v>239.23</v>
      </c>
      <c r="L38" s="201">
        <v>10.96</v>
      </c>
      <c r="M38" s="201">
        <v>2.33</v>
      </c>
      <c r="N38" s="201">
        <v>0.92</v>
      </c>
      <c r="O38" s="201">
        <v>2.7</v>
      </c>
      <c r="P38" s="201">
        <v>1.1499999999999999</v>
      </c>
      <c r="Q38" s="201">
        <v>0.35</v>
      </c>
      <c r="R38" s="201">
        <v>0.7</v>
      </c>
      <c r="S38" s="201">
        <v>0.43</v>
      </c>
      <c r="T38" s="201">
        <v>0</v>
      </c>
      <c r="U38" s="201">
        <v>2.09</v>
      </c>
      <c r="V38" s="201">
        <v>0.32</v>
      </c>
      <c r="W38" s="201">
        <v>0.69</v>
      </c>
      <c r="X38" s="201">
        <v>2.2999999999999998</v>
      </c>
      <c r="Y38" s="201">
        <v>0</v>
      </c>
      <c r="Z38" s="201">
        <v>4.33</v>
      </c>
      <c r="AA38" s="201">
        <v>15.13</v>
      </c>
      <c r="AB38" s="201">
        <v>0</v>
      </c>
      <c r="AC38" s="201">
        <v>19.21</v>
      </c>
      <c r="AD38" s="201">
        <v>0</v>
      </c>
      <c r="AE38" s="201">
        <v>0</v>
      </c>
      <c r="AF38" s="201">
        <v>0</v>
      </c>
      <c r="AG38" s="201">
        <v>-0.26</v>
      </c>
      <c r="AH38" s="201">
        <v>0</v>
      </c>
      <c r="AI38" s="201">
        <v>0</v>
      </c>
      <c r="AJ38" s="201">
        <v>0</v>
      </c>
      <c r="AK38" s="201">
        <v>-35</v>
      </c>
      <c r="AL38" s="201">
        <v>0</v>
      </c>
      <c r="AM38" s="201">
        <v>0</v>
      </c>
      <c r="AN38" s="201">
        <v>0</v>
      </c>
      <c r="AO38" s="201">
        <v>130.15</v>
      </c>
      <c r="AP38" s="201">
        <v>0</v>
      </c>
      <c r="AQ38" s="201">
        <v>0</v>
      </c>
      <c r="AR38" s="201">
        <v>18.62</v>
      </c>
      <c r="AS38" s="201">
        <v>34.619999999999997</v>
      </c>
      <c r="AT38" s="201">
        <v>0</v>
      </c>
      <c r="AU38" s="201">
        <v>0</v>
      </c>
      <c r="AV38" s="201">
        <v>0.14000000000000001</v>
      </c>
      <c r="AW38" s="201">
        <v>0.15</v>
      </c>
      <c r="AX38" s="201">
        <v>0</v>
      </c>
      <c r="AY38" s="201">
        <v>0.17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33.33</v>
      </c>
      <c r="K39" s="201">
        <v>239.23</v>
      </c>
      <c r="L39" s="201">
        <v>10.96</v>
      </c>
      <c r="M39" s="201">
        <v>2.33</v>
      </c>
      <c r="N39" s="201">
        <v>0.92</v>
      </c>
      <c r="O39" s="201">
        <v>2.7</v>
      </c>
      <c r="P39" s="201">
        <v>1.1499999999999999</v>
      </c>
      <c r="Q39" s="201">
        <v>0.35</v>
      </c>
      <c r="R39" s="201">
        <v>0.7</v>
      </c>
      <c r="S39" s="201">
        <v>0.43</v>
      </c>
      <c r="T39" s="201">
        <v>0</v>
      </c>
      <c r="U39" s="201">
        <v>2.09</v>
      </c>
      <c r="V39" s="201">
        <v>0.32</v>
      </c>
      <c r="W39" s="201">
        <v>0.68</v>
      </c>
      <c r="X39" s="201">
        <v>2.2999999999999998</v>
      </c>
      <c r="Y39" s="201">
        <v>0</v>
      </c>
      <c r="Z39" s="201">
        <v>4.33</v>
      </c>
      <c r="AA39" s="201">
        <v>14.33</v>
      </c>
      <c r="AB39" s="201">
        <v>0</v>
      </c>
      <c r="AC39" s="201">
        <v>19.21</v>
      </c>
      <c r="AD39" s="201">
        <v>0</v>
      </c>
      <c r="AE39" s="201">
        <v>0</v>
      </c>
      <c r="AF39" s="201">
        <v>0</v>
      </c>
      <c r="AG39" s="201">
        <v>-0.26</v>
      </c>
      <c r="AH39" s="201">
        <v>0</v>
      </c>
      <c r="AI39" s="201">
        <v>0</v>
      </c>
      <c r="AJ39" s="201">
        <v>0</v>
      </c>
      <c r="AK39" s="201">
        <v>-35</v>
      </c>
      <c r="AL39" s="201">
        <v>0</v>
      </c>
      <c r="AM39" s="201">
        <v>0</v>
      </c>
      <c r="AN39" s="201">
        <v>0</v>
      </c>
      <c r="AO39" s="201">
        <v>123.93</v>
      </c>
      <c r="AP39" s="201">
        <v>0</v>
      </c>
      <c r="AQ39" s="201">
        <v>0</v>
      </c>
      <c r="AR39" s="201">
        <v>18.62</v>
      </c>
      <c r="AS39" s="201">
        <v>34.619999999999997</v>
      </c>
      <c r="AT39" s="201">
        <v>0</v>
      </c>
      <c r="AU39" s="201">
        <v>0</v>
      </c>
      <c r="AV39" s="201">
        <v>0.14000000000000001</v>
      </c>
      <c r="AW39" s="201">
        <v>0.15</v>
      </c>
      <c r="AX39" s="201">
        <v>0</v>
      </c>
      <c r="AY39" s="201">
        <v>0.17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33.33</v>
      </c>
      <c r="K40" s="201">
        <v>239.23</v>
      </c>
      <c r="L40" s="201">
        <v>10.96</v>
      </c>
      <c r="M40" s="201">
        <v>2.33</v>
      </c>
      <c r="N40" s="201">
        <v>0.92</v>
      </c>
      <c r="O40" s="201">
        <v>2.7</v>
      </c>
      <c r="P40" s="201">
        <v>1.1499999999999999</v>
      </c>
      <c r="Q40" s="201">
        <v>0.35</v>
      </c>
      <c r="R40" s="201">
        <v>0.7</v>
      </c>
      <c r="S40" s="201">
        <v>0.43</v>
      </c>
      <c r="T40" s="201">
        <v>0</v>
      </c>
      <c r="U40" s="201">
        <v>2.09</v>
      </c>
      <c r="V40" s="201">
        <v>0.32</v>
      </c>
      <c r="W40" s="201">
        <v>0.68</v>
      </c>
      <c r="X40" s="201">
        <v>2.2999999999999998</v>
      </c>
      <c r="Y40" s="201">
        <v>0</v>
      </c>
      <c r="Z40" s="201">
        <v>4.33</v>
      </c>
      <c r="AA40" s="201">
        <v>14.33</v>
      </c>
      <c r="AB40" s="201">
        <v>0</v>
      </c>
      <c r="AC40" s="201">
        <v>19.21</v>
      </c>
      <c r="AD40" s="201">
        <v>0</v>
      </c>
      <c r="AE40" s="201">
        <v>0</v>
      </c>
      <c r="AF40" s="201">
        <v>0</v>
      </c>
      <c r="AG40" s="201">
        <v>-0.26</v>
      </c>
      <c r="AH40" s="201">
        <v>0</v>
      </c>
      <c r="AI40" s="201">
        <v>0</v>
      </c>
      <c r="AJ40" s="201">
        <v>0</v>
      </c>
      <c r="AK40" s="201">
        <v>-35</v>
      </c>
      <c r="AL40" s="201">
        <v>0</v>
      </c>
      <c r="AM40" s="201">
        <v>0</v>
      </c>
      <c r="AN40" s="201">
        <v>0</v>
      </c>
      <c r="AO40" s="201">
        <v>123.93</v>
      </c>
      <c r="AP40" s="201">
        <v>0</v>
      </c>
      <c r="AQ40" s="201">
        <v>0</v>
      </c>
      <c r="AR40" s="201">
        <v>18.62</v>
      </c>
      <c r="AS40" s="201">
        <v>34.619999999999997</v>
      </c>
      <c r="AT40" s="201">
        <v>0</v>
      </c>
      <c r="AU40" s="201">
        <v>0</v>
      </c>
      <c r="AV40" s="201">
        <v>0.14000000000000001</v>
      </c>
      <c r="AW40" s="201">
        <v>0.15</v>
      </c>
      <c r="AX40" s="201">
        <v>0</v>
      </c>
      <c r="AY40" s="201">
        <v>0.17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33.33</v>
      </c>
      <c r="K41" s="201">
        <v>239.23</v>
      </c>
      <c r="L41" s="201">
        <v>10.96</v>
      </c>
      <c r="M41" s="201">
        <v>2.33</v>
      </c>
      <c r="N41" s="201">
        <v>0.92</v>
      </c>
      <c r="O41" s="201">
        <v>2.7</v>
      </c>
      <c r="P41" s="201">
        <v>1.1499999999999999</v>
      </c>
      <c r="Q41" s="201">
        <v>0.35</v>
      </c>
      <c r="R41" s="201">
        <v>0.7</v>
      </c>
      <c r="S41" s="201">
        <v>0.43</v>
      </c>
      <c r="T41" s="201">
        <v>0</v>
      </c>
      <c r="U41" s="201">
        <v>2.09</v>
      </c>
      <c r="V41" s="201">
        <v>0.32</v>
      </c>
      <c r="W41" s="201">
        <v>0.68</v>
      </c>
      <c r="X41" s="201">
        <v>2.2999999999999998</v>
      </c>
      <c r="Y41" s="201">
        <v>0</v>
      </c>
      <c r="Z41" s="201">
        <v>4.33</v>
      </c>
      <c r="AA41" s="201">
        <v>14.33</v>
      </c>
      <c r="AB41" s="201">
        <v>0</v>
      </c>
      <c r="AC41" s="201">
        <v>19.21</v>
      </c>
      <c r="AD41" s="201">
        <v>0</v>
      </c>
      <c r="AE41" s="201">
        <v>0</v>
      </c>
      <c r="AF41" s="201">
        <v>0</v>
      </c>
      <c r="AG41" s="201">
        <v>-0.26</v>
      </c>
      <c r="AH41" s="201">
        <v>0</v>
      </c>
      <c r="AI41" s="201">
        <v>0</v>
      </c>
      <c r="AJ41" s="201">
        <v>0</v>
      </c>
      <c r="AK41" s="201">
        <v>-35</v>
      </c>
      <c r="AL41" s="201">
        <v>0</v>
      </c>
      <c r="AM41" s="201">
        <v>0</v>
      </c>
      <c r="AN41" s="201">
        <v>0</v>
      </c>
      <c r="AO41" s="201">
        <v>123.93</v>
      </c>
      <c r="AP41" s="201">
        <v>0</v>
      </c>
      <c r="AQ41" s="201">
        <v>0</v>
      </c>
      <c r="AR41" s="201">
        <v>18.62</v>
      </c>
      <c r="AS41" s="201">
        <v>34.619999999999997</v>
      </c>
      <c r="AT41" s="201">
        <v>0</v>
      </c>
      <c r="AU41" s="201">
        <v>0</v>
      </c>
      <c r="AV41" s="201">
        <v>0.14000000000000001</v>
      </c>
      <c r="AW41" s="201">
        <v>0.15</v>
      </c>
      <c r="AX41" s="201">
        <v>0</v>
      </c>
      <c r="AY41" s="201">
        <v>0.17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33.33</v>
      </c>
      <c r="K42" s="201">
        <v>239.23</v>
      </c>
      <c r="L42" s="201">
        <v>10.96</v>
      </c>
      <c r="M42" s="201">
        <v>2.33</v>
      </c>
      <c r="N42" s="201">
        <v>0.92</v>
      </c>
      <c r="O42" s="201">
        <v>2.7</v>
      </c>
      <c r="P42" s="201">
        <v>1.1499999999999999</v>
      </c>
      <c r="Q42" s="201">
        <v>0.35</v>
      </c>
      <c r="R42" s="201">
        <v>0.7</v>
      </c>
      <c r="S42" s="201">
        <v>0.43</v>
      </c>
      <c r="T42" s="201">
        <v>0</v>
      </c>
      <c r="U42" s="201">
        <v>2.09</v>
      </c>
      <c r="V42" s="201">
        <v>0.32</v>
      </c>
      <c r="W42" s="201">
        <v>0.68</v>
      </c>
      <c r="X42" s="201">
        <v>2.2999999999999998</v>
      </c>
      <c r="Y42" s="201">
        <v>0</v>
      </c>
      <c r="Z42" s="201">
        <v>4.33</v>
      </c>
      <c r="AA42" s="201">
        <v>14.33</v>
      </c>
      <c r="AB42" s="201">
        <v>0</v>
      </c>
      <c r="AC42" s="201">
        <v>19.21</v>
      </c>
      <c r="AD42" s="201">
        <v>0</v>
      </c>
      <c r="AE42" s="201">
        <v>0</v>
      </c>
      <c r="AF42" s="201">
        <v>0</v>
      </c>
      <c r="AG42" s="201">
        <v>-0.26</v>
      </c>
      <c r="AH42" s="201">
        <v>0</v>
      </c>
      <c r="AI42" s="201">
        <v>0</v>
      </c>
      <c r="AJ42" s="201">
        <v>0</v>
      </c>
      <c r="AK42" s="201">
        <v>-35</v>
      </c>
      <c r="AL42" s="201">
        <v>0</v>
      </c>
      <c r="AM42" s="201">
        <v>0</v>
      </c>
      <c r="AN42" s="201">
        <v>0</v>
      </c>
      <c r="AO42" s="201">
        <v>123.93</v>
      </c>
      <c r="AP42" s="201">
        <v>0</v>
      </c>
      <c r="AQ42" s="201">
        <v>0</v>
      </c>
      <c r="AR42" s="201">
        <v>18.62</v>
      </c>
      <c r="AS42" s="201">
        <v>34.619999999999997</v>
      </c>
      <c r="AT42" s="201">
        <v>0</v>
      </c>
      <c r="AU42" s="201">
        <v>0</v>
      </c>
      <c r="AV42" s="201">
        <v>0.14000000000000001</v>
      </c>
      <c r="AW42" s="201">
        <v>0.15</v>
      </c>
      <c r="AX42" s="201">
        <v>0</v>
      </c>
      <c r="AY42" s="201">
        <v>0.17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33.33</v>
      </c>
      <c r="K43" s="201">
        <v>239.23</v>
      </c>
      <c r="L43" s="201">
        <v>10.96</v>
      </c>
      <c r="M43" s="201">
        <v>2.33</v>
      </c>
      <c r="N43" s="201">
        <v>0.92</v>
      </c>
      <c r="O43" s="201">
        <v>2.7</v>
      </c>
      <c r="P43" s="201">
        <v>1.1499999999999999</v>
      </c>
      <c r="Q43" s="201">
        <v>4.18</v>
      </c>
      <c r="R43" s="201">
        <v>8.6199999999999992</v>
      </c>
      <c r="S43" s="201">
        <v>5</v>
      </c>
      <c r="T43" s="201">
        <v>0.1</v>
      </c>
      <c r="U43" s="201">
        <v>2</v>
      </c>
      <c r="V43" s="201">
        <v>0.32</v>
      </c>
      <c r="W43" s="201">
        <v>0.68</v>
      </c>
      <c r="X43" s="201">
        <v>2.29</v>
      </c>
      <c r="Y43" s="201">
        <v>0</v>
      </c>
      <c r="Z43" s="201">
        <v>4.33</v>
      </c>
      <c r="AA43" s="201">
        <v>14.33</v>
      </c>
      <c r="AB43" s="201">
        <v>0</v>
      </c>
      <c r="AC43" s="201">
        <v>19.21</v>
      </c>
      <c r="AD43" s="201">
        <v>0</v>
      </c>
      <c r="AE43" s="201">
        <v>0</v>
      </c>
      <c r="AF43" s="201">
        <v>0</v>
      </c>
      <c r="AG43" s="201">
        <v>-0.26</v>
      </c>
      <c r="AH43" s="201">
        <v>0</v>
      </c>
      <c r="AI43" s="201">
        <v>0</v>
      </c>
      <c r="AJ43" s="201">
        <v>0</v>
      </c>
      <c r="AK43" s="201">
        <v>-35</v>
      </c>
      <c r="AL43" s="201">
        <v>0</v>
      </c>
      <c r="AM43" s="201">
        <v>0</v>
      </c>
      <c r="AN43" s="201">
        <v>0</v>
      </c>
      <c r="AO43" s="201">
        <v>123.93</v>
      </c>
      <c r="AP43" s="201">
        <v>0</v>
      </c>
      <c r="AQ43" s="201">
        <v>0</v>
      </c>
      <c r="AR43" s="201">
        <v>18.45</v>
      </c>
      <c r="AS43" s="201">
        <v>34.619999999999997</v>
      </c>
      <c r="AT43" s="201">
        <v>0</v>
      </c>
      <c r="AU43" s="201">
        <v>0</v>
      </c>
      <c r="AV43" s="201">
        <v>0.14000000000000001</v>
      </c>
      <c r="AW43" s="201">
        <v>0.11</v>
      </c>
      <c r="AX43" s="201">
        <v>0</v>
      </c>
      <c r="AY43" s="201">
        <v>0.17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32.72</v>
      </c>
      <c r="K44" s="201">
        <v>239.23</v>
      </c>
      <c r="L44" s="201">
        <v>10.96</v>
      </c>
      <c r="M44" s="201">
        <v>2.33</v>
      </c>
      <c r="N44" s="201">
        <v>0.92</v>
      </c>
      <c r="O44" s="201">
        <v>2.7</v>
      </c>
      <c r="P44" s="201">
        <v>1.1499999999999999</v>
      </c>
      <c r="Q44" s="201">
        <v>4.18</v>
      </c>
      <c r="R44" s="201">
        <v>8.82</v>
      </c>
      <c r="S44" s="201">
        <v>5.44</v>
      </c>
      <c r="T44" s="201">
        <v>0.1</v>
      </c>
      <c r="U44" s="201">
        <v>2</v>
      </c>
      <c r="V44" s="201">
        <v>0.32</v>
      </c>
      <c r="W44" s="201">
        <v>0.68</v>
      </c>
      <c r="X44" s="201">
        <v>2.29</v>
      </c>
      <c r="Y44" s="201">
        <v>0</v>
      </c>
      <c r="Z44" s="201">
        <v>4.33</v>
      </c>
      <c r="AA44" s="201">
        <v>14.33</v>
      </c>
      <c r="AB44" s="201">
        <v>0</v>
      </c>
      <c r="AC44" s="201">
        <v>19.21</v>
      </c>
      <c r="AD44" s="201">
        <v>0</v>
      </c>
      <c r="AE44" s="201">
        <v>0</v>
      </c>
      <c r="AF44" s="201">
        <v>0</v>
      </c>
      <c r="AG44" s="201">
        <v>-0.26</v>
      </c>
      <c r="AH44" s="201">
        <v>0</v>
      </c>
      <c r="AI44" s="201">
        <v>0</v>
      </c>
      <c r="AJ44" s="201">
        <v>0</v>
      </c>
      <c r="AK44" s="201">
        <v>-35</v>
      </c>
      <c r="AL44" s="201">
        <v>0</v>
      </c>
      <c r="AM44" s="201">
        <v>0</v>
      </c>
      <c r="AN44" s="201">
        <v>0</v>
      </c>
      <c r="AO44" s="201">
        <v>123.93</v>
      </c>
      <c r="AP44" s="201">
        <v>0</v>
      </c>
      <c r="AQ44" s="201">
        <v>0</v>
      </c>
      <c r="AR44" s="201">
        <v>18.45</v>
      </c>
      <c r="AS44" s="201">
        <v>34.619999999999997</v>
      </c>
      <c r="AT44" s="201">
        <v>0</v>
      </c>
      <c r="AU44" s="201">
        <v>0</v>
      </c>
      <c r="AV44" s="201">
        <v>0.14000000000000001</v>
      </c>
      <c r="AW44" s="201">
        <v>7.0000000000000007E-2</v>
      </c>
      <c r="AX44" s="201">
        <v>0</v>
      </c>
      <c r="AY44" s="201">
        <v>0.17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32.72</v>
      </c>
      <c r="K45" s="201">
        <v>239.23</v>
      </c>
      <c r="L45" s="201">
        <v>10.96</v>
      </c>
      <c r="M45" s="201">
        <v>2.33</v>
      </c>
      <c r="N45" s="201">
        <v>0.92</v>
      </c>
      <c r="O45" s="201">
        <v>2.7</v>
      </c>
      <c r="P45" s="201">
        <v>1.1499999999999999</v>
      </c>
      <c r="Q45" s="201">
        <v>4.18</v>
      </c>
      <c r="R45" s="201">
        <v>8.82</v>
      </c>
      <c r="S45" s="201">
        <v>5.44</v>
      </c>
      <c r="T45" s="201">
        <v>0.1</v>
      </c>
      <c r="U45" s="201">
        <v>2</v>
      </c>
      <c r="V45" s="201">
        <v>0.32</v>
      </c>
      <c r="W45" s="201">
        <v>0.69</v>
      </c>
      <c r="X45" s="201">
        <v>2.2999999999999998</v>
      </c>
      <c r="Y45" s="201">
        <v>0</v>
      </c>
      <c r="Z45" s="201">
        <v>4.33</v>
      </c>
      <c r="AA45" s="201">
        <v>14.33</v>
      </c>
      <c r="AB45" s="201">
        <v>0</v>
      </c>
      <c r="AC45" s="201">
        <v>20.190000000000001</v>
      </c>
      <c r="AD45" s="201">
        <v>0</v>
      </c>
      <c r="AE45" s="201">
        <v>0</v>
      </c>
      <c r="AF45" s="201">
        <v>0</v>
      </c>
      <c r="AG45" s="201">
        <v>-0.26</v>
      </c>
      <c r="AH45" s="201">
        <v>0</v>
      </c>
      <c r="AI45" s="201">
        <v>0</v>
      </c>
      <c r="AJ45" s="201">
        <v>0</v>
      </c>
      <c r="AK45" s="201">
        <v>-35</v>
      </c>
      <c r="AL45" s="201">
        <v>0</v>
      </c>
      <c r="AM45" s="201">
        <v>0</v>
      </c>
      <c r="AN45" s="201">
        <v>0</v>
      </c>
      <c r="AO45" s="201">
        <v>123.93</v>
      </c>
      <c r="AP45" s="201">
        <v>0</v>
      </c>
      <c r="AQ45" s="201">
        <v>0</v>
      </c>
      <c r="AR45" s="201">
        <v>18.45</v>
      </c>
      <c r="AS45" s="201">
        <v>34.619999999999997</v>
      </c>
      <c r="AT45" s="201">
        <v>0</v>
      </c>
      <c r="AU45" s="201">
        <v>0</v>
      </c>
      <c r="AV45" s="201">
        <v>0.14000000000000001</v>
      </c>
      <c r="AW45" s="201">
        <v>7.0000000000000007E-2</v>
      </c>
      <c r="AX45" s="201">
        <v>0</v>
      </c>
      <c r="AY45" s="201">
        <v>0.17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32.72</v>
      </c>
      <c r="K46" s="201">
        <v>239.23</v>
      </c>
      <c r="L46" s="201">
        <v>10.96</v>
      </c>
      <c r="M46" s="201">
        <v>2.33</v>
      </c>
      <c r="N46" s="201">
        <v>0.92</v>
      </c>
      <c r="O46" s="201">
        <v>2.7</v>
      </c>
      <c r="P46" s="201">
        <v>1.1499999999999999</v>
      </c>
      <c r="Q46" s="201">
        <v>4.18</v>
      </c>
      <c r="R46" s="201">
        <v>8.82</v>
      </c>
      <c r="S46" s="201">
        <v>5.44</v>
      </c>
      <c r="T46" s="201">
        <v>0.1</v>
      </c>
      <c r="U46" s="201">
        <v>2</v>
      </c>
      <c r="V46" s="201">
        <v>0.32</v>
      </c>
      <c r="W46" s="201">
        <v>0.69</v>
      </c>
      <c r="X46" s="201">
        <v>2.2999999999999998</v>
      </c>
      <c r="Y46" s="201">
        <v>0</v>
      </c>
      <c r="Z46" s="201">
        <v>4.33</v>
      </c>
      <c r="AA46" s="201">
        <v>14.33</v>
      </c>
      <c r="AB46" s="201">
        <v>0</v>
      </c>
      <c r="AC46" s="201">
        <v>20.190000000000001</v>
      </c>
      <c r="AD46" s="201">
        <v>0</v>
      </c>
      <c r="AE46" s="201">
        <v>0</v>
      </c>
      <c r="AF46" s="201">
        <v>0</v>
      </c>
      <c r="AG46" s="201">
        <v>-0.26</v>
      </c>
      <c r="AH46" s="201">
        <v>0</v>
      </c>
      <c r="AI46" s="201">
        <v>0</v>
      </c>
      <c r="AJ46" s="201">
        <v>0</v>
      </c>
      <c r="AK46" s="201">
        <v>-35</v>
      </c>
      <c r="AL46" s="201">
        <v>0</v>
      </c>
      <c r="AM46" s="201">
        <v>0</v>
      </c>
      <c r="AN46" s="201">
        <v>0</v>
      </c>
      <c r="AO46" s="201">
        <v>123.93</v>
      </c>
      <c r="AP46" s="201">
        <v>0</v>
      </c>
      <c r="AQ46" s="201">
        <v>0</v>
      </c>
      <c r="AR46" s="201">
        <v>18.45</v>
      </c>
      <c r="AS46" s="201">
        <v>34.619999999999997</v>
      </c>
      <c r="AT46" s="201">
        <v>0</v>
      </c>
      <c r="AU46" s="201">
        <v>0</v>
      </c>
      <c r="AV46" s="201">
        <v>0.14000000000000001</v>
      </c>
      <c r="AW46" s="201">
        <v>7.0000000000000007E-2</v>
      </c>
      <c r="AX46" s="201">
        <v>0</v>
      </c>
      <c r="AY46" s="201">
        <v>0.17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32.72</v>
      </c>
      <c r="K47" s="201">
        <v>241.14</v>
      </c>
      <c r="L47" s="201">
        <v>10.96</v>
      </c>
      <c r="M47" s="201">
        <v>2.33</v>
      </c>
      <c r="N47" s="201">
        <v>0.92</v>
      </c>
      <c r="O47" s="201">
        <v>2.7</v>
      </c>
      <c r="P47" s="201">
        <v>1.1499999999999999</v>
      </c>
      <c r="Q47" s="201">
        <v>4.18</v>
      </c>
      <c r="R47" s="201">
        <v>8.9700000000000006</v>
      </c>
      <c r="S47" s="201">
        <v>5.44</v>
      </c>
      <c r="T47" s="201">
        <v>0.1</v>
      </c>
      <c r="U47" s="201">
        <v>2</v>
      </c>
      <c r="V47" s="201">
        <v>0.32</v>
      </c>
      <c r="W47" s="201">
        <v>0.69</v>
      </c>
      <c r="X47" s="201">
        <v>2.2999999999999998</v>
      </c>
      <c r="Y47" s="201">
        <v>0</v>
      </c>
      <c r="Z47" s="201">
        <v>3.66</v>
      </c>
      <c r="AA47" s="201">
        <v>14.33</v>
      </c>
      <c r="AB47" s="201">
        <v>0</v>
      </c>
      <c r="AC47" s="201">
        <v>20.190000000000001</v>
      </c>
      <c r="AD47" s="201">
        <v>0</v>
      </c>
      <c r="AE47" s="201">
        <v>0</v>
      </c>
      <c r="AF47" s="201">
        <v>0</v>
      </c>
      <c r="AG47" s="201">
        <v>-0.26</v>
      </c>
      <c r="AH47" s="201">
        <v>0</v>
      </c>
      <c r="AI47" s="201">
        <v>0</v>
      </c>
      <c r="AJ47" s="201">
        <v>0</v>
      </c>
      <c r="AK47" s="201">
        <v>-35</v>
      </c>
      <c r="AL47" s="201">
        <v>0</v>
      </c>
      <c r="AM47" s="201">
        <v>0</v>
      </c>
      <c r="AN47" s="201">
        <v>0</v>
      </c>
      <c r="AO47" s="201">
        <v>123.93</v>
      </c>
      <c r="AP47" s="201">
        <v>0</v>
      </c>
      <c r="AQ47" s="201">
        <v>0</v>
      </c>
      <c r="AR47" s="201">
        <v>18.45</v>
      </c>
      <c r="AS47" s="201">
        <v>34.619999999999997</v>
      </c>
      <c r="AT47" s="201">
        <v>0</v>
      </c>
      <c r="AU47" s="201">
        <v>0</v>
      </c>
      <c r="AV47" s="201">
        <v>0.14000000000000001</v>
      </c>
      <c r="AW47" s="201">
        <v>7.0000000000000007E-2</v>
      </c>
      <c r="AX47" s="201">
        <v>0</v>
      </c>
      <c r="AY47" s="201">
        <v>0.17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32.72</v>
      </c>
      <c r="K48" s="201">
        <v>241.14</v>
      </c>
      <c r="L48" s="201">
        <v>10.96</v>
      </c>
      <c r="M48" s="201">
        <v>2.33</v>
      </c>
      <c r="N48" s="201">
        <v>0.92</v>
      </c>
      <c r="O48" s="201">
        <v>2.7</v>
      </c>
      <c r="P48" s="201">
        <v>1.1499999999999999</v>
      </c>
      <c r="Q48" s="201">
        <v>4.18</v>
      </c>
      <c r="R48" s="201">
        <v>8.9700000000000006</v>
      </c>
      <c r="S48" s="201">
        <v>5.44</v>
      </c>
      <c r="T48" s="201">
        <v>0.1</v>
      </c>
      <c r="U48" s="201">
        <v>2</v>
      </c>
      <c r="V48" s="201">
        <v>0.32</v>
      </c>
      <c r="W48" s="201">
        <v>0.69</v>
      </c>
      <c r="X48" s="201">
        <v>2.2999999999999998</v>
      </c>
      <c r="Y48" s="201">
        <v>0</v>
      </c>
      <c r="Z48" s="201">
        <v>3.66</v>
      </c>
      <c r="AA48" s="201">
        <v>14.33</v>
      </c>
      <c r="AB48" s="201">
        <v>0</v>
      </c>
      <c r="AC48" s="201">
        <v>20.190000000000001</v>
      </c>
      <c r="AD48" s="201">
        <v>0</v>
      </c>
      <c r="AE48" s="201">
        <v>0</v>
      </c>
      <c r="AF48" s="201">
        <v>0</v>
      </c>
      <c r="AG48" s="201">
        <v>-0.26</v>
      </c>
      <c r="AH48" s="201">
        <v>0</v>
      </c>
      <c r="AI48" s="201">
        <v>0</v>
      </c>
      <c r="AJ48" s="201">
        <v>0</v>
      </c>
      <c r="AK48" s="201">
        <v>-35</v>
      </c>
      <c r="AL48" s="201">
        <v>0</v>
      </c>
      <c r="AM48" s="201">
        <v>0</v>
      </c>
      <c r="AN48" s="201">
        <v>0</v>
      </c>
      <c r="AO48" s="201">
        <v>123.93</v>
      </c>
      <c r="AP48" s="201">
        <v>0</v>
      </c>
      <c r="AQ48" s="201">
        <v>0</v>
      </c>
      <c r="AR48" s="201">
        <v>18.39</v>
      </c>
      <c r="AS48" s="201">
        <v>34.619999999999997</v>
      </c>
      <c r="AT48" s="201">
        <v>0</v>
      </c>
      <c r="AU48" s="201">
        <v>0</v>
      </c>
      <c r="AV48" s="201">
        <v>0.14000000000000001</v>
      </c>
      <c r="AW48" s="201">
        <v>7.0000000000000007E-2</v>
      </c>
      <c r="AX48" s="201">
        <v>0</v>
      </c>
      <c r="AY48" s="201">
        <v>0.17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32.72</v>
      </c>
      <c r="K49" s="201">
        <v>241.14</v>
      </c>
      <c r="L49" s="201">
        <v>10.96</v>
      </c>
      <c r="M49" s="201">
        <v>2.33</v>
      </c>
      <c r="N49" s="201">
        <v>1.37</v>
      </c>
      <c r="O49" s="201">
        <v>2.7</v>
      </c>
      <c r="P49" s="201">
        <v>1.1499999999999999</v>
      </c>
      <c r="Q49" s="201">
        <v>4.18</v>
      </c>
      <c r="R49" s="201">
        <v>9.2100000000000009</v>
      </c>
      <c r="S49" s="201">
        <v>5.44</v>
      </c>
      <c r="T49" s="201">
        <v>0.1</v>
      </c>
      <c r="U49" s="201">
        <v>2</v>
      </c>
      <c r="V49" s="201">
        <v>0.32</v>
      </c>
      <c r="W49" s="201">
        <v>0.69</v>
      </c>
      <c r="X49" s="201">
        <v>2.2999999999999998</v>
      </c>
      <c r="Y49" s="201">
        <v>0</v>
      </c>
      <c r="Z49" s="201">
        <v>7.83</v>
      </c>
      <c r="AA49" s="201">
        <v>21.29</v>
      </c>
      <c r="AB49" s="201">
        <v>0</v>
      </c>
      <c r="AC49" s="201">
        <v>20.190000000000001</v>
      </c>
      <c r="AD49" s="201">
        <v>0</v>
      </c>
      <c r="AE49" s="201">
        <v>0</v>
      </c>
      <c r="AF49" s="201">
        <v>0</v>
      </c>
      <c r="AG49" s="201">
        <v>-0.26</v>
      </c>
      <c r="AH49" s="201">
        <v>0</v>
      </c>
      <c r="AI49" s="201">
        <v>0</v>
      </c>
      <c r="AJ49" s="201">
        <v>0</v>
      </c>
      <c r="AK49" s="201">
        <v>-35</v>
      </c>
      <c r="AL49" s="201">
        <v>0</v>
      </c>
      <c r="AM49" s="201">
        <v>0</v>
      </c>
      <c r="AN49" s="201">
        <v>0</v>
      </c>
      <c r="AO49" s="201">
        <v>123.93</v>
      </c>
      <c r="AP49" s="201">
        <v>0</v>
      </c>
      <c r="AQ49" s="201">
        <v>0</v>
      </c>
      <c r="AR49" s="201">
        <v>18.39</v>
      </c>
      <c r="AS49" s="201">
        <v>34.619999999999997</v>
      </c>
      <c r="AT49" s="201">
        <v>0</v>
      </c>
      <c r="AU49" s="201">
        <v>0</v>
      </c>
      <c r="AV49" s="201">
        <v>0.14000000000000001</v>
      </c>
      <c r="AW49" s="201">
        <v>7.0000000000000007E-2</v>
      </c>
      <c r="AX49" s="201">
        <v>0</v>
      </c>
      <c r="AY49" s="201">
        <v>0.17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32.72</v>
      </c>
      <c r="K50" s="201">
        <v>241.14</v>
      </c>
      <c r="L50" s="201">
        <v>10.96</v>
      </c>
      <c r="M50" s="201">
        <v>2.33</v>
      </c>
      <c r="N50" s="201">
        <v>1.37</v>
      </c>
      <c r="O50" s="201">
        <v>2.7</v>
      </c>
      <c r="P50" s="201">
        <v>1.1499999999999999</v>
      </c>
      <c r="Q50" s="201">
        <v>4.18</v>
      </c>
      <c r="R50" s="201">
        <v>9.2100000000000009</v>
      </c>
      <c r="S50" s="201">
        <v>5.44</v>
      </c>
      <c r="T50" s="201">
        <v>0.1</v>
      </c>
      <c r="U50" s="201">
        <v>2</v>
      </c>
      <c r="V50" s="201">
        <v>0.32</v>
      </c>
      <c r="W50" s="201">
        <v>0.69</v>
      </c>
      <c r="X50" s="201">
        <v>2.2999999999999998</v>
      </c>
      <c r="Y50" s="201">
        <v>0</v>
      </c>
      <c r="Z50" s="201">
        <v>4.33</v>
      </c>
      <c r="AA50" s="201">
        <v>21.29</v>
      </c>
      <c r="AB50" s="201">
        <v>0</v>
      </c>
      <c r="AC50" s="201">
        <v>20.190000000000001</v>
      </c>
      <c r="AD50" s="201">
        <v>0</v>
      </c>
      <c r="AE50" s="201">
        <v>0</v>
      </c>
      <c r="AF50" s="201">
        <v>0</v>
      </c>
      <c r="AG50" s="201">
        <v>-0.26</v>
      </c>
      <c r="AH50" s="201">
        <v>0</v>
      </c>
      <c r="AI50" s="201">
        <v>0</v>
      </c>
      <c r="AJ50" s="201">
        <v>0</v>
      </c>
      <c r="AK50" s="201">
        <v>-35</v>
      </c>
      <c r="AL50" s="201">
        <v>0</v>
      </c>
      <c r="AM50" s="201">
        <v>0</v>
      </c>
      <c r="AN50" s="201">
        <v>0</v>
      </c>
      <c r="AO50" s="201">
        <v>123.93</v>
      </c>
      <c r="AP50" s="201">
        <v>0</v>
      </c>
      <c r="AQ50" s="201">
        <v>0</v>
      </c>
      <c r="AR50" s="201">
        <v>18.39</v>
      </c>
      <c r="AS50" s="201">
        <v>34.619999999999997</v>
      </c>
      <c r="AT50" s="201">
        <v>0</v>
      </c>
      <c r="AU50" s="201">
        <v>0</v>
      </c>
      <c r="AV50" s="201">
        <v>0.14000000000000001</v>
      </c>
      <c r="AW50" s="201">
        <v>7.0000000000000007E-2</v>
      </c>
      <c r="AX50" s="201">
        <v>0</v>
      </c>
      <c r="AY50" s="201">
        <v>0.17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32.72</v>
      </c>
      <c r="K51" s="201">
        <v>241.14</v>
      </c>
      <c r="L51" s="201">
        <v>11.21</v>
      </c>
      <c r="M51" s="201">
        <v>2.34</v>
      </c>
      <c r="N51" s="201">
        <v>0.8</v>
      </c>
      <c r="O51" s="201">
        <v>2.71</v>
      </c>
      <c r="P51" s="201">
        <v>1.1499999999999999</v>
      </c>
      <c r="Q51" s="201">
        <v>4.18</v>
      </c>
      <c r="R51" s="201">
        <v>9.2100000000000009</v>
      </c>
      <c r="S51" s="201">
        <v>5.44</v>
      </c>
      <c r="T51" s="201">
        <v>0.14000000000000001</v>
      </c>
      <c r="U51" s="201">
        <v>2</v>
      </c>
      <c r="V51" s="201">
        <v>0.32</v>
      </c>
      <c r="W51" s="201">
        <v>0.69</v>
      </c>
      <c r="X51" s="201">
        <v>2.2999999999999998</v>
      </c>
      <c r="Y51" s="201">
        <v>0</v>
      </c>
      <c r="Z51" s="201">
        <v>4.33</v>
      </c>
      <c r="AA51" s="201">
        <v>1.4</v>
      </c>
      <c r="AB51" s="201">
        <v>0</v>
      </c>
      <c r="AC51" s="201">
        <v>20.190000000000001</v>
      </c>
      <c r="AD51" s="201">
        <v>0</v>
      </c>
      <c r="AE51" s="201">
        <v>0</v>
      </c>
      <c r="AF51" s="201">
        <v>0</v>
      </c>
      <c r="AG51" s="201">
        <v>-0.26</v>
      </c>
      <c r="AH51" s="201">
        <v>0</v>
      </c>
      <c r="AI51" s="201">
        <v>0</v>
      </c>
      <c r="AJ51" s="201">
        <v>0</v>
      </c>
      <c r="AK51" s="201">
        <v>-35</v>
      </c>
      <c r="AL51" s="201">
        <v>0</v>
      </c>
      <c r="AM51" s="201">
        <v>0</v>
      </c>
      <c r="AN51" s="201">
        <v>0</v>
      </c>
      <c r="AO51" s="201">
        <v>123.93</v>
      </c>
      <c r="AP51" s="201">
        <v>0</v>
      </c>
      <c r="AQ51" s="201">
        <v>0</v>
      </c>
      <c r="AR51" s="201">
        <v>18.16</v>
      </c>
      <c r="AS51" s="201">
        <v>34.619999999999997</v>
      </c>
      <c r="AT51" s="201">
        <v>0</v>
      </c>
      <c r="AU51" s="201">
        <v>0.04</v>
      </c>
      <c r="AV51" s="201">
        <v>0.14000000000000001</v>
      </c>
      <c r="AW51" s="201">
        <v>7.0000000000000007E-2</v>
      </c>
      <c r="AX51" s="201">
        <v>0</v>
      </c>
      <c r="AY51" s="201">
        <v>0.16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32.72</v>
      </c>
      <c r="K52" s="201">
        <v>241.14</v>
      </c>
      <c r="L52" s="201">
        <v>11.21</v>
      </c>
      <c r="M52" s="201">
        <v>2.34</v>
      </c>
      <c r="N52" s="201">
        <v>0.8</v>
      </c>
      <c r="O52" s="201">
        <v>2.71</v>
      </c>
      <c r="P52" s="201">
        <v>1.1499999999999999</v>
      </c>
      <c r="Q52" s="201">
        <v>4.18</v>
      </c>
      <c r="R52" s="201">
        <v>9.2100000000000009</v>
      </c>
      <c r="S52" s="201">
        <v>5.44</v>
      </c>
      <c r="T52" s="201">
        <v>0.14000000000000001</v>
      </c>
      <c r="U52" s="201">
        <v>2</v>
      </c>
      <c r="V52" s="201">
        <v>0.32</v>
      </c>
      <c r="W52" s="201">
        <v>0.69</v>
      </c>
      <c r="X52" s="201">
        <v>2.2999999999999998</v>
      </c>
      <c r="Y52" s="201">
        <v>0</v>
      </c>
      <c r="Z52" s="201">
        <v>4.33</v>
      </c>
      <c r="AA52" s="201">
        <v>1.4</v>
      </c>
      <c r="AB52" s="201">
        <v>0</v>
      </c>
      <c r="AC52" s="201">
        <v>20.190000000000001</v>
      </c>
      <c r="AD52" s="201">
        <v>0</v>
      </c>
      <c r="AE52" s="201">
        <v>0</v>
      </c>
      <c r="AF52" s="201">
        <v>0</v>
      </c>
      <c r="AG52" s="201">
        <v>-0.26</v>
      </c>
      <c r="AH52" s="201">
        <v>0</v>
      </c>
      <c r="AI52" s="201">
        <v>0</v>
      </c>
      <c r="AJ52" s="201">
        <v>0</v>
      </c>
      <c r="AK52" s="201">
        <v>-35</v>
      </c>
      <c r="AL52" s="201">
        <v>0</v>
      </c>
      <c r="AM52" s="201">
        <v>0</v>
      </c>
      <c r="AN52" s="201">
        <v>0</v>
      </c>
      <c r="AO52" s="201">
        <v>123.93</v>
      </c>
      <c r="AP52" s="201">
        <v>0</v>
      </c>
      <c r="AQ52" s="201">
        <v>0</v>
      </c>
      <c r="AR52" s="201">
        <v>18.16</v>
      </c>
      <c r="AS52" s="201">
        <v>34.619999999999997</v>
      </c>
      <c r="AT52" s="201">
        <v>0</v>
      </c>
      <c r="AU52" s="201">
        <v>0.04</v>
      </c>
      <c r="AV52" s="201">
        <v>0.14000000000000001</v>
      </c>
      <c r="AW52" s="201">
        <v>7.0000000000000007E-2</v>
      </c>
      <c r="AX52" s="201">
        <v>0</v>
      </c>
      <c r="AY52" s="201">
        <v>0.16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32.72</v>
      </c>
      <c r="K53" s="201">
        <v>241.14</v>
      </c>
      <c r="L53" s="201">
        <v>11.21</v>
      </c>
      <c r="M53" s="201">
        <v>2.34</v>
      </c>
      <c r="N53" s="201">
        <v>0.8</v>
      </c>
      <c r="O53" s="201">
        <v>2.71</v>
      </c>
      <c r="P53" s="201">
        <v>1.1499999999999999</v>
      </c>
      <c r="Q53" s="201">
        <v>0.35</v>
      </c>
      <c r="R53" s="201">
        <v>2.12</v>
      </c>
      <c r="S53" s="201">
        <v>0.43</v>
      </c>
      <c r="T53" s="201">
        <v>0.04</v>
      </c>
      <c r="U53" s="201">
        <v>2</v>
      </c>
      <c r="V53" s="201">
        <v>0.32</v>
      </c>
      <c r="W53" s="201">
        <v>0.69</v>
      </c>
      <c r="X53" s="201">
        <v>2.2999999999999998</v>
      </c>
      <c r="Y53" s="201">
        <v>0</v>
      </c>
      <c r="Z53" s="201">
        <v>4.33</v>
      </c>
      <c r="AA53" s="201">
        <v>1.4</v>
      </c>
      <c r="AB53" s="201">
        <v>0</v>
      </c>
      <c r="AC53" s="201">
        <v>20.190000000000001</v>
      </c>
      <c r="AD53" s="201">
        <v>0</v>
      </c>
      <c r="AE53" s="201">
        <v>0</v>
      </c>
      <c r="AF53" s="201">
        <v>0</v>
      </c>
      <c r="AG53" s="201">
        <v>-0.26</v>
      </c>
      <c r="AH53" s="201">
        <v>0</v>
      </c>
      <c r="AI53" s="201">
        <v>0</v>
      </c>
      <c r="AJ53" s="201">
        <v>0</v>
      </c>
      <c r="AK53" s="201">
        <v>-35</v>
      </c>
      <c r="AL53" s="201">
        <v>0</v>
      </c>
      <c r="AM53" s="201">
        <v>0</v>
      </c>
      <c r="AN53" s="201">
        <v>0</v>
      </c>
      <c r="AO53" s="201">
        <v>123.93</v>
      </c>
      <c r="AP53" s="201">
        <v>0</v>
      </c>
      <c r="AQ53" s="201">
        <v>0</v>
      </c>
      <c r="AR53" s="201">
        <v>18.16</v>
      </c>
      <c r="AS53" s="201">
        <v>34.619999999999997</v>
      </c>
      <c r="AT53" s="201">
        <v>0</v>
      </c>
      <c r="AU53" s="201">
        <v>0.04</v>
      </c>
      <c r="AV53" s="201">
        <v>0.14000000000000001</v>
      </c>
      <c r="AW53" s="201">
        <v>7.0000000000000007E-2</v>
      </c>
      <c r="AX53" s="201">
        <v>0</v>
      </c>
      <c r="AY53" s="201">
        <v>0.16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32.72</v>
      </c>
      <c r="K54" s="201">
        <v>242.77</v>
      </c>
      <c r="L54" s="201">
        <v>11.21</v>
      </c>
      <c r="M54" s="201">
        <v>2.34</v>
      </c>
      <c r="N54" s="201">
        <v>0.8</v>
      </c>
      <c r="O54" s="201">
        <v>2.71</v>
      </c>
      <c r="P54" s="201">
        <v>1.1499999999999999</v>
      </c>
      <c r="Q54" s="201">
        <v>0.35</v>
      </c>
      <c r="R54" s="201">
        <v>0.7</v>
      </c>
      <c r="S54" s="201">
        <v>0.43</v>
      </c>
      <c r="T54" s="201">
        <v>0.04</v>
      </c>
      <c r="U54" s="201">
        <v>2</v>
      </c>
      <c r="V54" s="201">
        <v>0.32</v>
      </c>
      <c r="W54" s="201">
        <v>0.69</v>
      </c>
      <c r="X54" s="201">
        <v>2.2999999999999998</v>
      </c>
      <c r="Y54" s="201">
        <v>0</v>
      </c>
      <c r="Z54" s="201">
        <v>4.33</v>
      </c>
      <c r="AA54" s="201">
        <v>1.4</v>
      </c>
      <c r="AB54" s="201">
        <v>0</v>
      </c>
      <c r="AC54" s="201">
        <v>20.190000000000001</v>
      </c>
      <c r="AD54" s="201">
        <v>0</v>
      </c>
      <c r="AE54" s="201">
        <v>0</v>
      </c>
      <c r="AF54" s="201">
        <v>0</v>
      </c>
      <c r="AG54" s="201">
        <v>-0.26</v>
      </c>
      <c r="AH54" s="201">
        <v>0</v>
      </c>
      <c r="AI54" s="201">
        <v>0</v>
      </c>
      <c r="AJ54" s="201">
        <v>0</v>
      </c>
      <c r="AK54" s="201">
        <v>-35</v>
      </c>
      <c r="AL54" s="201">
        <v>0</v>
      </c>
      <c r="AM54" s="201">
        <v>0</v>
      </c>
      <c r="AN54" s="201">
        <v>0</v>
      </c>
      <c r="AO54" s="201">
        <v>123.93</v>
      </c>
      <c r="AP54" s="201">
        <v>0</v>
      </c>
      <c r="AQ54" s="201">
        <v>0</v>
      </c>
      <c r="AR54" s="201">
        <v>18.04</v>
      </c>
      <c r="AS54" s="201">
        <v>34.619999999999997</v>
      </c>
      <c r="AT54" s="201">
        <v>0</v>
      </c>
      <c r="AU54" s="201">
        <v>0.04</v>
      </c>
      <c r="AV54" s="201">
        <v>0.14000000000000001</v>
      </c>
      <c r="AW54" s="201">
        <v>7.0000000000000007E-2</v>
      </c>
      <c r="AX54" s="201">
        <v>0</v>
      </c>
      <c r="AY54" s="201">
        <v>0.16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32.72</v>
      </c>
      <c r="K55" s="201">
        <v>246.98</v>
      </c>
      <c r="L55" s="201">
        <v>11.21</v>
      </c>
      <c r="M55" s="201">
        <v>2.34</v>
      </c>
      <c r="N55" s="201">
        <v>0.8</v>
      </c>
      <c r="O55" s="201">
        <v>2.71</v>
      </c>
      <c r="P55" s="201">
        <v>1.1499999999999999</v>
      </c>
      <c r="Q55" s="201">
        <v>0.35</v>
      </c>
      <c r="R55" s="201">
        <v>0.7</v>
      </c>
      <c r="S55" s="201">
        <v>0.43</v>
      </c>
      <c r="T55" s="201">
        <v>0.04</v>
      </c>
      <c r="U55" s="201">
        <v>2</v>
      </c>
      <c r="V55" s="201">
        <v>0.32</v>
      </c>
      <c r="W55" s="201">
        <v>0.69</v>
      </c>
      <c r="X55" s="201">
        <v>2.2999999999999998</v>
      </c>
      <c r="Y55" s="201">
        <v>0</v>
      </c>
      <c r="Z55" s="201">
        <v>4.33</v>
      </c>
      <c r="AA55" s="201">
        <v>1.4</v>
      </c>
      <c r="AB55" s="201">
        <v>0</v>
      </c>
      <c r="AC55" s="201">
        <v>20.190000000000001</v>
      </c>
      <c r="AD55" s="201">
        <v>0</v>
      </c>
      <c r="AE55" s="201">
        <v>0</v>
      </c>
      <c r="AF55" s="201">
        <v>0</v>
      </c>
      <c r="AG55" s="201">
        <v>-0.26</v>
      </c>
      <c r="AH55" s="201">
        <v>0</v>
      </c>
      <c r="AI55" s="201">
        <v>0</v>
      </c>
      <c r="AJ55" s="201">
        <v>0</v>
      </c>
      <c r="AK55" s="201">
        <v>-35</v>
      </c>
      <c r="AL55" s="201">
        <v>0</v>
      </c>
      <c r="AM55" s="201">
        <v>0</v>
      </c>
      <c r="AN55" s="201">
        <v>0</v>
      </c>
      <c r="AO55" s="201">
        <v>123.93</v>
      </c>
      <c r="AP55" s="201">
        <v>0</v>
      </c>
      <c r="AQ55" s="201">
        <v>0</v>
      </c>
      <c r="AR55" s="201">
        <v>13.38</v>
      </c>
      <c r="AS55" s="201">
        <v>34.619999999999997</v>
      </c>
      <c r="AT55" s="201">
        <v>0</v>
      </c>
      <c r="AU55" s="201">
        <v>0.04</v>
      </c>
      <c r="AV55" s="201">
        <v>0.14000000000000001</v>
      </c>
      <c r="AW55" s="201">
        <v>7.0000000000000007E-2</v>
      </c>
      <c r="AX55" s="201">
        <v>0</v>
      </c>
      <c r="AY55" s="201">
        <v>0.16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32.72</v>
      </c>
      <c r="K56" s="201">
        <v>235.4</v>
      </c>
      <c r="L56" s="201">
        <v>11.21</v>
      </c>
      <c r="M56" s="201">
        <v>2.34</v>
      </c>
      <c r="N56" s="201">
        <v>0.8</v>
      </c>
      <c r="O56" s="201">
        <v>2.71</v>
      </c>
      <c r="P56" s="201">
        <v>1.1499999999999999</v>
      </c>
      <c r="Q56" s="201">
        <v>0.35</v>
      </c>
      <c r="R56" s="201">
        <v>0.7</v>
      </c>
      <c r="S56" s="201">
        <v>0.43</v>
      </c>
      <c r="T56" s="201">
        <v>0.04</v>
      </c>
      <c r="U56" s="201">
        <v>2</v>
      </c>
      <c r="V56" s="201">
        <v>0.32</v>
      </c>
      <c r="W56" s="201">
        <v>0.69</v>
      </c>
      <c r="X56" s="201">
        <v>2.2999999999999998</v>
      </c>
      <c r="Y56" s="201">
        <v>0</v>
      </c>
      <c r="Z56" s="201">
        <v>4.33</v>
      </c>
      <c r="AA56" s="201">
        <v>1.4</v>
      </c>
      <c r="AB56" s="201">
        <v>0</v>
      </c>
      <c r="AC56" s="201">
        <v>20.190000000000001</v>
      </c>
      <c r="AD56" s="201">
        <v>0</v>
      </c>
      <c r="AE56" s="201">
        <v>0</v>
      </c>
      <c r="AF56" s="201">
        <v>0</v>
      </c>
      <c r="AG56" s="201">
        <v>-0.26</v>
      </c>
      <c r="AH56" s="201">
        <v>0</v>
      </c>
      <c r="AI56" s="201">
        <v>0</v>
      </c>
      <c r="AJ56" s="201">
        <v>0</v>
      </c>
      <c r="AK56" s="201">
        <v>-35</v>
      </c>
      <c r="AL56" s="201">
        <v>0</v>
      </c>
      <c r="AM56" s="201">
        <v>0</v>
      </c>
      <c r="AN56" s="201">
        <v>0</v>
      </c>
      <c r="AO56" s="201">
        <v>123.93</v>
      </c>
      <c r="AP56" s="201">
        <v>0</v>
      </c>
      <c r="AQ56" s="201">
        <v>0</v>
      </c>
      <c r="AR56" s="201">
        <v>13.38</v>
      </c>
      <c r="AS56" s="201">
        <v>34.619999999999997</v>
      </c>
      <c r="AT56" s="201">
        <v>0</v>
      </c>
      <c r="AU56" s="201">
        <v>0.04</v>
      </c>
      <c r="AV56" s="201">
        <v>0.14000000000000001</v>
      </c>
      <c r="AW56" s="201">
        <v>7.0000000000000007E-2</v>
      </c>
      <c r="AX56" s="201">
        <v>0</v>
      </c>
      <c r="AY56" s="201">
        <v>0.16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32.72</v>
      </c>
      <c r="K57" s="201">
        <v>173.66</v>
      </c>
      <c r="L57" s="201">
        <v>11.21</v>
      </c>
      <c r="M57" s="201">
        <v>2.34</v>
      </c>
      <c r="N57" s="201">
        <v>0.8</v>
      </c>
      <c r="O57" s="201">
        <v>2.71</v>
      </c>
      <c r="P57" s="201">
        <v>1.1499999999999999</v>
      </c>
      <c r="Q57" s="201">
        <v>0.35</v>
      </c>
      <c r="R57" s="201">
        <v>0.7</v>
      </c>
      <c r="S57" s="201">
        <v>0.43</v>
      </c>
      <c r="T57" s="201">
        <v>0.04</v>
      </c>
      <c r="U57" s="201">
        <v>2</v>
      </c>
      <c r="V57" s="201">
        <v>0.32</v>
      </c>
      <c r="W57" s="201">
        <v>0.69</v>
      </c>
      <c r="X57" s="201">
        <v>2.2999999999999998</v>
      </c>
      <c r="Y57" s="201">
        <v>0</v>
      </c>
      <c r="Z57" s="201">
        <v>4.33</v>
      </c>
      <c r="AA57" s="201">
        <v>1.4</v>
      </c>
      <c r="AB57" s="201">
        <v>0</v>
      </c>
      <c r="AC57" s="201">
        <v>20.190000000000001</v>
      </c>
      <c r="AD57" s="201">
        <v>0</v>
      </c>
      <c r="AE57" s="201">
        <v>0</v>
      </c>
      <c r="AF57" s="201">
        <v>0</v>
      </c>
      <c r="AG57" s="201">
        <v>-0.26</v>
      </c>
      <c r="AH57" s="201">
        <v>0</v>
      </c>
      <c r="AI57" s="201">
        <v>0</v>
      </c>
      <c r="AJ57" s="201">
        <v>0</v>
      </c>
      <c r="AK57" s="201">
        <v>-35</v>
      </c>
      <c r="AL57" s="201">
        <v>0</v>
      </c>
      <c r="AM57" s="201">
        <v>0</v>
      </c>
      <c r="AN57" s="201">
        <v>0</v>
      </c>
      <c r="AO57" s="201">
        <v>123.93</v>
      </c>
      <c r="AP57" s="201">
        <v>0</v>
      </c>
      <c r="AQ57" s="201">
        <v>0</v>
      </c>
      <c r="AR57" s="201">
        <v>13.38</v>
      </c>
      <c r="AS57" s="201">
        <v>34.619999999999997</v>
      </c>
      <c r="AT57" s="201">
        <v>0</v>
      </c>
      <c r="AU57" s="201">
        <v>0.04</v>
      </c>
      <c r="AV57" s="201">
        <v>0.14000000000000001</v>
      </c>
      <c r="AW57" s="201">
        <v>7.0000000000000007E-2</v>
      </c>
      <c r="AX57" s="201">
        <v>0</v>
      </c>
      <c r="AY57" s="201">
        <v>0.16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32.72</v>
      </c>
      <c r="K58" s="201">
        <v>126.39</v>
      </c>
      <c r="L58" s="201">
        <v>11.21</v>
      </c>
      <c r="M58" s="201">
        <v>2.34</v>
      </c>
      <c r="N58" s="201">
        <v>0.8</v>
      </c>
      <c r="O58" s="201">
        <v>2.71</v>
      </c>
      <c r="P58" s="201">
        <v>1.1499999999999999</v>
      </c>
      <c r="Q58" s="201">
        <v>0.35</v>
      </c>
      <c r="R58" s="201">
        <v>0.7</v>
      </c>
      <c r="S58" s="201">
        <v>0.43</v>
      </c>
      <c r="T58" s="201">
        <v>0.04</v>
      </c>
      <c r="U58" s="201">
        <v>2</v>
      </c>
      <c r="V58" s="201">
        <v>0.32</v>
      </c>
      <c r="W58" s="201">
        <v>0.69</v>
      </c>
      <c r="X58" s="201">
        <v>2.2999999999999998</v>
      </c>
      <c r="Y58" s="201">
        <v>0</v>
      </c>
      <c r="Z58" s="201">
        <v>4.33</v>
      </c>
      <c r="AA58" s="201">
        <v>1.4</v>
      </c>
      <c r="AB58" s="201">
        <v>0</v>
      </c>
      <c r="AC58" s="201">
        <v>20.190000000000001</v>
      </c>
      <c r="AD58" s="201">
        <v>0</v>
      </c>
      <c r="AE58" s="201">
        <v>0</v>
      </c>
      <c r="AF58" s="201">
        <v>0</v>
      </c>
      <c r="AG58" s="201">
        <v>-0.26</v>
      </c>
      <c r="AH58" s="201">
        <v>0</v>
      </c>
      <c r="AI58" s="201">
        <v>0</v>
      </c>
      <c r="AJ58" s="201">
        <v>0</v>
      </c>
      <c r="AK58" s="201">
        <v>-35</v>
      </c>
      <c r="AL58" s="201">
        <v>0</v>
      </c>
      <c r="AM58" s="201">
        <v>0</v>
      </c>
      <c r="AN58" s="201">
        <v>0</v>
      </c>
      <c r="AO58" s="201">
        <v>123.93</v>
      </c>
      <c r="AP58" s="201">
        <v>0</v>
      </c>
      <c r="AQ58" s="201">
        <v>0</v>
      </c>
      <c r="AR58" s="201">
        <v>13.38</v>
      </c>
      <c r="AS58" s="201">
        <v>34.619999999999997</v>
      </c>
      <c r="AT58" s="201">
        <v>0</v>
      </c>
      <c r="AU58" s="201">
        <v>0.04</v>
      </c>
      <c r="AV58" s="201">
        <v>0.14000000000000001</v>
      </c>
      <c r="AW58" s="201">
        <v>7.0000000000000007E-2</v>
      </c>
      <c r="AX58" s="201">
        <v>0</v>
      </c>
      <c r="AY58" s="201">
        <v>0.16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32.72</v>
      </c>
      <c r="K59" s="201">
        <v>20.69</v>
      </c>
      <c r="L59" s="201">
        <v>0.64</v>
      </c>
      <c r="M59" s="201">
        <v>2.34</v>
      </c>
      <c r="N59" s="201">
        <v>0.8</v>
      </c>
      <c r="O59" s="201">
        <v>2.71</v>
      </c>
      <c r="P59" s="201">
        <v>1.1499999999999999</v>
      </c>
      <c r="Q59" s="201">
        <v>0.35</v>
      </c>
      <c r="R59" s="201">
        <v>0.7</v>
      </c>
      <c r="S59" s="201">
        <v>0.43</v>
      </c>
      <c r="T59" s="201">
        <v>0.04</v>
      </c>
      <c r="U59" s="201">
        <v>2.5099999999999998</v>
      </c>
      <c r="V59" s="201">
        <v>0.32</v>
      </c>
      <c r="W59" s="201">
        <v>0.69</v>
      </c>
      <c r="X59" s="201">
        <v>2.2999999999999998</v>
      </c>
      <c r="Y59" s="201">
        <v>0</v>
      </c>
      <c r="Z59" s="201">
        <v>4.33</v>
      </c>
      <c r="AA59" s="201">
        <v>1.4</v>
      </c>
      <c r="AB59" s="201">
        <v>0</v>
      </c>
      <c r="AC59" s="201">
        <v>20.190000000000001</v>
      </c>
      <c r="AD59" s="201">
        <v>0</v>
      </c>
      <c r="AE59" s="201">
        <v>0</v>
      </c>
      <c r="AF59" s="201">
        <v>0</v>
      </c>
      <c r="AG59" s="201">
        <v>-0.26</v>
      </c>
      <c r="AH59" s="201">
        <v>0</v>
      </c>
      <c r="AI59" s="201">
        <v>0</v>
      </c>
      <c r="AJ59" s="201">
        <v>0</v>
      </c>
      <c r="AK59" s="201">
        <v>-35</v>
      </c>
      <c r="AL59" s="201">
        <v>0</v>
      </c>
      <c r="AM59" s="201">
        <v>0</v>
      </c>
      <c r="AN59" s="201">
        <v>0</v>
      </c>
      <c r="AO59" s="201">
        <v>123.93</v>
      </c>
      <c r="AP59" s="201">
        <v>0</v>
      </c>
      <c r="AQ59" s="201">
        <v>0</v>
      </c>
      <c r="AR59" s="201">
        <v>13.38</v>
      </c>
      <c r="AS59" s="201">
        <v>34.619999999999997</v>
      </c>
      <c r="AT59" s="201">
        <v>0</v>
      </c>
      <c r="AU59" s="201">
        <v>0.04</v>
      </c>
      <c r="AV59" s="201">
        <v>0.14000000000000001</v>
      </c>
      <c r="AW59" s="201">
        <v>7.0000000000000007E-2</v>
      </c>
      <c r="AX59" s="201">
        <v>0</v>
      </c>
      <c r="AY59" s="201">
        <v>0.16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32.72</v>
      </c>
      <c r="K60" s="201">
        <v>18.09</v>
      </c>
      <c r="L60" s="201">
        <v>0.64</v>
      </c>
      <c r="M60" s="201">
        <v>2.34</v>
      </c>
      <c r="N60" s="201">
        <v>0.8</v>
      </c>
      <c r="O60" s="201">
        <v>2.71</v>
      </c>
      <c r="P60" s="201">
        <v>1.1499999999999999</v>
      </c>
      <c r="Q60" s="201">
        <v>0.35</v>
      </c>
      <c r="R60" s="201">
        <v>0.7</v>
      </c>
      <c r="S60" s="201">
        <v>0.43</v>
      </c>
      <c r="T60" s="201">
        <v>0.04</v>
      </c>
      <c r="U60" s="201">
        <v>2.06</v>
      </c>
      <c r="V60" s="201">
        <v>0.32</v>
      </c>
      <c r="W60" s="201">
        <v>0.69</v>
      </c>
      <c r="X60" s="201">
        <v>2.2999999999999998</v>
      </c>
      <c r="Y60" s="201">
        <v>0</v>
      </c>
      <c r="Z60" s="201">
        <v>4.33</v>
      </c>
      <c r="AA60" s="201">
        <v>1.4</v>
      </c>
      <c r="AB60" s="201">
        <v>0</v>
      </c>
      <c r="AC60" s="201">
        <v>20.190000000000001</v>
      </c>
      <c r="AD60" s="201">
        <v>0</v>
      </c>
      <c r="AE60" s="201">
        <v>0</v>
      </c>
      <c r="AF60" s="201">
        <v>0</v>
      </c>
      <c r="AG60" s="201">
        <v>-0.26</v>
      </c>
      <c r="AH60" s="201">
        <v>0</v>
      </c>
      <c r="AI60" s="201">
        <v>0</v>
      </c>
      <c r="AJ60" s="201">
        <v>0</v>
      </c>
      <c r="AK60" s="201">
        <v>-35</v>
      </c>
      <c r="AL60" s="201">
        <v>0</v>
      </c>
      <c r="AM60" s="201">
        <v>0</v>
      </c>
      <c r="AN60" s="201">
        <v>0</v>
      </c>
      <c r="AO60" s="201">
        <v>123.93</v>
      </c>
      <c r="AP60" s="201">
        <v>0</v>
      </c>
      <c r="AQ60" s="201">
        <v>0</v>
      </c>
      <c r="AR60" s="201">
        <v>13.38</v>
      </c>
      <c r="AS60" s="201">
        <v>34.619999999999997</v>
      </c>
      <c r="AT60" s="201">
        <v>0</v>
      </c>
      <c r="AU60" s="201">
        <v>0.04</v>
      </c>
      <c r="AV60" s="201">
        <v>0.14000000000000001</v>
      </c>
      <c r="AW60" s="201">
        <v>7.0000000000000007E-2</v>
      </c>
      <c r="AX60" s="201">
        <v>0</v>
      </c>
      <c r="AY60" s="201">
        <v>0.16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32.72</v>
      </c>
      <c r="K61" s="201">
        <v>18.09</v>
      </c>
      <c r="L61" s="201">
        <v>0.64</v>
      </c>
      <c r="M61" s="201">
        <v>2.34</v>
      </c>
      <c r="N61" s="201">
        <v>0.94</v>
      </c>
      <c r="O61" s="201">
        <v>2.71</v>
      </c>
      <c r="P61" s="201">
        <v>1.1499999999999999</v>
      </c>
      <c r="Q61" s="201">
        <v>0.35</v>
      </c>
      <c r="R61" s="201">
        <v>0.7</v>
      </c>
      <c r="S61" s="201">
        <v>0.43</v>
      </c>
      <c r="T61" s="201">
        <v>0.04</v>
      </c>
      <c r="U61" s="201">
        <v>2.06</v>
      </c>
      <c r="V61" s="201">
        <v>0.32</v>
      </c>
      <c r="W61" s="201">
        <v>0.69</v>
      </c>
      <c r="X61" s="201">
        <v>2.2999999999999998</v>
      </c>
      <c r="Y61" s="201">
        <v>0</v>
      </c>
      <c r="Z61" s="201">
        <v>4.33</v>
      </c>
      <c r="AA61" s="201">
        <v>1.2</v>
      </c>
      <c r="AB61" s="201">
        <v>0</v>
      </c>
      <c r="AC61" s="201">
        <v>20.190000000000001</v>
      </c>
      <c r="AD61" s="201">
        <v>0</v>
      </c>
      <c r="AE61" s="201">
        <v>0</v>
      </c>
      <c r="AF61" s="201">
        <v>0</v>
      </c>
      <c r="AG61" s="201">
        <v>-0.26</v>
      </c>
      <c r="AH61" s="201">
        <v>0</v>
      </c>
      <c r="AI61" s="201">
        <v>0</v>
      </c>
      <c r="AJ61" s="201">
        <v>0</v>
      </c>
      <c r="AK61" s="201">
        <v>-35</v>
      </c>
      <c r="AL61" s="201">
        <v>0</v>
      </c>
      <c r="AM61" s="201">
        <v>0</v>
      </c>
      <c r="AN61" s="201">
        <v>0</v>
      </c>
      <c r="AO61" s="201">
        <v>123.93</v>
      </c>
      <c r="AP61" s="201">
        <v>0</v>
      </c>
      <c r="AQ61" s="201">
        <v>0</v>
      </c>
      <c r="AR61" s="201">
        <v>13.27</v>
      </c>
      <c r="AS61" s="201">
        <v>34.619999999999997</v>
      </c>
      <c r="AT61" s="201">
        <v>0</v>
      </c>
      <c r="AU61" s="201">
        <v>0.04</v>
      </c>
      <c r="AV61" s="201">
        <v>0.14000000000000001</v>
      </c>
      <c r="AW61" s="201">
        <v>7.0000000000000007E-2</v>
      </c>
      <c r="AX61" s="201">
        <v>0</v>
      </c>
      <c r="AY61" s="201">
        <v>0.16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32.72</v>
      </c>
      <c r="K62" s="201">
        <v>18.09</v>
      </c>
      <c r="L62" s="201">
        <v>0.64</v>
      </c>
      <c r="M62" s="201">
        <v>2.34</v>
      </c>
      <c r="N62" s="201">
        <v>0.94</v>
      </c>
      <c r="O62" s="201">
        <v>2.71</v>
      </c>
      <c r="P62" s="201">
        <v>1.1499999999999999</v>
      </c>
      <c r="Q62" s="201">
        <v>0.35</v>
      </c>
      <c r="R62" s="201">
        <v>0.7</v>
      </c>
      <c r="S62" s="201">
        <v>0.43</v>
      </c>
      <c r="T62" s="201">
        <v>0.04</v>
      </c>
      <c r="U62" s="201">
        <v>2.06</v>
      </c>
      <c r="V62" s="201">
        <v>0.32</v>
      </c>
      <c r="W62" s="201">
        <v>0.69</v>
      </c>
      <c r="X62" s="201">
        <v>2.2999999999999998</v>
      </c>
      <c r="Y62" s="201">
        <v>0</v>
      </c>
      <c r="Z62" s="201">
        <v>4.33</v>
      </c>
      <c r="AA62" s="201">
        <v>1.2</v>
      </c>
      <c r="AB62" s="201">
        <v>0</v>
      </c>
      <c r="AC62" s="201">
        <v>20.190000000000001</v>
      </c>
      <c r="AD62" s="201">
        <v>0</v>
      </c>
      <c r="AE62" s="201">
        <v>0</v>
      </c>
      <c r="AF62" s="201">
        <v>0</v>
      </c>
      <c r="AG62" s="201">
        <v>-0.26</v>
      </c>
      <c r="AH62" s="201">
        <v>0</v>
      </c>
      <c r="AI62" s="201">
        <v>0</v>
      </c>
      <c r="AJ62" s="201">
        <v>0</v>
      </c>
      <c r="AK62" s="201">
        <v>-35</v>
      </c>
      <c r="AL62" s="201">
        <v>0</v>
      </c>
      <c r="AM62" s="201">
        <v>0</v>
      </c>
      <c r="AN62" s="201">
        <v>0</v>
      </c>
      <c r="AO62" s="201">
        <v>123.93</v>
      </c>
      <c r="AP62" s="201">
        <v>0</v>
      </c>
      <c r="AQ62" s="201">
        <v>0</v>
      </c>
      <c r="AR62" s="201">
        <v>13.27</v>
      </c>
      <c r="AS62" s="201">
        <v>34.619999999999997</v>
      </c>
      <c r="AT62" s="201">
        <v>0</v>
      </c>
      <c r="AU62" s="201">
        <v>0.04</v>
      </c>
      <c r="AV62" s="201">
        <v>0.14000000000000001</v>
      </c>
      <c r="AW62" s="201">
        <v>7.0000000000000007E-2</v>
      </c>
      <c r="AX62" s="201">
        <v>0</v>
      </c>
      <c r="AY62" s="201">
        <v>0.16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32.119999999999997</v>
      </c>
      <c r="K63" s="201">
        <v>18.09</v>
      </c>
      <c r="L63" s="201">
        <v>0.64</v>
      </c>
      <c r="M63" s="201">
        <v>2.34</v>
      </c>
      <c r="N63" s="201">
        <v>0.94</v>
      </c>
      <c r="O63" s="201">
        <v>2.71</v>
      </c>
      <c r="P63" s="201">
        <v>1.1499999999999999</v>
      </c>
      <c r="Q63" s="201">
        <v>0.35</v>
      </c>
      <c r="R63" s="201">
        <v>0.7</v>
      </c>
      <c r="S63" s="201">
        <v>0.43</v>
      </c>
      <c r="T63" s="201">
        <v>0.04</v>
      </c>
      <c r="U63" s="201">
        <v>2.06</v>
      </c>
      <c r="V63" s="201">
        <v>0.32</v>
      </c>
      <c r="W63" s="201">
        <v>0.69</v>
      </c>
      <c r="X63" s="201">
        <v>2.2999999999999998</v>
      </c>
      <c r="Y63" s="201">
        <v>0</v>
      </c>
      <c r="Z63" s="201">
        <v>4.33</v>
      </c>
      <c r="AA63" s="201">
        <v>1.4</v>
      </c>
      <c r="AB63" s="201">
        <v>0</v>
      </c>
      <c r="AC63" s="201">
        <v>20.190000000000001</v>
      </c>
      <c r="AD63" s="201">
        <v>0</v>
      </c>
      <c r="AE63" s="201">
        <v>0</v>
      </c>
      <c r="AF63" s="201">
        <v>0</v>
      </c>
      <c r="AG63" s="201">
        <v>-0.26</v>
      </c>
      <c r="AH63" s="201">
        <v>0</v>
      </c>
      <c r="AI63" s="201">
        <v>0</v>
      </c>
      <c r="AJ63" s="201">
        <v>0</v>
      </c>
      <c r="AK63" s="201">
        <v>-35</v>
      </c>
      <c r="AL63" s="201">
        <v>0</v>
      </c>
      <c r="AM63" s="201">
        <v>0</v>
      </c>
      <c r="AN63" s="201">
        <v>0</v>
      </c>
      <c r="AO63" s="201">
        <v>123.93</v>
      </c>
      <c r="AP63" s="201">
        <v>0</v>
      </c>
      <c r="AQ63" s="201">
        <v>0</v>
      </c>
      <c r="AR63" s="201">
        <v>13.27</v>
      </c>
      <c r="AS63" s="201">
        <v>34.619999999999997</v>
      </c>
      <c r="AT63" s="201">
        <v>0</v>
      </c>
      <c r="AU63" s="201">
        <v>0.04</v>
      </c>
      <c r="AV63" s="201">
        <v>0.14000000000000001</v>
      </c>
      <c r="AW63" s="201">
        <v>7.0000000000000007E-2</v>
      </c>
      <c r="AX63" s="201">
        <v>0</v>
      </c>
      <c r="AY63" s="201">
        <v>0.16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32.119999999999997</v>
      </c>
      <c r="K64" s="201">
        <v>18.09</v>
      </c>
      <c r="L64" s="201">
        <v>0.64</v>
      </c>
      <c r="M64" s="201">
        <v>2.34</v>
      </c>
      <c r="N64" s="201">
        <v>0.94</v>
      </c>
      <c r="O64" s="201">
        <v>2.71</v>
      </c>
      <c r="P64" s="201">
        <v>1.1499999999999999</v>
      </c>
      <c r="Q64" s="201">
        <v>0.35</v>
      </c>
      <c r="R64" s="201">
        <v>0.7</v>
      </c>
      <c r="S64" s="201">
        <v>0.43</v>
      </c>
      <c r="T64" s="201">
        <v>0.04</v>
      </c>
      <c r="U64" s="201">
        <v>2.06</v>
      </c>
      <c r="V64" s="201">
        <v>0.32</v>
      </c>
      <c r="W64" s="201">
        <v>0.69</v>
      </c>
      <c r="X64" s="201">
        <v>2.2999999999999998</v>
      </c>
      <c r="Y64" s="201">
        <v>0</v>
      </c>
      <c r="Z64" s="201">
        <v>4.33</v>
      </c>
      <c r="AA64" s="201">
        <v>1.4</v>
      </c>
      <c r="AB64" s="201">
        <v>0</v>
      </c>
      <c r="AC64" s="201">
        <v>20.190000000000001</v>
      </c>
      <c r="AD64" s="201">
        <v>0</v>
      </c>
      <c r="AE64" s="201">
        <v>0</v>
      </c>
      <c r="AF64" s="201">
        <v>0</v>
      </c>
      <c r="AG64" s="201">
        <v>-0.26</v>
      </c>
      <c r="AH64" s="201">
        <v>0</v>
      </c>
      <c r="AI64" s="201">
        <v>0</v>
      </c>
      <c r="AJ64" s="201">
        <v>0</v>
      </c>
      <c r="AK64" s="201">
        <v>-35</v>
      </c>
      <c r="AL64" s="201">
        <v>0</v>
      </c>
      <c r="AM64" s="201">
        <v>0</v>
      </c>
      <c r="AN64" s="201">
        <v>0</v>
      </c>
      <c r="AO64" s="201">
        <v>123.93</v>
      </c>
      <c r="AP64" s="201">
        <v>0</v>
      </c>
      <c r="AQ64" s="201">
        <v>0</v>
      </c>
      <c r="AR64" s="201">
        <v>13.27</v>
      </c>
      <c r="AS64" s="201">
        <v>34.619999999999997</v>
      </c>
      <c r="AT64" s="201">
        <v>0</v>
      </c>
      <c r="AU64" s="201">
        <v>0.04</v>
      </c>
      <c r="AV64" s="201">
        <v>0.14000000000000001</v>
      </c>
      <c r="AW64" s="201">
        <v>7.0000000000000007E-2</v>
      </c>
      <c r="AX64" s="201">
        <v>0</v>
      </c>
      <c r="AY64" s="201">
        <v>0.16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32.119999999999997</v>
      </c>
      <c r="K65" s="201">
        <v>18.079999999999998</v>
      </c>
      <c r="L65" s="201">
        <v>0.64</v>
      </c>
      <c r="M65" s="201">
        <v>2.34</v>
      </c>
      <c r="N65" s="201">
        <v>0.94</v>
      </c>
      <c r="O65" s="201">
        <v>2.71</v>
      </c>
      <c r="P65" s="201">
        <v>1.1499999999999999</v>
      </c>
      <c r="Q65" s="201">
        <v>0.35</v>
      </c>
      <c r="R65" s="201">
        <v>0.7</v>
      </c>
      <c r="S65" s="201">
        <v>0.43</v>
      </c>
      <c r="T65" s="201">
        <v>0.04</v>
      </c>
      <c r="U65" s="201">
        <v>2.06</v>
      </c>
      <c r="V65" s="201">
        <v>0.32</v>
      </c>
      <c r="W65" s="201">
        <v>0.69</v>
      </c>
      <c r="X65" s="201">
        <v>2.2999999999999998</v>
      </c>
      <c r="Y65" s="201">
        <v>0</v>
      </c>
      <c r="Z65" s="201">
        <v>4.33</v>
      </c>
      <c r="AA65" s="201">
        <v>1.4</v>
      </c>
      <c r="AB65" s="201">
        <v>0</v>
      </c>
      <c r="AC65" s="201">
        <v>20.190000000000001</v>
      </c>
      <c r="AD65" s="201">
        <v>0</v>
      </c>
      <c r="AE65" s="201">
        <v>0</v>
      </c>
      <c r="AF65" s="201">
        <v>0</v>
      </c>
      <c r="AG65" s="201">
        <v>-0.26</v>
      </c>
      <c r="AH65" s="201">
        <v>0</v>
      </c>
      <c r="AI65" s="201">
        <v>0</v>
      </c>
      <c r="AJ65" s="201">
        <v>0</v>
      </c>
      <c r="AK65" s="201">
        <v>-35</v>
      </c>
      <c r="AL65" s="201">
        <v>0</v>
      </c>
      <c r="AM65" s="201">
        <v>0</v>
      </c>
      <c r="AN65" s="201">
        <v>0</v>
      </c>
      <c r="AO65" s="201">
        <v>53.93</v>
      </c>
      <c r="AP65" s="201">
        <v>0</v>
      </c>
      <c r="AQ65" s="201">
        <v>0</v>
      </c>
      <c r="AR65" s="201">
        <v>13.27</v>
      </c>
      <c r="AS65" s="201">
        <v>34.619999999999997</v>
      </c>
      <c r="AT65" s="201">
        <v>0</v>
      </c>
      <c r="AU65" s="201">
        <v>0.28000000000000003</v>
      </c>
      <c r="AV65" s="201">
        <v>0.14000000000000001</v>
      </c>
      <c r="AW65" s="201">
        <v>0.11</v>
      </c>
      <c r="AX65" s="201">
        <v>0</v>
      </c>
      <c r="AY65" s="201">
        <v>0.15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32.119999999999997</v>
      </c>
      <c r="K66" s="201">
        <v>12.73</v>
      </c>
      <c r="L66" s="201">
        <v>0.64</v>
      </c>
      <c r="M66" s="201">
        <v>2.34</v>
      </c>
      <c r="N66" s="201">
        <v>0.94</v>
      </c>
      <c r="O66" s="201">
        <v>2.71</v>
      </c>
      <c r="P66" s="201">
        <v>1.1499999999999999</v>
      </c>
      <c r="Q66" s="201">
        <v>0.35</v>
      </c>
      <c r="R66" s="201">
        <v>0.7</v>
      </c>
      <c r="S66" s="201">
        <v>0.43</v>
      </c>
      <c r="T66" s="201">
        <v>0.04</v>
      </c>
      <c r="U66" s="201">
        <v>2.06</v>
      </c>
      <c r="V66" s="201">
        <v>0.32</v>
      </c>
      <c r="W66" s="201">
        <v>0.69</v>
      </c>
      <c r="X66" s="201">
        <v>2.2999999999999998</v>
      </c>
      <c r="Y66" s="201">
        <v>0</v>
      </c>
      <c r="Z66" s="201">
        <v>4.33</v>
      </c>
      <c r="AA66" s="201">
        <v>1.4</v>
      </c>
      <c r="AB66" s="201">
        <v>0</v>
      </c>
      <c r="AC66" s="201">
        <v>20.190000000000001</v>
      </c>
      <c r="AD66" s="201">
        <v>0</v>
      </c>
      <c r="AE66" s="201">
        <v>0</v>
      </c>
      <c r="AF66" s="201">
        <v>0</v>
      </c>
      <c r="AG66" s="201">
        <v>-0.26</v>
      </c>
      <c r="AH66" s="201">
        <v>0</v>
      </c>
      <c r="AI66" s="201">
        <v>0</v>
      </c>
      <c r="AJ66" s="201">
        <v>0</v>
      </c>
      <c r="AK66" s="201">
        <v>-35</v>
      </c>
      <c r="AL66" s="201">
        <v>0</v>
      </c>
      <c r="AM66" s="201">
        <v>0</v>
      </c>
      <c r="AN66" s="201">
        <v>0</v>
      </c>
      <c r="AO66" s="201">
        <v>-6.07</v>
      </c>
      <c r="AP66" s="201">
        <v>0</v>
      </c>
      <c r="AQ66" s="201">
        <v>0</v>
      </c>
      <c r="AR66" s="201">
        <v>13.27</v>
      </c>
      <c r="AS66" s="201">
        <v>34.619999999999997</v>
      </c>
      <c r="AT66" s="201">
        <v>0</v>
      </c>
      <c r="AU66" s="201">
        <v>0.28000000000000003</v>
      </c>
      <c r="AV66" s="201">
        <v>0.14000000000000001</v>
      </c>
      <c r="AW66" s="201">
        <v>0.15</v>
      </c>
      <c r="AX66" s="201">
        <v>0</v>
      </c>
      <c r="AY66" s="201">
        <v>0.13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32.119999999999997</v>
      </c>
      <c r="K67" s="201">
        <v>11.62</v>
      </c>
      <c r="L67" s="201">
        <v>0.64</v>
      </c>
      <c r="M67" s="201">
        <v>2.33</v>
      </c>
      <c r="N67" s="201">
        <v>0.94</v>
      </c>
      <c r="O67" s="201">
        <v>2.7</v>
      </c>
      <c r="P67" s="201">
        <v>1.1499999999999999</v>
      </c>
      <c r="Q67" s="201">
        <v>0.35</v>
      </c>
      <c r="R67" s="201">
        <v>0.7</v>
      </c>
      <c r="S67" s="201">
        <v>0.43</v>
      </c>
      <c r="T67" s="201">
        <v>0</v>
      </c>
      <c r="U67" s="201">
        <v>2.06</v>
      </c>
      <c r="V67" s="201">
        <v>0.32</v>
      </c>
      <c r="W67" s="201">
        <v>0.69</v>
      </c>
      <c r="X67" s="201">
        <v>2.2999999999999998</v>
      </c>
      <c r="Y67" s="201">
        <v>0</v>
      </c>
      <c r="Z67" s="201">
        <v>4.33</v>
      </c>
      <c r="AA67" s="201">
        <v>1.4</v>
      </c>
      <c r="AB67" s="201">
        <v>0</v>
      </c>
      <c r="AC67" s="201">
        <v>20.190000000000001</v>
      </c>
      <c r="AD67" s="201">
        <v>0</v>
      </c>
      <c r="AE67" s="201">
        <v>0</v>
      </c>
      <c r="AF67" s="201">
        <v>0</v>
      </c>
      <c r="AG67" s="201">
        <v>-0.26</v>
      </c>
      <c r="AH67" s="201">
        <v>0</v>
      </c>
      <c r="AI67" s="201">
        <v>0</v>
      </c>
      <c r="AJ67" s="201">
        <v>0</v>
      </c>
      <c r="AK67" s="201">
        <v>-35</v>
      </c>
      <c r="AL67" s="201">
        <v>0</v>
      </c>
      <c r="AM67" s="201">
        <v>0</v>
      </c>
      <c r="AN67" s="201">
        <v>0</v>
      </c>
      <c r="AO67" s="201">
        <v>-6.07</v>
      </c>
      <c r="AP67" s="201">
        <v>0</v>
      </c>
      <c r="AQ67" s="201">
        <v>0</v>
      </c>
      <c r="AR67" s="201">
        <v>13.27</v>
      </c>
      <c r="AS67" s="201">
        <v>34.619999999999997</v>
      </c>
      <c r="AT67" s="201">
        <v>0</v>
      </c>
      <c r="AU67" s="201">
        <v>0.28000000000000003</v>
      </c>
      <c r="AV67" s="201">
        <v>0.14000000000000001</v>
      </c>
      <c r="AW67" s="201">
        <v>0.15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32.119999999999997</v>
      </c>
      <c r="K68" s="201">
        <v>18.09</v>
      </c>
      <c r="L68" s="201">
        <v>0.64</v>
      </c>
      <c r="M68" s="201">
        <v>2.33</v>
      </c>
      <c r="N68" s="201">
        <v>0.94</v>
      </c>
      <c r="O68" s="201">
        <v>2.7</v>
      </c>
      <c r="P68" s="201">
        <v>1.1499999999999999</v>
      </c>
      <c r="Q68" s="201">
        <v>0.35</v>
      </c>
      <c r="R68" s="201">
        <v>0.7</v>
      </c>
      <c r="S68" s="201">
        <v>0.43</v>
      </c>
      <c r="T68" s="201">
        <v>0</v>
      </c>
      <c r="U68" s="201">
        <v>2.06</v>
      </c>
      <c r="V68" s="201">
        <v>0.32</v>
      </c>
      <c r="W68" s="201">
        <v>0.69</v>
      </c>
      <c r="X68" s="201">
        <v>2.2999999999999998</v>
      </c>
      <c r="Y68" s="201">
        <v>0</v>
      </c>
      <c r="Z68" s="201">
        <v>4.33</v>
      </c>
      <c r="AA68" s="201">
        <v>1.4</v>
      </c>
      <c r="AB68" s="201">
        <v>0</v>
      </c>
      <c r="AC68" s="201">
        <v>20.190000000000001</v>
      </c>
      <c r="AD68" s="201">
        <v>0</v>
      </c>
      <c r="AE68" s="201">
        <v>0</v>
      </c>
      <c r="AF68" s="201">
        <v>0</v>
      </c>
      <c r="AG68" s="201">
        <v>-0.26</v>
      </c>
      <c r="AH68" s="201">
        <v>0</v>
      </c>
      <c r="AI68" s="201">
        <v>0</v>
      </c>
      <c r="AJ68" s="201">
        <v>0</v>
      </c>
      <c r="AK68" s="201">
        <v>-35</v>
      </c>
      <c r="AL68" s="201">
        <v>0</v>
      </c>
      <c r="AM68" s="201">
        <v>0</v>
      </c>
      <c r="AN68" s="201">
        <v>0</v>
      </c>
      <c r="AO68" s="201">
        <v>-6.07</v>
      </c>
      <c r="AP68" s="201">
        <v>0</v>
      </c>
      <c r="AQ68" s="201">
        <v>0</v>
      </c>
      <c r="AR68" s="201">
        <v>13.27</v>
      </c>
      <c r="AS68" s="201">
        <v>34.619999999999997</v>
      </c>
      <c r="AT68" s="201">
        <v>0</v>
      </c>
      <c r="AU68" s="201">
        <v>0.28000000000000003</v>
      </c>
      <c r="AV68" s="201">
        <v>0.14000000000000001</v>
      </c>
      <c r="AW68" s="201">
        <v>0.15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32.119999999999997</v>
      </c>
      <c r="K69" s="201">
        <v>18.09</v>
      </c>
      <c r="L69" s="201">
        <v>0.64</v>
      </c>
      <c r="M69" s="201">
        <v>2.33</v>
      </c>
      <c r="N69" s="201">
        <v>0.94</v>
      </c>
      <c r="O69" s="201">
        <v>2.7</v>
      </c>
      <c r="P69" s="201">
        <v>1.1499999999999999</v>
      </c>
      <c r="Q69" s="201">
        <v>0.35</v>
      </c>
      <c r="R69" s="201">
        <v>0.7</v>
      </c>
      <c r="S69" s="201">
        <v>0.43</v>
      </c>
      <c r="T69" s="201">
        <v>0</v>
      </c>
      <c r="U69" s="201">
        <v>2.06</v>
      </c>
      <c r="V69" s="201">
        <v>0.32</v>
      </c>
      <c r="W69" s="201">
        <v>0.69</v>
      </c>
      <c r="X69" s="201">
        <v>2.2999999999999998</v>
      </c>
      <c r="Y69" s="201">
        <v>0</v>
      </c>
      <c r="Z69" s="201">
        <v>4.33</v>
      </c>
      <c r="AA69" s="201">
        <v>1.4</v>
      </c>
      <c r="AB69" s="201">
        <v>0</v>
      </c>
      <c r="AC69" s="201">
        <v>20.190000000000001</v>
      </c>
      <c r="AD69" s="201">
        <v>0</v>
      </c>
      <c r="AE69" s="201">
        <v>0</v>
      </c>
      <c r="AF69" s="201">
        <v>0</v>
      </c>
      <c r="AG69" s="201">
        <v>-0.26</v>
      </c>
      <c r="AH69" s="201">
        <v>0</v>
      </c>
      <c r="AI69" s="201">
        <v>0</v>
      </c>
      <c r="AJ69" s="201">
        <v>0</v>
      </c>
      <c r="AK69" s="201">
        <v>-35</v>
      </c>
      <c r="AL69" s="201">
        <v>0</v>
      </c>
      <c r="AM69" s="201">
        <v>0</v>
      </c>
      <c r="AN69" s="201">
        <v>0</v>
      </c>
      <c r="AO69" s="201">
        <v>53.93</v>
      </c>
      <c r="AP69" s="201">
        <v>0</v>
      </c>
      <c r="AQ69" s="201">
        <v>0</v>
      </c>
      <c r="AR69" s="201">
        <v>13.27</v>
      </c>
      <c r="AS69" s="201">
        <v>34.619999999999997</v>
      </c>
      <c r="AT69" s="201">
        <v>0</v>
      </c>
      <c r="AU69" s="201">
        <v>0.28000000000000003</v>
      </c>
      <c r="AV69" s="201">
        <v>0.14000000000000001</v>
      </c>
      <c r="AW69" s="201">
        <v>0.15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32.119999999999997</v>
      </c>
      <c r="K70" s="201">
        <v>18.09</v>
      </c>
      <c r="L70" s="201">
        <v>0.64</v>
      </c>
      <c r="M70" s="201">
        <v>2.33</v>
      </c>
      <c r="N70" s="201">
        <v>0.94</v>
      </c>
      <c r="O70" s="201">
        <v>2.7</v>
      </c>
      <c r="P70" s="201">
        <v>1.1499999999999999</v>
      </c>
      <c r="Q70" s="201">
        <v>0.35</v>
      </c>
      <c r="R70" s="201">
        <v>0.7</v>
      </c>
      <c r="S70" s="201">
        <v>0.43</v>
      </c>
      <c r="T70" s="201">
        <v>0</v>
      </c>
      <c r="U70" s="201">
        <v>2.06</v>
      </c>
      <c r="V70" s="201">
        <v>0.32</v>
      </c>
      <c r="W70" s="201">
        <v>0.69</v>
      </c>
      <c r="X70" s="201">
        <v>2.2999999999999998</v>
      </c>
      <c r="Y70" s="201">
        <v>0</v>
      </c>
      <c r="Z70" s="201">
        <v>4.33</v>
      </c>
      <c r="AA70" s="201">
        <v>1.4</v>
      </c>
      <c r="AB70" s="201">
        <v>0</v>
      </c>
      <c r="AC70" s="201">
        <v>20.190000000000001</v>
      </c>
      <c r="AD70" s="201">
        <v>0</v>
      </c>
      <c r="AE70" s="201">
        <v>0</v>
      </c>
      <c r="AF70" s="201">
        <v>0</v>
      </c>
      <c r="AG70" s="201">
        <v>-0.26</v>
      </c>
      <c r="AH70" s="201">
        <v>0</v>
      </c>
      <c r="AI70" s="201">
        <v>0</v>
      </c>
      <c r="AJ70" s="201">
        <v>0</v>
      </c>
      <c r="AK70" s="201">
        <v>-35</v>
      </c>
      <c r="AL70" s="201">
        <v>0</v>
      </c>
      <c r="AM70" s="201">
        <v>0</v>
      </c>
      <c r="AN70" s="201">
        <v>0</v>
      </c>
      <c r="AO70" s="201">
        <v>123.93</v>
      </c>
      <c r="AP70" s="201">
        <v>0</v>
      </c>
      <c r="AQ70" s="201">
        <v>0</v>
      </c>
      <c r="AR70" s="201">
        <v>13.27</v>
      </c>
      <c r="AS70" s="201">
        <v>34.619999999999997</v>
      </c>
      <c r="AT70" s="201">
        <v>0</v>
      </c>
      <c r="AU70" s="201">
        <v>0.28000000000000003</v>
      </c>
      <c r="AV70" s="201">
        <v>0.14000000000000001</v>
      </c>
      <c r="AW70" s="201">
        <v>0.15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32.119999999999997</v>
      </c>
      <c r="K71" s="201">
        <v>18.09</v>
      </c>
      <c r="L71" s="201">
        <v>0.64</v>
      </c>
      <c r="M71" s="201">
        <v>2.34</v>
      </c>
      <c r="N71" s="201">
        <v>0.94</v>
      </c>
      <c r="O71" s="201">
        <v>2.71</v>
      </c>
      <c r="P71" s="201">
        <v>1.1499999999999999</v>
      </c>
      <c r="Q71" s="201">
        <v>0.35</v>
      </c>
      <c r="R71" s="201">
        <v>0.7</v>
      </c>
      <c r="S71" s="201">
        <v>0.43</v>
      </c>
      <c r="T71" s="201">
        <v>0</v>
      </c>
      <c r="U71" s="201">
        <v>2.2000000000000002</v>
      </c>
      <c r="V71" s="201">
        <v>0.32</v>
      </c>
      <c r="W71" s="201">
        <v>0.69</v>
      </c>
      <c r="X71" s="201">
        <v>2.2999999999999998</v>
      </c>
      <c r="Y71" s="201">
        <v>0</v>
      </c>
      <c r="Z71" s="201">
        <v>4.33</v>
      </c>
      <c r="AA71" s="201">
        <v>1.4</v>
      </c>
      <c r="AB71" s="201">
        <v>0</v>
      </c>
      <c r="AC71" s="201">
        <v>20.190000000000001</v>
      </c>
      <c r="AD71" s="201">
        <v>0</v>
      </c>
      <c r="AE71" s="201">
        <v>0</v>
      </c>
      <c r="AF71" s="201">
        <v>0</v>
      </c>
      <c r="AG71" s="201">
        <v>-0.26</v>
      </c>
      <c r="AH71" s="201">
        <v>0</v>
      </c>
      <c r="AI71" s="201">
        <v>0</v>
      </c>
      <c r="AJ71" s="201">
        <v>0</v>
      </c>
      <c r="AK71" s="201">
        <v>-35</v>
      </c>
      <c r="AL71" s="201">
        <v>0</v>
      </c>
      <c r="AM71" s="201">
        <v>0</v>
      </c>
      <c r="AN71" s="201">
        <v>0</v>
      </c>
      <c r="AO71" s="201">
        <v>123.93</v>
      </c>
      <c r="AP71" s="201">
        <v>0</v>
      </c>
      <c r="AQ71" s="201">
        <v>0</v>
      </c>
      <c r="AR71" s="201">
        <v>13.27</v>
      </c>
      <c r="AS71" s="201">
        <v>34.619999999999997</v>
      </c>
      <c r="AT71" s="201">
        <v>0</v>
      </c>
      <c r="AU71" s="201">
        <v>0.28000000000000003</v>
      </c>
      <c r="AV71" s="201">
        <v>0.14000000000000001</v>
      </c>
      <c r="AW71" s="201">
        <v>0.15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32.119999999999997</v>
      </c>
      <c r="K72" s="201">
        <v>18.09</v>
      </c>
      <c r="L72" s="201">
        <v>0.64</v>
      </c>
      <c r="M72" s="201">
        <v>2.34</v>
      </c>
      <c r="N72" s="201">
        <v>0.94</v>
      </c>
      <c r="O72" s="201">
        <v>2.71</v>
      </c>
      <c r="P72" s="201">
        <v>1.1499999999999999</v>
      </c>
      <c r="Q72" s="201">
        <v>0.35</v>
      </c>
      <c r="R72" s="201">
        <v>0.7</v>
      </c>
      <c r="S72" s="201">
        <v>0.43</v>
      </c>
      <c r="T72" s="201">
        <v>0</v>
      </c>
      <c r="U72" s="201">
        <v>2.09</v>
      </c>
      <c r="V72" s="201">
        <v>0.32</v>
      </c>
      <c r="W72" s="201">
        <v>0.69</v>
      </c>
      <c r="X72" s="201">
        <v>2.2999999999999998</v>
      </c>
      <c r="Y72" s="201">
        <v>0</v>
      </c>
      <c r="Z72" s="201">
        <v>4.33</v>
      </c>
      <c r="AA72" s="201">
        <v>1.4</v>
      </c>
      <c r="AB72" s="201">
        <v>0</v>
      </c>
      <c r="AC72" s="201">
        <v>20.190000000000001</v>
      </c>
      <c r="AD72" s="201">
        <v>0</v>
      </c>
      <c r="AE72" s="201">
        <v>0</v>
      </c>
      <c r="AF72" s="201">
        <v>0</v>
      </c>
      <c r="AG72" s="201">
        <v>-0.26</v>
      </c>
      <c r="AH72" s="201">
        <v>0</v>
      </c>
      <c r="AI72" s="201">
        <v>0</v>
      </c>
      <c r="AJ72" s="201">
        <v>0</v>
      </c>
      <c r="AK72" s="201">
        <v>-35</v>
      </c>
      <c r="AL72" s="201">
        <v>0</v>
      </c>
      <c r="AM72" s="201">
        <v>0</v>
      </c>
      <c r="AN72" s="201">
        <v>0</v>
      </c>
      <c r="AO72" s="201">
        <v>123.93</v>
      </c>
      <c r="AP72" s="201">
        <v>0</v>
      </c>
      <c r="AQ72" s="201">
        <v>0</v>
      </c>
      <c r="AR72" s="201">
        <v>13.27</v>
      </c>
      <c r="AS72" s="201">
        <v>34.619999999999997</v>
      </c>
      <c r="AT72" s="201">
        <v>0</v>
      </c>
      <c r="AU72" s="201">
        <v>0.28000000000000003</v>
      </c>
      <c r="AV72" s="201">
        <v>0.14000000000000001</v>
      </c>
      <c r="AW72" s="201">
        <v>0.15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32.119999999999997</v>
      </c>
      <c r="K73" s="201">
        <v>18.09</v>
      </c>
      <c r="L73" s="201">
        <v>0.64</v>
      </c>
      <c r="M73" s="201">
        <v>2.34</v>
      </c>
      <c r="N73" s="201">
        <v>0.94</v>
      </c>
      <c r="O73" s="201">
        <v>2.71</v>
      </c>
      <c r="P73" s="201">
        <v>1.1499999999999999</v>
      </c>
      <c r="Q73" s="201">
        <v>0.35</v>
      </c>
      <c r="R73" s="201">
        <v>0.7</v>
      </c>
      <c r="S73" s="201">
        <v>0.43</v>
      </c>
      <c r="T73" s="201">
        <v>0</v>
      </c>
      <c r="U73" s="201">
        <v>2.09</v>
      </c>
      <c r="V73" s="201">
        <v>0.32</v>
      </c>
      <c r="W73" s="201">
        <v>0.69</v>
      </c>
      <c r="X73" s="201">
        <v>2.2999999999999998</v>
      </c>
      <c r="Y73" s="201">
        <v>0</v>
      </c>
      <c r="Z73" s="201">
        <v>4.33</v>
      </c>
      <c r="AA73" s="201">
        <v>1.4</v>
      </c>
      <c r="AB73" s="201">
        <v>0</v>
      </c>
      <c r="AC73" s="201">
        <v>20.190000000000001</v>
      </c>
      <c r="AD73" s="201">
        <v>0</v>
      </c>
      <c r="AE73" s="201">
        <v>0</v>
      </c>
      <c r="AF73" s="201">
        <v>0</v>
      </c>
      <c r="AG73" s="201">
        <v>-0.26</v>
      </c>
      <c r="AH73" s="201">
        <v>0</v>
      </c>
      <c r="AI73" s="201">
        <v>0</v>
      </c>
      <c r="AJ73" s="201">
        <v>0</v>
      </c>
      <c r="AK73" s="201">
        <v>-35</v>
      </c>
      <c r="AL73" s="201">
        <v>0</v>
      </c>
      <c r="AM73" s="201">
        <v>0</v>
      </c>
      <c r="AN73" s="201">
        <v>0</v>
      </c>
      <c r="AO73" s="201">
        <v>123.93</v>
      </c>
      <c r="AP73" s="201">
        <v>0</v>
      </c>
      <c r="AQ73" s="201">
        <v>0</v>
      </c>
      <c r="AR73" s="201">
        <v>13.27</v>
      </c>
      <c r="AS73" s="201">
        <v>34.619999999999997</v>
      </c>
      <c r="AT73" s="201">
        <v>0</v>
      </c>
      <c r="AU73" s="201">
        <v>0.28000000000000003</v>
      </c>
      <c r="AV73" s="201">
        <v>0.14000000000000001</v>
      </c>
      <c r="AW73" s="201">
        <v>0.15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32.119999999999997</v>
      </c>
      <c r="K74" s="201">
        <v>18.09</v>
      </c>
      <c r="L74" s="201">
        <v>0.64</v>
      </c>
      <c r="M74" s="201">
        <v>2.34</v>
      </c>
      <c r="N74" s="201">
        <v>0.94</v>
      </c>
      <c r="O74" s="201">
        <v>2.71</v>
      </c>
      <c r="P74" s="201">
        <v>1.1499999999999999</v>
      </c>
      <c r="Q74" s="201">
        <v>0.35</v>
      </c>
      <c r="R74" s="201">
        <v>0.7</v>
      </c>
      <c r="S74" s="201">
        <v>0.43</v>
      </c>
      <c r="T74" s="201">
        <v>0</v>
      </c>
      <c r="U74" s="201">
        <v>2.09</v>
      </c>
      <c r="V74" s="201">
        <v>0.32</v>
      </c>
      <c r="W74" s="201">
        <v>0.69</v>
      </c>
      <c r="X74" s="201">
        <v>2.2999999999999998</v>
      </c>
      <c r="Y74" s="201">
        <v>0</v>
      </c>
      <c r="Z74" s="201">
        <v>4.33</v>
      </c>
      <c r="AA74" s="201">
        <v>1.4</v>
      </c>
      <c r="AB74" s="201">
        <v>0</v>
      </c>
      <c r="AC74" s="201">
        <v>20.190000000000001</v>
      </c>
      <c r="AD74" s="201">
        <v>0</v>
      </c>
      <c r="AE74" s="201">
        <v>0</v>
      </c>
      <c r="AF74" s="201">
        <v>0</v>
      </c>
      <c r="AG74" s="201">
        <v>-0.26</v>
      </c>
      <c r="AH74" s="201">
        <v>0</v>
      </c>
      <c r="AI74" s="201">
        <v>0</v>
      </c>
      <c r="AJ74" s="201">
        <v>0</v>
      </c>
      <c r="AK74" s="201">
        <v>-35</v>
      </c>
      <c r="AL74" s="201">
        <v>0</v>
      </c>
      <c r="AM74" s="201">
        <v>0</v>
      </c>
      <c r="AN74" s="201">
        <v>0</v>
      </c>
      <c r="AO74" s="201">
        <v>123.93</v>
      </c>
      <c r="AP74" s="201">
        <v>0</v>
      </c>
      <c r="AQ74" s="201">
        <v>0</v>
      </c>
      <c r="AR74" s="201">
        <v>13.27</v>
      </c>
      <c r="AS74" s="201">
        <v>34.619999999999997</v>
      </c>
      <c r="AT74" s="201">
        <v>0</v>
      </c>
      <c r="AU74" s="201">
        <v>0.28000000000000003</v>
      </c>
      <c r="AV74" s="201">
        <v>0.14000000000000001</v>
      </c>
      <c r="AW74" s="201">
        <v>0.15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32.119999999999997</v>
      </c>
      <c r="K75" s="201">
        <v>75.260000000000005</v>
      </c>
      <c r="L75" s="201">
        <v>11.21</v>
      </c>
      <c r="M75" s="201">
        <v>2.34</v>
      </c>
      <c r="N75" s="201">
        <v>0.94</v>
      </c>
      <c r="O75" s="201">
        <v>2.71</v>
      </c>
      <c r="P75" s="201">
        <v>1.1499999999999999</v>
      </c>
      <c r="Q75" s="201">
        <v>0.35</v>
      </c>
      <c r="R75" s="201">
        <v>0.7</v>
      </c>
      <c r="S75" s="201">
        <v>0.43</v>
      </c>
      <c r="T75" s="201">
        <v>0</v>
      </c>
      <c r="U75" s="201">
        <v>2.09</v>
      </c>
      <c r="V75" s="201">
        <v>0.32</v>
      </c>
      <c r="W75" s="201">
        <v>0.69</v>
      </c>
      <c r="X75" s="201">
        <v>2.2999999999999998</v>
      </c>
      <c r="Y75" s="201">
        <v>0</v>
      </c>
      <c r="Z75" s="201">
        <v>4.33</v>
      </c>
      <c r="AA75" s="201">
        <v>1.4</v>
      </c>
      <c r="AB75" s="201">
        <v>0</v>
      </c>
      <c r="AC75" s="201">
        <v>20.190000000000001</v>
      </c>
      <c r="AD75" s="201">
        <v>0</v>
      </c>
      <c r="AE75" s="201">
        <v>0</v>
      </c>
      <c r="AF75" s="201">
        <v>0</v>
      </c>
      <c r="AG75" s="201">
        <v>-0.26</v>
      </c>
      <c r="AH75" s="201">
        <v>0</v>
      </c>
      <c r="AI75" s="201">
        <v>0</v>
      </c>
      <c r="AJ75" s="201">
        <v>0</v>
      </c>
      <c r="AK75" s="201">
        <v>-35</v>
      </c>
      <c r="AL75" s="201">
        <v>0</v>
      </c>
      <c r="AM75" s="201">
        <v>0</v>
      </c>
      <c r="AN75" s="201">
        <v>0</v>
      </c>
      <c r="AO75" s="201">
        <v>127.04</v>
      </c>
      <c r="AP75" s="201">
        <v>0</v>
      </c>
      <c r="AQ75" s="201">
        <v>0</v>
      </c>
      <c r="AR75" s="201">
        <v>13.5</v>
      </c>
      <c r="AS75" s="201">
        <v>34.619999999999997</v>
      </c>
      <c r="AT75" s="201">
        <v>0</v>
      </c>
      <c r="AU75" s="201">
        <v>0.28000000000000003</v>
      </c>
      <c r="AV75" s="201">
        <v>0.14000000000000001</v>
      </c>
      <c r="AW75" s="201">
        <v>0.15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32.119999999999997</v>
      </c>
      <c r="K76" s="201">
        <v>128.27000000000001</v>
      </c>
      <c r="L76" s="201">
        <v>11.21</v>
      </c>
      <c r="M76" s="201">
        <v>2.34</v>
      </c>
      <c r="N76" s="201">
        <v>0.94</v>
      </c>
      <c r="O76" s="201">
        <v>2.71</v>
      </c>
      <c r="P76" s="201">
        <v>1.1499999999999999</v>
      </c>
      <c r="Q76" s="201">
        <v>0.35</v>
      </c>
      <c r="R76" s="201">
        <v>0.7</v>
      </c>
      <c r="S76" s="201">
        <v>0.43</v>
      </c>
      <c r="T76" s="201">
        <v>0</v>
      </c>
      <c r="U76" s="201">
        <v>2.09</v>
      </c>
      <c r="V76" s="201">
        <v>0.32</v>
      </c>
      <c r="W76" s="201">
        <v>0.44</v>
      </c>
      <c r="X76" s="201">
        <v>2.2999999999999998</v>
      </c>
      <c r="Y76" s="201">
        <v>0</v>
      </c>
      <c r="Z76" s="201">
        <v>4.33</v>
      </c>
      <c r="AA76" s="201">
        <v>1.4</v>
      </c>
      <c r="AB76" s="201">
        <v>0</v>
      </c>
      <c r="AC76" s="201">
        <v>20.190000000000001</v>
      </c>
      <c r="AD76" s="201">
        <v>0</v>
      </c>
      <c r="AE76" s="201">
        <v>0</v>
      </c>
      <c r="AF76" s="201">
        <v>0</v>
      </c>
      <c r="AG76" s="201">
        <v>-0.26</v>
      </c>
      <c r="AH76" s="201">
        <v>0</v>
      </c>
      <c r="AI76" s="201">
        <v>0</v>
      </c>
      <c r="AJ76" s="201">
        <v>0</v>
      </c>
      <c r="AK76" s="201">
        <v>-35</v>
      </c>
      <c r="AL76" s="201">
        <v>0</v>
      </c>
      <c r="AM76" s="201">
        <v>0</v>
      </c>
      <c r="AN76" s="201">
        <v>0</v>
      </c>
      <c r="AO76" s="201">
        <v>127.04</v>
      </c>
      <c r="AP76" s="201">
        <v>0</v>
      </c>
      <c r="AQ76" s="201">
        <v>0</v>
      </c>
      <c r="AR76" s="201">
        <v>13.5</v>
      </c>
      <c r="AS76" s="201">
        <v>34.619999999999997</v>
      </c>
      <c r="AT76" s="201">
        <v>0</v>
      </c>
      <c r="AU76" s="201">
        <v>0.28000000000000003</v>
      </c>
      <c r="AV76" s="201">
        <v>0.14000000000000001</v>
      </c>
      <c r="AW76" s="201">
        <v>0.15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32.119999999999997</v>
      </c>
      <c r="K77" s="201">
        <v>159.19</v>
      </c>
      <c r="L77" s="201">
        <v>11.21</v>
      </c>
      <c r="M77" s="201">
        <v>2.34</v>
      </c>
      <c r="N77" s="201">
        <v>0.94</v>
      </c>
      <c r="O77" s="201">
        <v>2.71</v>
      </c>
      <c r="P77" s="201">
        <v>1.1399999999999999</v>
      </c>
      <c r="Q77" s="201">
        <v>0.35</v>
      </c>
      <c r="R77" s="201">
        <v>0.7</v>
      </c>
      <c r="S77" s="201">
        <v>0.43</v>
      </c>
      <c r="T77" s="201">
        <v>0</v>
      </c>
      <c r="U77" s="201">
        <v>2.09</v>
      </c>
      <c r="V77" s="201">
        <v>0.32</v>
      </c>
      <c r="W77" s="201">
        <v>0.44</v>
      </c>
      <c r="X77" s="201">
        <v>2.2999999999999998</v>
      </c>
      <c r="Y77" s="201">
        <v>0</v>
      </c>
      <c r="Z77" s="201">
        <v>4.33</v>
      </c>
      <c r="AA77" s="201">
        <v>1.4</v>
      </c>
      <c r="AB77" s="201">
        <v>0</v>
      </c>
      <c r="AC77" s="201">
        <v>20.190000000000001</v>
      </c>
      <c r="AD77" s="201">
        <v>0</v>
      </c>
      <c r="AE77" s="201">
        <v>0</v>
      </c>
      <c r="AF77" s="201">
        <v>0</v>
      </c>
      <c r="AG77" s="201">
        <v>-0.26</v>
      </c>
      <c r="AH77" s="201">
        <v>0</v>
      </c>
      <c r="AI77" s="201">
        <v>0</v>
      </c>
      <c r="AJ77" s="201">
        <v>0</v>
      </c>
      <c r="AK77" s="201">
        <v>-35</v>
      </c>
      <c r="AL77" s="201">
        <v>0</v>
      </c>
      <c r="AM77" s="201">
        <v>0</v>
      </c>
      <c r="AN77" s="201">
        <v>0</v>
      </c>
      <c r="AO77" s="201">
        <v>127.04</v>
      </c>
      <c r="AP77" s="201">
        <v>0</v>
      </c>
      <c r="AQ77" s="201">
        <v>0</v>
      </c>
      <c r="AR77" s="201">
        <v>13.5</v>
      </c>
      <c r="AS77" s="201">
        <v>34.619999999999997</v>
      </c>
      <c r="AT77" s="201">
        <v>0</v>
      </c>
      <c r="AU77" s="201">
        <v>0.28000000000000003</v>
      </c>
      <c r="AV77" s="201">
        <v>0.14000000000000001</v>
      </c>
      <c r="AW77" s="201">
        <v>0.15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32.119999999999997</v>
      </c>
      <c r="K78" s="201">
        <v>140.72999999999999</v>
      </c>
      <c r="L78" s="201">
        <v>11.21</v>
      </c>
      <c r="M78" s="201">
        <v>2.34</v>
      </c>
      <c r="N78" s="201">
        <v>0.94</v>
      </c>
      <c r="O78" s="201">
        <v>2.71</v>
      </c>
      <c r="P78" s="201">
        <v>1.1399999999999999</v>
      </c>
      <c r="Q78" s="201">
        <v>0.35</v>
      </c>
      <c r="R78" s="201">
        <v>0.7</v>
      </c>
      <c r="S78" s="201">
        <v>0.43</v>
      </c>
      <c r="T78" s="201">
        <v>0</v>
      </c>
      <c r="U78" s="201">
        <v>2.09</v>
      </c>
      <c r="V78" s="201">
        <v>0.32</v>
      </c>
      <c r="W78" s="201">
        <v>0.44</v>
      </c>
      <c r="X78" s="201">
        <v>2.2999999999999998</v>
      </c>
      <c r="Y78" s="201">
        <v>0</v>
      </c>
      <c r="Z78" s="201">
        <v>4.33</v>
      </c>
      <c r="AA78" s="201">
        <v>1.4</v>
      </c>
      <c r="AB78" s="201">
        <v>0</v>
      </c>
      <c r="AC78" s="201">
        <v>20.190000000000001</v>
      </c>
      <c r="AD78" s="201">
        <v>0</v>
      </c>
      <c r="AE78" s="201">
        <v>0</v>
      </c>
      <c r="AF78" s="201">
        <v>0</v>
      </c>
      <c r="AG78" s="201">
        <v>-0.26</v>
      </c>
      <c r="AH78" s="201">
        <v>0</v>
      </c>
      <c r="AI78" s="201">
        <v>0</v>
      </c>
      <c r="AJ78" s="201">
        <v>0</v>
      </c>
      <c r="AK78" s="201">
        <v>-35</v>
      </c>
      <c r="AL78" s="201">
        <v>0</v>
      </c>
      <c r="AM78" s="201">
        <v>0</v>
      </c>
      <c r="AN78" s="201">
        <v>0</v>
      </c>
      <c r="AO78" s="201">
        <v>127.04</v>
      </c>
      <c r="AP78" s="201">
        <v>0</v>
      </c>
      <c r="AQ78" s="201">
        <v>0</v>
      </c>
      <c r="AR78" s="201">
        <v>13.5</v>
      </c>
      <c r="AS78" s="201">
        <v>34.619999999999997</v>
      </c>
      <c r="AT78" s="201">
        <v>0</v>
      </c>
      <c r="AU78" s="201">
        <v>0.28000000000000003</v>
      </c>
      <c r="AV78" s="201">
        <v>0.11</v>
      </c>
      <c r="AW78" s="201">
        <v>0.15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32.119999999999997</v>
      </c>
      <c r="K79" s="201">
        <v>18.059999999999999</v>
      </c>
      <c r="L79" s="201">
        <v>0.64</v>
      </c>
      <c r="M79" s="201">
        <v>2.34</v>
      </c>
      <c r="N79" s="201">
        <v>0.94</v>
      </c>
      <c r="O79" s="201">
        <v>2.71</v>
      </c>
      <c r="P79" s="201">
        <v>1.1399999999999999</v>
      </c>
      <c r="Q79" s="201">
        <v>0.35</v>
      </c>
      <c r="R79" s="201">
        <v>0.7</v>
      </c>
      <c r="S79" s="201">
        <v>0.43</v>
      </c>
      <c r="T79" s="201">
        <v>0.04</v>
      </c>
      <c r="U79" s="201">
        <v>2.09</v>
      </c>
      <c r="V79" s="201">
        <v>0.32</v>
      </c>
      <c r="W79" s="201">
        <v>0.44</v>
      </c>
      <c r="X79" s="201">
        <v>2.2999999999999998</v>
      </c>
      <c r="Y79" s="201">
        <v>0</v>
      </c>
      <c r="Z79" s="201">
        <v>4.33</v>
      </c>
      <c r="AA79" s="201">
        <v>1.4</v>
      </c>
      <c r="AB79" s="201">
        <v>0</v>
      </c>
      <c r="AC79" s="201">
        <v>20.190000000000001</v>
      </c>
      <c r="AD79" s="201">
        <v>0</v>
      </c>
      <c r="AE79" s="201">
        <v>0</v>
      </c>
      <c r="AF79" s="201">
        <v>0</v>
      </c>
      <c r="AG79" s="201">
        <v>-0.26</v>
      </c>
      <c r="AH79" s="201">
        <v>0</v>
      </c>
      <c r="AI79" s="201">
        <v>0</v>
      </c>
      <c r="AJ79" s="201">
        <v>0</v>
      </c>
      <c r="AK79" s="201">
        <v>-12.95</v>
      </c>
      <c r="AL79" s="201">
        <v>0</v>
      </c>
      <c r="AM79" s="201">
        <v>0</v>
      </c>
      <c r="AN79" s="201">
        <v>0</v>
      </c>
      <c r="AO79" s="201">
        <v>127.04</v>
      </c>
      <c r="AP79" s="201">
        <v>0</v>
      </c>
      <c r="AQ79" s="201">
        <v>0</v>
      </c>
      <c r="AR79" s="201">
        <v>13.5</v>
      </c>
      <c r="AS79" s="201">
        <v>34.619999999999997</v>
      </c>
      <c r="AT79" s="201">
        <v>0</v>
      </c>
      <c r="AU79" s="201">
        <v>0.28000000000000003</v>
      </c>
      <c r="AV79" s="201">
        <v>0.11</v>
      </c>
      <c r="AW79" s="201">
        <v>0.15</v>
      </c>
      <c r="AX79" s="201">
        <v>0</v>
      </c>
      <c r="AY79" s="201">
        <v>0.11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32.119999999999997</v>
      </c>
      <c r="K80" s="201">
        <v>18.07</v>
      </c>
      <c r="L80" s="201">
        <v>0.64</v>
      </c>
      <c r="M80" s="201">
        <v>2.34</v>
      </c>
      <c r="N80" s="201">
        <v>0.94</v>
      </c>
      <c r="O80" s="201">
        <v>2.71</v>
      </c>
      <c r="P80" s="201">
        <v>1.1399999999999999</v>
      </c>
      <c r="Q80" s="201">
        <v>0.35</v>
      </c>
      <c r="R80" s="201">
        <v>0.7</v>
      </c>
      <c r="S80" s="201">
        <v>0.43</v>
      </c>
      <c r="T80" s="201">
        <v>0.04</v>
      </c>
      <c r="U80" s="201">
        <v>2.09</v>
      </c>
      <c r="V80" s="201">
        <v>0.32</v>
      </c>
      <c r="W80" s="201">
        <v>0.44</v>
      </c>
      <c r="X80" s="201">
        <v>2.2999999999999998</v>
      </c>
      <c r="Y80" s="201">
        <v>0</v>
      </c>
      <c r="Z80" s="201">
        <v>4.33</v>
      </c>
      <c r="AA80" s="201">
        <v>1.4</v>
      </c>
      <c r="AB80" s="201">
        <v>0</v>
      </c>
      <c r="AC80" s="201">
        <v>20.190000000000001</v>
      </c>
      <c r="AD80" s="201">
        <v>0</v>
      </c>
      <c r="AE80" s="201">
        <v>0</v>
      </c>
      <c r="AF80" s="201">
        <v>0</v>
      </c>
      <c r="AG80" s="201">
        <v>-0.26</v>
      </c>
      <c r="AH80" s="201">
        <v>0</v>
      </c>
      <c r="AI80" s="201">
        <v>0</v>
      </c>
      <c r="AJ80" s="201">
        <v>0</v>
      </c>
      <c r="AK80" s="201">
        <v>-12.95</v>
      </c>
      <c r="AL80" s="201">
        <v>0</v>
      </c>
      <c r="AM80" s="201">
        <v>0</v>
      </c>
      <c r="AN80" s="201">
        <v>0</v>
      </c>
      <c r="AO80" s="201">
        <v>127.04</v>
      </c>
      <c r="AP80" s="201">
        <v>0</v>
      </c>
      <c r="AQ80" s="201">
        <v>0</v>
      </c>
      <c r="AR80" s="201">
        <v>13.5</v>
      </c>
      <c r="AS80" s="201">
        <v>34.619999999999997</v>
      </c>
      <c r="AT80" s="201">
        <v>0</v>
      </c>
      <c r="AU80" s="201">
        <v>0.28000000000000003</v>
      </c>
      <c r="AV80" s="201">
        <v>0.11</v>
      </c>
      <c r="AW80" s="201">
        <v>0.15</v>
      </c>
      <c r="AX80" s="201">
        <v>0</v>
      </c>
      <c r="AY80" s="201">
        <v>0.11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32.119999999999997</v>
      </c>
      <c r="K81" s="201">
        <v>18.07</v>
      </c>
      <c r="L81" s="201">
        <v>0.64</v>
      </c>
      <c r="M81" s="201">
        <v>2.34</v>
      </c>
      <c r="N81" s="201">
        <v>0.94</v>
      </c>
      <c r="O81" s="201">
        <v>2.71</v>
      </c>
      <c r="P81" s="201">
        <v>1.1399999999999999</v>
      </c>
      <c r="Q81" s="201">
        <v>0.35</v>
      </c>
      <c r="R81" s="201">
        <v>0.7</v>
      </c>
      <c r="S81" s="201">
        <v>0.43</v>
      </c>
      <c r="T81" s="201">
        <v>0.04</v>
      </c>
      <c r="U81" s="201">
        <v>2.09</v>
      </c>
      <c r="V81" s="201">
        <v>0.32</v>
      </c>
      <c r="W81" s="201">
        <v>0.44</v>
      </c>
      <c r="X81" s="201">
        <v>2.2999999999999998</v>
      </c>
      <c r="Y81" s="201">
        <v>0</v>
      </c>
      <c r="Z81" s="201">
        <v>4.33</v>
      </c>
      <c r="AA81" s="201">
        <v>1.4</v>
      </c>
      <c r="AB81" s="201">
        <v>0</v>
      </c>
      <c r="AC81" s="201">
        <v>20.190000000000001</v>
      </c>
      <c r="AD81" s="201">
        <v>0</v>
      </c>
      <c r="AE81" s="201">
        <v>0</v>
      </c>
      <c r="AF81" s="201">
        <v>0</v>
      </c>
      <c r="AG81" s="201">
        <v>-0.26</v>
      </c>
      <c r="AH81" s="201">
        <v>0</v>
      </c>
      <c r="AI81" s="201">
        <v>0</v>
      </c>
      <c r="AJ81" s="201">
        <v>0</v>
      </c>
      <c r="AK81" s="201">
        <v>-12.95</v>
      </c>
      <c r="AL81" s="201">
        <v>0</v>
      </c>
      <c r="AM81" s="201">
        <v>0</v>
      </c>
      <c r="AN81" s="201">
        <v>0</v>
      </c>
      <c r="AO81" s="201">
        <v>127.04</v>
      </c>
      <c r="AP81" s="201">
        <v>0</v>
      </c>
      <c r="AQ81" s="201">
        <v>0</v>
      </c>
      <c r="AR81" s="201">
        <v>13.5</v>
      </c>
      <c r="AS81" s="201">
        <v>34.619999999999997</v>
      </c>
      <c r="AT81" s="201">
        <v>0</v>
      </c>
      <c r="AU81" s="201">
        <v>0.28000000000000003</v>
      </c>
      <c r="AV81" s="201">
        <v>0.11</v>
      </c>
      <c r="AW81" s="201">
        <v>0.15</v>
      </c>
      <c r="AX81" s="201">
        <v>0</v>
      </c>
      <c r="AY81" s="201">
        <v>0.11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32.119999999999997</v>
      </c>
      <c r="K82" s="201">
        <v>18.07</v>
      </c>
      <c r="L82" s="201">
        <v>0.64</v>
      </c>
      <c r="M82" s="201">
        <v>2.34</v>
      </c>
      <c r="N82" s="201">
        <v>0.94</v>
      </c>
      <c r="O82" s="201">
        <v>2.71</v>
      </c>
      <c r="P82" s="201">
        <v>1.1399999999999999</v>
      </c>
      <c r="Q82" s="201">
        <v>0.35</v>
      </c>
      <c r="R82" s="201">
        <v>0.7</v>
      </c>
      <c r="S82" s="201">
        <v>0.43</v>
      </c>
      <c r="T82" s="201">
        <v>0.04</v>
      </c>
      <c r="U82" s="201">
        <v>2.09</v>
      </c>
      <c r="V82" s="201">
        <v>0.32</v>
      </c>
      <c r="W82" s="201">
        <v>0.69</v>
      </c>
      <c r="X82" s="201">
        <v>2.2999999999999998</v>
      </c>
      <c r="Y82" s="201">
        <v>0</v>
      </c>
      <c r="Z82" s="201">
        <v>4.33</v>
      </c>
      <c r="AA82" s="201">
        <v>1.4</v>
      </c>
      <c r="AB82" s="201">
        <v>0</v>
      </c>
      <c r="AC82" s="201">
        <v>20.190000000000001</v>
      </c>
      <c r="AD82" s="201">
        <v>0</v>
      </c>
      <c r="AE82" s="201">
        <v>0</v>
      </c>
      <c r="AF82" s="201">
        <v>0</v>
      </c>
      <c r="AG82" s="201">
        <v>-0.26</v>
      </c>
      <c r="AH82" s="201">
        <v>0</v>
      </c>
      <c r="AI82" s="201">
        <v>0</v>
      </c>
      <c r="AJ82" s="201">
        <v>0</v>
      </c>
      <c r="AK82" s="201">
        <v>-12.95</v>
      </c>
      <c r="AL82" s="201">
        <v>0</v>
      </c>
      <c r="AM82" s="201">
        <v>0</v>
      </c>
      <c r="AN82" s="201">
        <v>0</v>
      </c>
      <c r="AO82" s="201">
        <v>127.04</v>
      </c>
      <c r="AP82" s="201">
        <v>0</v>
      </c>
      <c r="AQ82" s="201">
        <v>0</v>
      </c>
      <c r="AR82" s="201">
        <v>13.73</v>
      </c>
      <c r="AS82" s="201">
        <v>34.619999999999997</v>
      </c>
      <c r="AT82" s="201">
        <v>0</v>
      </c>
      <c r="AU82" s="201">
        <v>0.28000000000000003</v>
      </c>
      <c r="AV82" s="201">
        <v>0.11</v>
      </c>
      <c r="AW82" s="201">
        <v>0.15</v>
      </c>
      <c r="AX82" s="201">
        <v>0</v>
      </c>
      <c r="AY82" s="201">
        <v>0.11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32.119999999999997</v>
      </c>
      <c r="K83" s="201">
        <v>25.3</v>
      </c>
      <c r="L83" s="201">
        <v>0.64</v>
      </c>
      <c r="M83" s="201">
        <v>2.34</v>
      </c>
      <c r="N83" s="201">
        <v>0.94</v>
      </c>
      <c r="O83" s="201">
        <v>2.71</v>
      </c>
      <c r="P83" s="201">
        <v>1.1399999999999999</v>
      </c>
      <c r="Q83" s="201">
        <v>0.35</v>
      </c>
      <c r="R83" s="201">
        <v>0.7</v>
      </c>
      <c r="S83" s="201">
        <v>0.43</v>
      </c>
      <c r="T83" s="201">
        <v>0.04</v>
      </c>
      <c r="U83" s="201">
        <v>2.09</v>
      </c>
      <c r="V83" s="201">
        <v>0.32</v>
      </c>
      <c r="W83" s="201">
        <v>0.69</v>
      </c>
      <c r="X83" s="201">
        <v>2.2999999999999998</v>
      </c>
      <c r="Y83" s="201">
        <v>0</v>
      </c>
      <c r="Z83" s="201">
        <v>4.33</v>
      </c>
      <c r="AA83" s="201">
        <v>1.4</v>
      </c>
      <c r="AB83" s="201">
        <v>0</v>
      </c>
      <c r="AC83" s="201">
        <v>19.21</v>
      </c>
      <c r="AD83" s="201">
        <v>0</v>
      </c>
      <c r="AE83" s="201">
        <v>0</v>
      </c>
      <c r="AF83" s="201">
        <v>0</v>
      </c>
      <c r="AG83" s="201">
        <v>-0.26</v>
      </c>
      <c r="AH83" s="201">
        <v>0</v>
      </c>
      <c r="AI83" s="201">
        <v>0</v>
      </c>
      <c r="AJ83" s="201">
        <v>0</v>
      </c>
      <c r="AK83" s="201">
        <v>-0.35</v>
      </c>
      <c r="AL83" s="201">
        <v>0</v>
      </c>
      <c r="AM83" s="201">
        <v>0</v>
      </c>
      <c r="AN83" s="201">
        <v>0</v>
      </c>
      <c r="AO83" s="201">
        <v>127.04</v>
      </c>
      <c r="AP83" s="201">
        <v>0</v>
      </c>
      <c r="AQ83" s="201">
        <v>0</v>
      </c>
      <c r="AR83" s="201">
        <v>13.73</v>
      </c>
      <c r="AS83" s="201">
        <v>34.619999999999997</v>
      </c>
      <c r="AT83" s="201">
        <v>0</v>
      </c>
      <c r="AU83" s="201">
        <v>0.28000000000000003</v>
      </c>
      <c r="AV83" s="201">
        <v>0.11</v>
      </c>
      <c r="AW83" s="201">
        <v>0.15</v>
      </c>
      <c r="AX83" s="201">
        <v>0</v>
      </c>
      <c r="AY83" s="201">
        <v>0.11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32.119999999999997</v>
      </c>
      <c r="K84" s="201">
        <v>18.07</v>
      </c>
      <c r="L84" s="201">
        <v>0.64</v>
      </c>
      <c r="M84" s="201">
        <v>2.34</v>
      </c>
      <c r="N84" s="201">
        <v>0.94</v>
      </c>
      <c r="O84" s="201">
        <v>2.71</v>
      </c>
      <c r="P84" s="201">
        <v>1.1399999999999999</v>
      </c>
      <c r="Q84" s="201">
        <v>0.35</v>
      </c>
      <c r="R84" s="201">
        <v>0.7</v>
      </c>
      <c r="S84" s="201">
        <v>0.43</v>
      </c>
      <c r="T84" s="201">
        <v>0.04</v>
      </c>
      <c r="U84" s="201">
        <v>2.09</v>
      </c>
      <c r="V84" s="201">
        <v>0.32</v>
      </c>
      <c r="W84" s="201">
        <v>0.69</v>
      </c>
      <c r="X84" s="201">
        <v>2.2999999999999998</v>
      </c>
      <c r="Y84" s="201">
        <v>0</v>
      </c>
      <c r="Z84" s="201">
        <v>4.33</v>
      </c>
      <c r="AA84" s="201">
        <v>1.4</v>
      </c>
      <c r="AB84" s="201">
        <v>0</v>
      </c>
      <c r="AC84" s="201">
        <v>19.21</v>
      </c>
      <c r="AD84" s="201">
        <v>0</v>
      </c>
      <c r="AE84" s="201">
        <v>0</v>
      </c>
      <c r="AF84" s="201">
        <v>0</v>
      </c>
      <c r="AG84" s="201">
        <v>-0.26</v>
      </c>
      <c r="AH84" s="201">
        <v>0</v>
      </c>
      <c r="AI84" s="201">
        <v>0</v>
      </c>
      <c r="AJ84" s="201">
        <v>0</v>
      </c>
      <c r="AK84" s="201">
        <v>-0.35</v>
      </c>
      <c r="AL84" s="201">
        <v>0</v>
      </c>
      <c r="AM84" s="201">
        <v>0</v>
      </c>
      <c r="AN84" s="201">
        <v>0</v>
      </c>
      <c r="AO84" s="201">
        <v>127.04</v>
      </c>
      <c r="AP84" s="201">
        <v>0</v>
      </c>
      <c r="AQ84" s="201">
        <v>0</v>
      </c>
      <c r="AR84" s="201">
        <v>13.73</v>
      </c>
      <c r="AS84" s="201">
        <v>34.619999999999997</v>
      </c>
      <c r="AT84" s="201">
        <v>0</v>
      </c>
      <c r="AU84" s="201">
        <v>0.28000000000000003</v>
      </c>
      <c r="AV84" s="201">
        <v>0.11</v>
      </c>
      <c r="AW84" s="201">
        <v>0.15</v>
      </c>
      <c r="AX84" s="201">
        <v>0</v>
      </c>
      <c r="AY84" s="201">
        <v>0.11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32.119999999999997</v>
      </c>
      <c r="K85" s="201">
        <v>18.07</v>
      </c>
      <c r="L85" s="201">
        <v>0.64</v>
      </c>
      <c r="M85" s="201">
        <v>2.34</v>
      </c>
      <c r="N85" s="201">
        <v>0.94</v>
      </c>
      <c r="O85" s="201">
        <v>2.71</v>
      </c>
      <c r="P85" s="201">
        <v>1.1399999999999999</v>
      </c>
      <c r="Q85" s="201">
        <v>0.35</v>
      </c>
      <c r="R85" s="201">
        <v>0.7</v>
      </c>
      <c r="S85" s="201">
        <v>0.43</v>
      </c>
      <c r="T85" s="201">
        <v>0.04</v>
      </c>
      <c r="U85" s="201">
        <v>2.09</v>
      </c>
      <c r="V85" s="201">
        <v>0.32</v>
      </c>
      <c r="W85" s="201">
        <v>0.69</v>
      </c>
      <c r="X85" s="201">
        <v>2.2999999999999998</v>
      </c>
      <c r="Y85" s="201">
        <v>0</v>
      </c>
      <c r="Z85" s="201">
        <v>4.33</v>
      </c>
      <c r="AA85" s="201">
        <v>1.4</v>
      </c>
      <c r="AB85" s="201">
        <v>0</v>
      </c>
      <c r="AC85" s="201">
        <v>19.21</v>
      </c>
      <c r="AD85" s="201">
        <v>0</v>
      </c>
      <c r="AE85" s="201">
        <v>0</v>
      </c>
      <c r="AF85" s="201">
        <v>0</v>
      </c>
      <c r="AG85" s="201">
        <v>-0.26</v>
      </c>
      <c r="AH85" s="201">
        <v>0</v>
      </c>
      <c r="AI85" s="201">
        <v>0</v>
      </c>
      <c r="AJ85" s="201">
        <v>0</v>
      </c>
      <c r="AK85" s="201">
        <v>-0.35</v>
      </c>
      <c r="AL85" s="201">
        <v>0</v>
      </c>
      <c r="AM85" s="201">
        <v>0</v>
      </c>
      <c r="AN85" s="201">
        <v>0</v>
      </c>
      <c r="AO85" s="201">
        <v>127.04</v>
      </c>
      <c r="AP85" s="201">
        <v>0</v>
      </c>
      <c r="AQ85" s="201">
        <v>0</v>
      </c>
      <c r="AR85" s="201">
        <v>13.73</v>
      </c>
      <c r="AS85" s="201">
        <v>34.619999999999997</v>
      </c>
      <c r="AT85" s="201">
        <v>0</v>
      </c>
      <c r="AU85" s="201">
        <v>0.28000000000000003</v>
      </c>
      <c r="AV85" s="201">
        <v>0.11</v>
      </c>
      <c r="AW85" s="201">
        <v>0.15</v>
      </c>
      <c r="AX85" s="201">
        <v>0</v>
      </c>
      <c r="AY85" s="201">
        <v>0.11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32.119999999999997</v>
      </c>
      <c r="K86" s="201">
        <v>18.07</v>
      </c>
      <c r="L86" s="201">
        <v>0.64</v>
      </c>
      <c r="M86" s="201">
        <v>2.34</v>
      </c>
      <c r="N86" s="201">
        <v>0.94</v>
      </c>
      <c r="O86" s="201">
        <v>2.71</v>
      </c>
      <c r="P86" s="201">
        <v>1.1399999999999999</v>
      </c>
      <c r="Q86" s="201">
        <v>0.35</v>
      </c>
      <c r="R86" s="201">
        <v>0.7</v>
      </c>
      <c r="S86" s="201">
        <v>0.43</v>
      </c>
      <c r="T86" s="201">
        <v>0.04</v>
      </c>
      <c r="U86" s="201">
        <v>2.09</v>
      </c>
      <c r="V86" s="201">
        <v>0.32</v>
      </c>
      <c r="W86" s="201">
        <v>0.69</v>
      </c>
      <c r="X86" s="201">
        <v>2.2999999999999998</v>
      </c>
      <c r="Y86" s="201">
        <v>0</v>
      </c>
      <c r="Z86" s="201">
        <v>4.33</v>
      </c>
      <c r="AA86" s="201">
        <v>1.4</v>
      </c>
      <c r="AB86" s="201">
        <v>0</v>
      </c>
      <c r="AC86" s="201">
        <v>19.21</v>
      </c>
      <c r="AD86" s="201">
        <v>0</v>
      </c>
      <c r="AE86" s="201">
        <v>0</v>
      </c>
      <c r="AF86" s="201">
        <v>0</v>
      </c>
      <c r="AG86" s="201">
        <v>-0.26</v>
      </c>
      <c r="AH86" s="201">
        <v>0</v>
      </c>
      <c r="AI86" s="201">
        <v>0</v>
      </c>
      <c r="AJ86" s="201">
        <v>0</v>
      </c>
      <c r="AK86" s="201">
        <v>-0.35</v>
      </c>
      <c r="AL86" s="201">
        <v>0</v>
      </c>
      <c r="AM86" s="201">
        <v>0</v>
      </c>
      <c r="AN86" s="201">
        <v>0</v>
      </c>
      <c r="AO86" s="201">
        <v>121.04</v>
      </c>
      <c r="AP86" s="201">
        <v>0</v>
      </c>
      <c r="AQ86" s="201">
        <v>0</v>
      </c>
      <c r="AR86" s="201">
        <v>13.73</v>
      </c>
      <c r="AS86" s="201">
        <v>34.619999999999997</v>
      </c>
      <c r="AT86" s="201">
        <v>0</v>
      </c>
      <c r="AU86" s="201">
        <v>0.28000000000000003</v>
      </c>
      <c r="AV86" s="201">
        <v>0.14000000000000001</v>
      </c>
      <c r="AW86" s="201">
        <v>0.15</v>
      </c>
      <c r="AX86" s="201">
        <v>0</v>
      </c>
      <c r="AY86" s="201">
        <v>0.11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32.119999999999997</v>
      </c>
      <c r="K87" s="201">
        <v>18.07</v>
      </c>
      <c r="L87" s="201">
        <v>0.64</v>
      </c>
      <c r="M87" s="201">
        <v>2.34</v>
      </c>
      <c r="N87" s="201">
        <v>0.94</v>
      </c>
      <c r="O87" s="201">
        <v>2.71</v>
      </c>
      <c r="P87" s="201">
        <v>1.1399999999999999</v>
      </c>
      <c r="Q87" s="201">
        <v>0.35</v>
      </c>
      <c r="R87" s="201">
        <v>0.7</v>
      </c>
      <c r="S87" s="201">
        <v>0.43</v>
      </c>
      <c r="T87" s="201">
        <v>0.04</v>
      </c>
      <c r="U87" s="201">
        <v>2.09</v>
      </c>
      <c r="V87" s="201">
        <v>0.32</v>
      </c>
      <c r="W87" s="201">
        <v>0.69</v>
      </c>
      <c r="X87" s="201">
        <v>2.2999999999999998</v>
      </c>
      <c r="Y87" s="201">
        <v>0</v>
      </c>
      <c r="Z87" s="201">
        <v>4.33</v>
      </c>
      <c r="AA87" s="201">
        <v>1.4</v>
      </c>
      <c r="AB87" s="201">
        <v>0</v>
      </c>
      <c r="AC87" s="201">
        <v>19.21</v>
      </c>
      <c r="AD87" s="201">
        <v>0</v>
      </c>
      <c r="AE87" s="201">
        <v>0</v>
      </c>
      <c r="AF87" s="201">
        <v>0</v>
      </c>
      <c r="AG87" s="201">
        <v>-0.26</v>
      </c>
      <c r="AH87" s="201">
        <v>0</v>
      </c>
      <c r="AI87" s="201">
        <v>0</v>
      </c>
      <c r="AJ87" s="201">
        <v>0</v>
      </c>
      <c r="AK87" s="201">
        <v>-0.35</v>
      </c>
      <c r="AL87" s="201">
        <v>0</v>
      </c>
      <c r="AM87" s="201">
        <v>0</v>
      </c>
      <c r="AN87" s="201">
        <v>0</v>
      </c>
      <c r="AO87" s="201">
        <v>66.040000000000006</v>
      </c>
      <c r="AP87" s="201">
        <v>0</v>
      </c>
      <c r="AQ87" s="201">
        <v>0</v>
      </c>
      <c r="AR87" s="201">
        <v>13.73</v>
      </c>
      <c r="AS87" s="201">
        <v>34.619999999999997</v>
      </c>
      <c r="AT87" s="201">
        <v>0</v>
      </c>
      <c r="AU87" s="201">
        <v>0.28000000000000003</v>
      </c>
      <c r="AV87" s="201">
        <v>0.14000000000000001</v>
      </c>
      <c r="AW87" s="201">
        <v>0.15</v>
      </c>
      <c r="AX87" s="201">
        <v>0</v>
      </c>
      <c r="AY87" s="201">
        <v>0.11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32.119999999999997</v>
      </c>
      <c r="K88" s="201">
        <v>18.07</v>
      </c>
      <c r="L88" s="201">
        <v>0.64</v>
      </c>
      <c r="M88" s="201">
        <v>2.34</v>
      </c>
      <c r="N88" s="201">
        <v>0.94</v>
      </c>
      <c r="O88" s="201">
        <v>2.71</v>
      </c>
      <c r="P88" s="201">
        <v>1.1399999999999999</v>
      </c>
      <c r="Q88" s="201">
        <v>0.35</v>
      </c>
      <c r="R88" s="201">
        <v>0.7</v>
      </c>
      <c r="S88" s="201">
        <v>0.43</v>
      </c>
      <c r="T88" s="201">
        <v>0.04</v>
      </c>
      <c r="U88" s="201">
        <v>2.09</v>
      </c>
      <c r="V88" s="201">
        <v>0.32</v>
      </c>
      <c r="W88" s="201">
        <v>0.69</v>
      </c>
      <c r="X88" s="201">
        <v>2.2999999999999998</v>
      </c>
      <c r="Y88" s="201">
        <v>0</v>
      </c>
      <c r="Z88" s="201">
        <v>4.33</v>
      </c>
      <c r="AA88" s="201">
        <v>1.4</v>
      </c>
      <c r="AB88" s="201">
        <v>0</v>
      </c>
      <c r="AC88" s="201">
        <v>19.21</v>
      </c>
      <c r="AD88" s="201">
        <v>0</v>
      </c>
      <c r="AE88" s="201">
        <v>0</v>
      </c>
      <c r="AF88" s="201">
        <v>0</v>
      </c>
      <c r="AG88" s="201">
        <v>-0.26</v>
      </c>
      <c r="AH88" s="201">
        <v>0</v>
      </c>
      <c r="AI88" s="201">
        <v>0</v>
      </c>
      <c r="AJ88" s="201">
        <v>0</v>
      </c>
      <c r="AK88" s="201">
        <v>-0.35</v>
      </c>
      <c r="AL88" s="201">
        <v>0</v>
      </c>
      <c r="AM88" s="201">
        <v>0</v>
      </c>
      <c r="AN88" s="201">
        <v>0</v>
      </c>
      <c r="AO88" s="201">
        <v>12.04</v>
      </c>
      <c r="AP88" s="201">
        <v>0</v>
      </c>
      <c r="AQ88" s="201">
        <v>0</v>
      </c>
      <c r="AR88" s="201">
        <v>13.73</v>
      </c>
      <c r="AS88" s="201">
        <v>34.619999999999997</v>
      </c>
      <c r="AT88" s="201">
        <v>0</v>
      </c>
      <c r="AU88" s="201">
        <v>0.28000000000000003</v>
      </c>
      <c r="AV88" s="201">
        <v>0.14000000000000001</v>
      </c>
      <c r="AW88" s="201">
        <v>0.15</v>
      </c>
      <c r="AX88" s="201">
        <v>0</v>
      </c>
      <c r="AY88" s="201">
        <v>0.11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32.119999999999997</v>
      </c>
      <c r="K89" s="201">
        <v>18.07</v>
      </c>
      <c r="L89" s="201">
        <v>0.64</v>
      </c>
      <c r="M89" s="201">
        <v>2.34</v>
      </c>
      <c r="N89" s="201">
        <v>0.94</v>
      </c>
      <c r="O89" s="201">
        <v>2.71</v>
      </c>
      <c r="P89" s="201">
        <v>1.1399999999999999</v>
      </c>
      <c r="Q89" s="201">
        <v>0.35</v>
      </c>
      <c r="R89" s="201">
        <v>0.7</v>
      </c>
      <c r="S89" s="201">
        <v>0.43</v>
      </c>
      <c r="T89" s="201">
        <v>0.27</v>
      </c>
      <c r="U89" s="201">
        <v>2.09</v>
      </c>
      <c r="V89" s="201">
        <v>0.32</v>
      </c>
      <c r="W89" s="201">
        <v>0.69</v>
      </c>
      <c r="X89" s="201">
        <v>2.2999999999999998</v>
      </c>
      <c r="Y89" s="201">
        <v>0</v>
      </c>
      <c r="Z89" s="201">
        <v>4.33</v>
      </c>
      <c r="AA89" s="201">
        <v>1.4</v>
      </c>
      <c r="AB89" s="201">
        <v>0</v>
      </c>
      <c r="AC89" s="201">
        <v>19.21</v>
      </c>
      <c r="AD89" s="201">
        <v>0</v>
      </c>
      <c r="AE89" s="201">
        <v>0</v>
      </c>
      <c r="AF89" s="201">
        <v>0</v>
      </c>
      <c r="AG89" s="201">
        <v>-0.26</v>
      </c>
      <c r="AH89" s="201">
        <v>0</v>
      </c>
      <c r="AI89" s="201">
        <v>0</v>
      </c>
      <c r="AJ89" s="201">
        <v>0</v>
      </c>
      <c r="AK89" s="201">
        <v>-0.35</v>
      </c>
      <c r="AL89" s="201">
        <v>0</v>
      </c>
      <c r="AM89" s="201">
        <v>0</v>
      </c>
      <c r="AN89" s="201">
        <v>0</v>
      </c>
      <c r="AO89" s="201">
        <v>-7.96</v>
      </c>
      <c r="AP89" s="201">
        <v>0</v>
      </c>
      <c r="AQ89" s="201">
        <v>0</v>
      </c>
      <c r="AR89" s="201">
        <v>13.73</v>
      </c>
      <c r="AS89" s="201">
        <v>34.619999999999997</v>
      </c>
      <c r="AT89" s="201">
        <v>0</v>
      </c>
      <c r="AU89" s="201">
        <v>0.28000000000000003</v>
      </c>
      <c r="AV89" s="201">
        <v>0.14000000000000001</v>
      </c>
      <c r="AW89" s="201">
        <v>0.15</v>
      </c>
      <c r="AX89" s="201">
        <v>0</v>
      </c>
      <c r="AY89" s="201">
        <v>0.11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32.119999999999997</v>
      </c>
      <c r="K90" s="201">
        <v>18.07</v>
      </c>
      <c r="L90" s="201">
        <v>0.64</v>
      </c>
      <c r="M90" s="201">
        <v>2.34</v>
      </c>
      <c r="N90" s="201">
        <v>0.94</v>
      </c>
      <c r="O90" s="201">
        <v>2.71</v>
      </c>
      <c r="P90" s="201">
        <v>1.1399999999999999</v>
      </c>
      <c r="Q90" s="201">
        <v>0.35</v>
      </c>
      <c r="R90" s="201">
        <v>0.7</v>
      </c>
      <c r="S90" s="201">
        <v>0.43</v>
      </c>
      <c r="T90" s="201">
        <v>0.41</v>
      </c>
      <c r="U90" s="201">
        <v>2.09</v>
      </c>
      <c r="V90" s="201">
        <v>0.32</v>
      </c>
      <c r="W90" s="201">
        <v>0.69</v>
      </c>
      <c r="X90" s="201">
        <v>2.2999999999999998</v>
      </c>
      <c r="Y90" s="201">
        <v>0</v>
      </c>
      <c r="Z90" s="201">
        <v>4.33</v>
      </c>
      <c r="AA90" s="201">
        <v>1.4</v>
      </c>
      <c r="AB90" s="201">
        <v>0</v>
      </c>
      <c r="AC90" s="201">
        <v>19.21</v>
      </c>
      <c r="AD90" s="201">
        <v>0</v>
      </c>
      <c r="AE90" s="201">
        <v>0</v>
      </c>
      <c r="AF90" s="201">
        <v>0</v>
      </c>
      <c r="AG90" s="201">
        <v>-0.26</v>
      </c>
      <c r="AH90" s="201">
        <v>0</v>
      </c>
      <c r="AI90" s="201">
        <v>0</v>
      </c>
      <c r="AJ90" s="201">
        <v>0</v>
      </c>
      <c r="AK90" s="201">
        <v>-0.35</v>
      </c>
      <c r="AL90" s="201">
        <v>0</v>
      </c>
      <c r="AM90" s="201">
        <v>0</v>
      </c>
      <c r="AN90" s="201">
        <v>0</v>
      </c>
      <c r="AO90" s="201">
        <v>-7.96</v>
      </c>
      <c r="AP90" s="201">
        <v>0</v>
      </c>
      <c r="AQ90" s="201">
        <v>0</v>
      </c>
      <c r="AR90" s="201">
        <v>13.96</v>
      </c>
      <c r="AS90" s="201">
        <v>34.619999999999997</v>
      </c>
      <c r="AT90" s="201">
        <v>0</v>
      </c>
      <c r="AU90" s="201">
        <v>0.28000000000000003</v>
      </c>
      <c r="AV90" s="201">
        <v>0.11</v>
      </c>
      <c r="AW90" s="201">
        <v>0.15</v>
      </c>
      <c r="AX90" s="201">
        <v>0</v>
      </c>
      <c r="AY90" s="201">
        <v>0.11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32.119999999999997</v>
      </c>
      <c r="K91" s="201">
        <v>18.07</v>
      </c>
      <c r="L91" s="201">
        <v>0.64</v>
      </c>
      <c r="M91" s="201">
        <v>2.34</v>
      </c>
      <c r="N91" s="201">
        <v>0.81</v>
      </c>
      <c r="O91" s="201">
        <v>2.71</v>
      </c>
      <c r="P91" s="201">
        <v>1.1399999999999999</v>
      </c>
      <c r="Q91" s="201">
        <v>0.35</v>
      </c>
      <c r="R91" s="201">
        <v>0.7</v>
      </c>
      <c r="S91" s="201">
        <v>0.43</v>
      </c>
      <c r="T91" s="201">
        <v>0.41</v>
      </c>
      <c r="U91" s="201">
        <v>2.09</v>
      </c>
      <c r="V91" s="201">
        <v>0.32</v>
      </c>
      <c r="W91" s="201">
        <v>0.69</v>
      </c>
      <c r="X91" s="201">
        <v>2.2999999999999998</v>
      </c>
      <c r="Y91" s="201">
        <v>0</v>
      </c>
      <c r="Z91" s="201">
        <v>4.33</v>
      </c>
      <c r="AA91" s="201">
        <v>1.4</v>
      </c>
      <c r="AB91" s="201">
        <v>0</v>
      </c>
      <c r="AC91" s="201">
        <v>19.21</v>
      </c>
      <c r="AD91" s="201">
        <v>0</v>
      </c>
      <c r="AE91" s="201">
        <v>0</v>
      </c>
      <c r="AF91" s="201">
        <v>0</v>
      </c>
      <c r="AG91" s="201">
        <v>-0.26</v>
      </c>
      <c r="AH91" s="201">
        <v>0</v>
      </c>
      <c r="AI91" s="201">
        <v>0</v>
      </c>
      <c r="AJ91" s="201">
        <v>0</v>
      </c>
      <c r="AK91" s="201">
        <v>-0.35</v>
      </c>
      <c r="AL91" s="201">
        <v>0</v>
      </c>
      <c r="AM91" s="201">
        <v>0</v>
      </c>
      <c r="AN91" s="201">
        <v>0</v>
      </c>
      <c r="AO91" s="201">
        <v>-7.96</v>
      </c>
      <c r="AP91" s="201">
        <v>0</v>
      </c>
      <c r="AQ91" s="201">
        <v>0</v>
      </c>
      <c r="AR91" s="201">
        <v>13.96</v>
      </c>
      <c r="AS91" s="201">
        <v>34.619999999999997</v>
      </c>
      <c r="AT91" s="201">
        <v>0</v>
      </c>
      <c r="AU91" s="201">
        <v>0.28000000000000003</v>
      </c>
      <c r="AV91" s="201">
        <v>0.11</v>
      </c>
      <c r="AW91" s="201">
        <v>0.15</v>
      </c>
      <c r="AX91" s="201">
        <v>0</v>
      </c>
      <c r="AY91" s="201">
        <v>0.11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32.119999999999997</v>
      </c>
      <c r="K92" s="201">
        <v>18.07</v>
      </c>
      <c r="L92" s="201">
        <v>0.64</v>
      </c>
      <c r="M92" s="201">
        <v>2.34</v>
      </c>
      <c r="N92" s="201">
        <v>0.81</v>
      </c>
      <c r="O92" s="201">
        <v>2.71</v>
      </c>
      <c r="P92" s="201">
        <v>1.1399999999999999</v>
      </c>
      <c r="Q92" s="201">
        <v>0.35</v>
      </c>
      <c r="R92" s="201">
        <v>0.7</v>
      </c>
      <c r="S92" s="201">
        <v>0.43</v>
      </c>
      <c r="T92" s="201">
        <v>0.41</v>
      </c>
      <c r="U92" s="201">
        <v>2.09</v>
      </c>
      <c r="V92" s="201">
        <v>0.32</v>
      </c>
      <c r="W92" s="201">
        <v>0.69</v>
      </c>
      <c r="X92" s="201">
        <v>2.2999999999999998</v>
      </c>
      <c r="Y92" s="201">
        <v>0</v>
      </c>
      <c r="Z92" s="201">
        <v>4.33</v>
      </c>
      <c r="AA92" s="201">
        <v>1.4</v>
      </c>
      <c r="AB92" s="201">
        <v>0</v>
      </c>
      <c r="AC92" s="201">
        <v>19.21</v>
      </c>
      <c r="AD92" s="201">
        <v>0</v>
      </c>
      <c r="AE92" s="201">
        <v>0</v>
      </c>
      <c r="AF92" s="201">
        <v>0</v>
      </c>
      <c r="AG92" s="201">
        <v>-0.26</v>
      </c>
      <c r="AH92" s="201">
        <v>0</v>
      </c>
      <c r="AI92" s="201">
        <v>0</v>
      </c>
      <c r="AJ92" s="201">
        <v>0</v>
      </c>
      <c r="AK92" s="201">
        <v>-0.35</v>
      </c>
      <c r="AL92" s="201">
        <v>0</v>
      </c>
      <c r="AM92" s="201">
        <v>0</v>
      </c>
      <c r="AN92" s="201">
        <v>0</v>
      </c>
      <c r="AO92" s="201">
        <v>-7.96</v>
      </c>
      <c r="AP92" s="201">
        <v>0</v>
      </c>
      <c r="AQ92" s="201">
        <v>0</v>
      </c>
      <c r="AR92" s="201">
        <v>13.96</v>
      </c>
      <c r="AS92" s="201">
        <v>34.619999999999997</v>
      </c>
      <c r="AT92" s="201">
        <v>0</v>
      </c>
      <c r="AU92" s="201">
        <v>0.28000000000000003</v>
      </c>
      <c r="AV92" s="201">
        <v>0.11</v>
      </c>
      <c r="AW92" s="201">
        <v>0.15</v>
      </c>
      <c r="AX92" s="201">
        <v>0</v>
      </c>
      <c r="AY92" s="201">
        <v>0.11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32.119999999999997</v>
      </c>
      <c r="K93" s="201">
        <v>18.07</v>
      </c>
      <c r="L93" s="201">
        <v>0.64</v>
      </c>
      <c r="M93" s="201">
        <v>2.34</v>
      </c>
      <c r="N93" s="201">
        <v>0.81</v>
      </c>
      <c r="O93" s="201">
        <v>2.71</v>
      </c>
      <c r="P93" s="201">
        <v>1.1399999999999999</v>
      </c>
      <c r="Q93" s="201">
        <v>0.35</v>
      </c>
      <c r="R93" s="201">
        <v>0.7</v>
      </c>
      <c r="S93" s="201">
        <v>0.43</v>
      </c>
      <c r="T93" s="201">
        <v>0.41</v>
      </c>
      <c r="U93" s="201">
        <v>2.09</v>
      </c>
      <c r="V93" s="201">
        <v>0.32</v>
      </c>
      <c r="W93" s="201">
        <v>0.69</v>
      </c>
      <c r="X93" s="201">
        <v>2.2999999999999998</v>
      </c>
      <c r="Y93" s="201">
        <v>0</v>
      </c>
      <c r="Z93" s="201">
        <v>4.33</v>
      </c>
      <c r="AA93" s="201">
        <v>1.4</v>
      </c>
      <c r="AB93" s="201">
        <v>0</v>
      </c>
      <c r="AC93" s="201">
        <v>19.21</v>
      </c>
      <c r="AD93" s="201">
        <v>0</v>
      </c>
      <c r="AE93" s="201">
        <v>0</v>
      </c>
      <c r="AF93" s="201">
        <v>0</v>
      </c>
      <c r="AG93" s="201">
        <v>-0.26</v>
      </c>
      <c r="AH93" s="201">
        <v>0</v>
      </c>
      <c r="AI93" s="201">
        <v>0</v>
      </c>
      <c r="AJ93" s="201">
        <v>0</v>
      </c>
      <c r="AK93" s="201">
        <v>-0.35</v>
      </c>
      <c r="AL93" s="201">
        <v>0</v>
      </c>
      <c r="AM93" s="201">
        <v>0</v>
      </c>
      <c r="AN93" s="201">
        <v>0</v>
      </c>
      <c r="AO93" s="201">
        <v>-7.96</v>
      </c>
      <c r="AP93" s="201">
        <v>0</v>
      </c>
      <c r="AQ93" s="201">
        <v>0</v>
      </c>
      <c r="AR93" s="201">
        <v>13.96</v>
      </c>
      <c r="AS93" s="201">
        <v>34.619999999999997</v>
      </c>
      <c r="AT93" s="201">
        <v>0</v>
      </c>
      <c r="AU93" s="201">
        <v>0.28000000000000003</v>
      </c>
      <c r="AV93" s="201">
        <v>0.11</v>
      </c>
      <c r="AW93" s="201">
        <v>0.15</v>
      </c>
      <c r="AX93" s="201">
        <v>0</v>
      </c>
      <c r="AY93" s="201">
        <v>0.11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32.119999999999997</v>
      </c>
      <c r="K94" s="201">
        <v>18.07</v>
      </c>
      <c r="L94" s="201">
        <v>0.64</v>
      </c>
      <c r="M94" s="201">
        <v>2.34</v>
      </c>
      <c r="N94" s="201">
        <v>0.81</v>
      </c>
      <c r="O94" s="201">
        <v>2.71</v>
      </c>
      <c r="P94" s="201">
        <v>1.1399999999999999</v>
      </c>
      <c r="Q94" s="201">
        <v>0.35</v>
      </c>
      <c r="R94" s="201">
        <v>0.7</v>
      </c>
      <c r="S94" s="201">
        <v>0.43</v>
      </c>
      <c r="T94" s="201">
        <v>0.41</v>
      </c>
      <c r="U94" s="201">
        <v>2.09</v>
      </c>
      <c r="V94" s="201">
        <v>0.32</v>
      </c>
      <c r="W94" s="201">
        <v>0.69</v>
      </c>
      <c r="X94" s="201">
        <v>2.2999999999999998</v>
      </c>
      <c r="Y94" s="201">
        <v>0</v>
      </c>
      <c r="Z94" s="201">
        <v>4.33</v>
      </c>
      <c r="AA94" s="201">
        <v>1.4</v>
      </c>
      <c r="AB94" s="201">
        <v>0</v>
      </c>
      <c r="AC94" s="201">
        <v>19.21</v>
      </c>
      <c r="AD94" s="201">
        <v>0</v>
      </c>
      <c r="AE94" s="201">
        <v>0</v>
      </c>
      <c r="AF94" s="201">
        <v>0</v>
      </c>
      <c r="AG94" s="201">
        <v>-0.26</v>
      </c>
      <c r="AH94" s="201">
        <v>0</v>
      </c>
      <c r="AI94" s="201">
        <v>0</v>
      </c>
      <c r="AJ94" s="201">
        <v>0</v>
      </c>
      <c r="AK94" s="201">
        <v>-0.35</v>
      </c>
      <c r="AL94" s="201">
        <v>0</v>
      </c>
      <c r="AM94" s="201">
        <v>0</v>
      </c>
      <c r="AN94" s="201">
        <v>0</v>
      </c>
      <c r="AO94" s="201">
        <v>0</v>
      </c>
      <c r="AP94" s="201">
        <v>0</v>
      </c>
      <c r="AQ94" s="201">
        <v>0</v>
      </c>
      <c r="AR94" s="201">
        <v>13.96</v>
      </c>
      <c r="AS94" s="201">
        <v>34.619999999999997</v>
      </c>
      <c r="AT94" s="201">
        <v>0</v>
      </c>
      <c r="AU94" s="201">
        <v>0.28000000000000003</v>
      </c>
      <c r="AV94" s="201">
        <v>0.14000000000000001</v>
      </c>
      <c r="AW94" s="201">
        <v>0.15</v>
      </c>
      <c r="AX94" s="201">
        <v>0</v>
      </c>
      <c r="AY94" s="201">
        <v>0.11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32.72</v>
      </c>
      <c r="K95" s="201">
        <v>18.07</v>
      </c>
      <c r="L95" s="201">
        <v>0.64</v>
      </c>
      <c r="M95" s="201">
        <v>2.34</v>
      </c>
      <c r="N95" s="201">
        <v>0.81</v>
      </c>
      <c r="O95" s="201">
        <v>2.71</v>
      </c>
      <c r="P95" s="201">
        <v>1.1399999999999999</v>
      </c>
      <c r="Q95" s="201">
        <v>0.35</v>
      </c>
      <c r="R95" s="201">
        <v>0.7</v>
      </c>
      <c r="S95" s="201">
        <v>0.43</v>
      </c>
      <c r="T95" s="201">
        <v>0.41</v>
      </c>
      <c r="U95" s="201">
        <v>2.09</v>
      </c>
      <c r="V95" s="201">
        <v>0.32</v>
      </c>
      <c r="W95" s="201">
        <v>0.69</v>
      </c>
      <c r="X95" s="201">
        <v>2.2999999999999998</v>
      </c>
      <c r="Y95" s="201">
        <v>0</v>
      </c>
      <c r="Z95" s="201">
        <v>4.33</v>
      </c>
      <c r="AA95" s="201">
        <v>1.4</v>
      </c>
      <c r="AB95" s="201">
        <v>0</v>
      </c>
      <c r="AC95" s="201">
        <v>19.21</v>
      </c>
      <c r="AD95" s="201">
        <v>0</v>
      </c>
      <c r="AE95" s="201">
        <v>0</v>
      </c>
      <c r="AF95" s="201">
        <v>0</v>
      </c>
      <c r="AG95" s="201">
        <v>-0.26</v>
      </c>
      <c r="AH95" s="201">
        <v>0</v>
      </c>
      <c r="AI95" s="201">
        <v>0</v>
      </c>
      <c r="AJ95" s="201">
        <v>0</v>
      </c>
      <c r="AK95" s="201">
        <v>-0.35</v>
      </c>
      <c r="AL95" s="201">
        <v>0</v>
      </c>
      <c r="AM95" s="201">
        <v>0</v>
      </c>
      <c r="AN95" s="201">
        <v>0</v>
      </c>
      <c r="AO95" s="201">
        <v>0</v>
      </c>
      <c r="AP95" s="201">
        <v>0</v>
      </c>
      <c r="AQ95" s="201">
        <v>0</v>
      </c>
      <c r="AR95" s="201">
        <v>13.96</v>
      </c>
      <c r="AS95" s="201">
        <v>34.619999999999997</v>
      </c>
      <c r="AT95" s="201">
        <v>0</v>
      </c>
      <c r="AU95" s="201">
        <v>0.28000000000000003</v>
      </c>
      <c r="AV95" s="201">
        <v>0.14000000000000001</v>
      </c>
      <c r="AW95" s="201">
        <v>0.15</v>
      </c>
      <c r="AX95" s="201">
        <v>0</v>
      </c>
      <c r="AY95" s="201">
        <v>0.11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32.72</v>
      </c>
      <c r="K96" s="201">
        <v>18.07</v>
      </c>
      <c r="L96" s="201">
        <v>0.64</v>
      </c>
      <c r="M96" s="201">
        <v>2.34</v>
      </c>
      <c r="N96" s="201">
        <v>0.81</v>
      </c>
      <c r="O96" s="201">
        <v>2.71</v>
      </c>
      <c r="P96" s="201">
        <v>1.1399999999999999</v>
      </c>
      <c r="Q96" s="201">
        <v>0.35</v>
      </c>
      <c r="R96" s="201">
        <v>0.7</v>
      </c>
      <c r="S96" s="201">
        <v>0.43</v>
      </c>
      <c r="T96" s="201">
        <v>0.41</v>
      </c>
      <c r="U96" s="201">
        <v>2.09</v>
      </c>
      <c r="V96" s="201">
        <v>0.32</v>
      </c>
      <c r="W96" s="201">
        <v>0.69</v>
      </c>
      <c r="X96" s="201">
        <v>2.2999999999999998</v>
      </c>
      <c r="Y96" s="201">
        <v>0</v>
      </c>
      <c r="Z96" s="201">
        <v>4.33</v>
      </c>
      <c r="AA96" s="201">
        <v>1.4</v>
      </c>
      <c r="AB96" s="201">
        <v>0</v>
      </c>
      <c r="AC96" s="201">
        <v>19.21</v>
      </c>
      <c r="AD96" s="201">
        <v>0</v>
      </c>
      <c r="AE96" s="201">
        <v>0</v>
      </c>
      <c r="AF96" s="201">
        <v>0</v>
      </c>
      <c r="AG96" s="201">
        <v>-0.26</v>
      </c>
      <c r="AH96" s="201">
        <v>0</v>
      </c>
      <c r="AI96" s="201">
        <v>0</v>
      </c>
      <c r="AJ96" s="201">
        <v>0</v>
      </c>
      <c r="AK96" s="201">
        <v>-0.35</v>
      </c>
      <c r="AL96" s="201">
        <v>0</v>
      </c>
      <c r="AM96" s="201">
        <v>0</v>
      </c>
      <c r="AN96" s="201">
        <v>0</v>
      </c>
      <c r="AO96" s="201">
        <v>0</v>
      </c>
      <c r="AP96" s="201">
        <v>0</v>
      </c>
      <c r="AQ96" s="201">
        <v>0</v>
      </c>
      <c r="AR96" s="201">
        <v>13.96</v>
      </c>
      <c r="AS96" s="201">
        <v>34.619999999999997</v>
      </c>
      <c r="AT96" s="201">
        <v>0</v>
      </c>
      <c r="AU96" s="201">
        <v>0.28000000000000003</v>
      </c>
      <c r="AV96" s="201">
        <v>0.14000000000000001</v>
      </c>
      <c r="AW96" s="201">
        <v>0.15</v>
      </c>
      <c r="AX96" s="201">
        <v>0</v>
      </c>
      <c r="AY96" s="201">
        <v>0.11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32.72</v>
      </c>
      <c r="K97" s="201">
        <v>18.07</v>
      </c>
      <c r="L97" s="201">
        <v>0.64</v>
      </c>
      <c r="M97" s="201">
        <v>2.34</v>
      </c>
      <c r="N97" s="201">
        <v>0.81</v>
      </c>
      <c r="O97" s="201">
        <v>2.71</v>
      </c>
      <c r="P97" s="201">
        <v>1.1399999999999999</v>
      </c>
      <c r="Q97" s="201">
        <v>0.35</v>
      </c>
      <c r="R97" s="201">
        <v>0.7</v>
      </c>
      <c r="S97" s="201">
        <v>0.43</v>
      </c>
      <c r="T97" s="201">
        <v>0.41</v>
      </c>
      <c r="U97" s="201">
        <v>2.09</v>
      </c>
      <c r="V97" s="201">
        <v>0.32</v>
      </c>
      <c r="W97" s="201">
        <v>0.69</v>
      </c>
      <c r="X97" s="201">
        <v>2.2999999999999998</v>
      </c>
      <c r="Y97" s="201">
        <v>0</v>
      </c>
      <c r="Z97" s="201">
        <v>4.33</v>
      </c>
      <c r="AA97" s="201">
        <v>1.4</v>
      </c>
      <c r="AB97" s="201">
        <v>0</v>
      </c>
      <c r="AC97" s="201">
        <v>19.21</v>
      </c>
      <c r="AD97" s="201">
        <v>0</v>
      </c>
      <c r="AE97" s="201">
        <v>0</v>
      </c>
      <c r="AF97" s="201">
        <v>0</v>
      </c>
      <c r="AG97" s="201">
        <v>-0.26</v>
      </c>
      <c r="AH97" s="201">
        <v>0</v>
      </c>
      <c r="AI97" s="201">
        <v>0</v>
      </c>
      <c r="AJ97" s="201">
        <v>0</v>
      </c>
      <c r="AK97" s="201">
        <v>-0.35</v>
      </c>
      <c r="AL97" s="201">
        <v>0</v>
      </c>
      <c r="AM97" s="201">
        <v>0</v>
      </c>
      <c r="AN97" s="201">
        <v>0</v>
      </c>
      <c r="AO97" s="201">
        <v>0</v>
      </c>
      <c r="AP97" s="201">
        <v>0</v>
      </c>
      <c r="AQ97" s="201">
        <v>0</v>
      </c>
      <c r="AR97" s="201">
        <v>13.96</v>
      </c>
      <c r="AS97" s="201">
        <v>34.619999999999997</v>
      </c>
      <c r="AT97" s="201">
        <v>0</v>
      </c>
      <c r="AU97" s="201">
        <v>0.28000000000000003</v>
      </c>
      <c r="AV97" s="201">
        <v>0.14000000000000001</v>
      </c>
      <c r="AW97" s="201">
        <v>0.15</v>
      </c>
      <c r="AX97" s="201">
        <v>0</v>
      </c>
      <c r="AY97" s="201">
        <v>0.11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32.72</v>
      </c>
      <c r="K98" s="201">
        <v>18.07</v>
      </c>
      <c r="L98" s="201">
        <v>0.64</v>
      </c>
      <c r="M98" s="201">
        <v>2.34</v>
      </c>
      <c r="N98" s="201">
        <v>0.81</v>
      </c>
      <c r="O98" s="201">
        <v>2.71</v>
      </c>
      <c r="P98" s="201">
        <v>1.1399999999999999</v>
      </c>
      <c r="Q98" s="201">
        <v>0.35</v>
      </c>
      <c r="R98" s="201">
        <v>0.7</v>
      </c>
      <c r="S98" s="201">
        <v>0.43</v>
      </c>
      <c r="T98" s="201">
        <v>0.41</v>
      </c>
      <c r="U98" s="201">
        <v>2.09</v>
      </c>
      <c r="V98" s="201">
        <v>0.32</v>
      </c>
      <c r="W98" s="201">
        <v>0.69</v>
      </c>
      <c r="X98" s="201">
        <v>2.2999999999999998</v>
      </c>
      <c r="Y98" s="201">
        <v>0</v>
      </c>
      <c r="Z98" s="201">
        <v>4.33</v>
      </c>
      <c r="AA98" s="201">
        <v>1.4</v>
      </c>
      <c r="AB98" s="201">
        <v>0</v>
      </c>
      <c r="AC98" s="201">
        <v>19.21</v>
      </c>
      <c r="AD98" s="201">
        <v>0</v>
      </c>
      <c r="AE98" s="201">
        <v>0</v>
      </c>
      <c r="AF98" s="201">
        <v>0</v>
      </c>
      <c r="AG98" s="201">
        <v>-0.26</v>
      </c>
      <c r="AH98" s="201">
        <v>0</v>
      </c>
      <c r="AI98" s="201">
        <v>0</v>
      </c>
      <c r="AJ98" s="201">
        <v>0</v>
      </c>
      <c r="AK98" s="201">
        <v>-0.35</v>
      </c>
      <c r="AL98" s="201">
        <v>0</v>
      </c>
      <c r="AM98" s="201">
        <v>0</v>
      </c>
      <c r="AN98" s="201">
        <v>0</v>
      </c>
      <c r="AO98" s="201">
        <v>0</v>
      </c>
      <c r="AP98" s="201">
        <v>0</v>
      </c>
      <c r="AQ98" s="201">
        <v>0</v>
      </c>
      <c r="AR98" s="201">
        <v>13.96</v>
      </c>
      <c r="AS98" s="201">
        <v>34.619999999999997</v>
      </c>
      <c r="AT98" s="201">
        <v>0</v>
      </c>
      <c r="AU98" s="201">
        <v>0.28000000000000003</v>
      </c>
      <c r="AV98" s="201">
        <v>0.14000000000000001</v>
      </c>
      <c r="AW98" s="201">
        <v>0.15</v>
      </c>
      <c r="AX98" s="201">
        <v>0</v>
      </c>
      <c r="AY98" s="201">
        <v>0.11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9.4149999999999998E-2</v>
      </c>
      <c r="H99">
        <f t="shared" si="0"/>
        <v>0</v>
      </c>
      <c r="I99">
        <f t="shared" si="0"/>
        <v>0</v>
      </c>
      <c r="J99">
        <f t="shared" si="0"/>
        <v>0.65485499999999908</v>
      </c>
      <c r="K99">
        <f t="shared" si="0"/>
        <v>2.6787999999999981</v>
      </c>
      <c r="L99">
        <f t="shared" si="0"/>
        <v>0.13655249999999977</v>
      </c>
      <c r="M99">
        <f t="shared" si="0"/>
        <v>5.6095000000000048E-2</v>
      </c>
      <c r="N99">
        <f t="shared" si="0"/>
        <v>2.1999999999999985E-2</v>
      </c>
      <c r="O99">
        <f t="shared" si="0"/>
        <v>6.4975000000000074E-2</v>
      </c>
      <c r="P99">
        <f t="shared" si="0"/>
        <v>2.7545000000000017E-2</v>
      </c>
      <c r="Q99">
        <f t="shared" si="0"/>
        <v>2.1392499999999943E-2</v>
      </c>
      <c r="R99">
        <f t="shared" si="0"/>
        <v>4.452749999999988E-2</v>
      </c>
      <c r="S99">
        <f t="shared" si="0"/>
        <v>2.6915000000000074E-2</v>
      </c>
      <c r="T99">
        <f t="shared" si="0"/>
        <v>1.9175000000000006E-3</v>
      </c>
      <c r="U99">
        <f t="shared" si="0"/>
        <v>5.0070000000000031E-2</v>
      </c>
      <c r="V99">
        <f t="shared" si="0"/>
        <v>7.690000000000005E-3</v>
      </c>
      <c r="W99">
        <f t="shared" si="0"/>
        <v>1.6169999999999976E-2</v>
      </c>
      <c r="X99">
        <f t="shared" si="0"/>
        <v>5.5195000000000091E-2</v>
      </c>
      <c r="Y99">
        <f t="shared" si="0"/>
        <v>0</v>
      </c>
      <c r="Z99">
        <f t="shared" si="0"/>
        <v>0.12859999999999983</v>
      </c>
      <c r="AA99">
        <f t="shared" si="0"/>
        <v>0.14488499999999971</v>
      </c>
      <c r="AB99">
        <f t="shared" si="0"/>
        <v>0</v>
      </c>
      <c r="AC99">
        <f t="shared" si="0"/>
        <v>0.46474750000000076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-6.2400000000000112E-3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-0.50364999999999971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2.0909100000000036</v>
      </c>
      <c r="AP99">
        <f t="shared" si="0"/>
        <v>0</v>
      </c>
      <c r="AQ99">
        <f t="shared" ref="AQ99:AX99" si="1">SUM(AQ3:AQ98)/4000</f>
        <v>0</v>
      </c>
      <c r="AR99">
        <f t="shared" si="1"/>
        <v>0.28793750000000001</v>
      </c>
      <c r="AS99">
        <f t="shared" si="1"/>
        <v>0.62315999999999883</v>
      </c>
      <c r="AT99">
        <f t="shared" si="1"/>
        <v>0</v>
      </c>
      <c r="AU99">
        <f t="shared" si="1"/>
        <v>3.4999999999999979E-3</v>
      </c>
      <c r="AV99">
        <f t="shared" si="1"/>
        <v>3.2700000000000003E-3</v>
      </c>
      <c r="AW99">
        <f t="shared" si="1"/>
        <v>4.1375000000000023E-3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1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16</v>
      </c>
      <c r="H3" s="201">
        <v>0</v>
      </c>
      <c r="I3" s="201">
        <v>0</v>
      </c>
      <c r="J3" s="201">
        <v>15.59</v>
      </c>
      <c r="K3" s="201">
        <v>5.79</v>
      </c>
      <c r="L3" s="201">
        <v>2.31</v>
      </c>
      <c r="M3" s="201">
        <v>0</v>
      </c>
      <c r="N3" s="201">
        <v>0.51</v>
      </c>
      <c r="O3" s="201">
        <v>1.79</v>
      </c>
      <c r="P3" s="201">
        <v>2.4500000000000002</v>
      </c>
      <c r="Q3" s="201">
        <v>0.2</v>
      </c>
      <c r="R3" s="201">
        <v>0.38</v>
      </c>
      <c r="S3" s="201">
        <v>0.24</v>
      </c>
      <c r="T3" s="201">
        <v>0</v>
      </c>
      <c r="U3" s="201">
        <v>9.85</v>
      </c>
      <c r="V3" s="201">
        <v>0.19</v>
      </c>
      <c r="W3" s="201">
        <v>0.4</v>
      </c>
      <c r="X3" s="201">
        <v>1.33</v>
      </c>
      <c r="Y3" s="201">
        <v>0</v>
      </c>
      <c r="Z3" s="201">
        <v>2.5</v>
      </c>
      <c r="AA3" s="201">
        <v>0.81</v>
      </c>
      <c r="AB3" s="201">
        <v>0</v>
      </c>
      <c r="AC3" s="201">
        <v>9.9499999999999993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162</v>
      </c>
      <c r="AP3" s="201">
        <v>0</v>
      </c>
      <c r="AQ3" s="201">
        <v>0</v>
      </c>
      <c r="AR3" s="201">
        <v>8.93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16</v>
      </c>
      <c r="H4" s="201">
        <v>0</v>
      </c>
      <c r="I4" s="201">
        <v>0</v>
      </c>
      <c r="J4" s="201">
        <v>15.59</v>
      </c>
      <c r="K4" s="201">
        <v>5.79</v>
      </c>
      <c r="L4" s="201">
        <v>2.31</v>
      </c>
      <c r="M4" s="201">
        <v>0</v>
      </c>
      <c r="N4" s="201">
        <v>0.51</v>
      </c>
      <c r="O4" s="201">
        <v>1.79</v>
      </c>
      <c r="P4" s="201">
        <v>2.4500000000000002</v>
      </c>
      <c r="Q4" s="201">
        <v>0.2</v>
      </c>
      <c r="R4" s="201">
        <v>0.38</v>
      </c>
      <c r="S4" s="201">
        <v>0.24</v>
      </c>
      <c r="T4" s="201">
        <v>0</v>
      </c>
      <c r="U4" s="201">
        <v>9.85</v>
      </c>
      <c r="V4" s="201">
        <v>0.19</v>
      </c>
      <c r="W4" s="201">
        <v>0.4</v>
      </c>
      <c r="X4" s="201">
        <v>1.33</v>
      </c>
      <c r="Y4" s="201">
        <v>0</v>
      </c>
      <c r="Z4" s="201">
        <v>2.5</v>
      </c>
      <c r="AA4" s="201">
        <v>0.81</v>
      </c>
      <c r="AB4" s="201">
        <v>0</v>
      </c>
      <c r="AC4" s="201">
        <v>9.9499999999999993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162</v>
      </c>
      <c r="AP4" s="201">
        <v>0</v>
      </c>
      <c r="AQ4" s="201">
        <v>0</v>
      </c>
      <c r="AR4" s="201">
        <v>8.93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16</v>
      </c>
      <c r="H5" s="201">
        <v>0</v>
      </c>
      <c r="I5" s="201">
        <v>0</v>
      </c>
      <c r="J5" s="201">
        <v>15.59</v>
      </c>
      <c r="K5" s="201">
        <v>5.79</v>
      </c>
      <c r="L5" s="201">
        <v>2.31</v>
      </c>
      <c r="M5" s="201">
        <v>0</v>
      </c>
      <c r="N5" s="201">
        <v>0.51</v>
      </c>
      <c r="O5" s="201">
        <v>1.79</v>
      </c>
      <c r="P5" s="201">
        <v>2.4500000000000002</v>
      </c>
      <c r="Q5" s="201">
        <v>0.2</v>
      </c>
      <c r="R5" s="201">
        <v>0.38</v>
      </c>
      <c r="S5" s="201">
        <v>0.24</v>
      </c>
      <c r="T5" s="201">
        <v>0</v>
      </c>
      <c r="U5" s="201">
        <v>9.85</v>
      </c>
      <c r="V5" s="201">
        <v>0.19</v>
      </c>
      <c r="W5" s="201">
        <v>0.4</v>
      </c>
      <c r="X5" s="201">
        <v>1.33</v>
      </c>
      <c r="Y5" s="201">
        <v>0</v>
      </c>
      <c r="Z5" s="201">
        <v>2.5</v>
      </c>
      <c r="AA5" s="201">
        <v>0.81</v>
      </c>
      <c r="AB5" s="201">
        <v>0</v>
      </c>
      <c r="AC5" s="201">
        <v>9.9499999999999993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162</v>
      </c>
      <c r="AP5" s="201">
        <v>0</v>
      </c>
      <c r="AQ5" s="201">
        <v>0</v>
      </c>
      <c r="AR5" s="201">
        <v>8.93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16</v>
      </c>
      <c r="H6" s="201">
        <v>0</v>
      </c>
      <c r="I6" s="201">
        <v>0</v>
      </c>
      <c r="J6" s="201">
        <v>15.59</v>
      </c>
      <c r="K6" s="201">
        <v>5.79</v>
      </c>
      <c r="L6" s="201">
        <v>2.31</v>
      </c>
      <c r="M6" s="201">
        <v>0</v>
      </c>
      <c r="N6" s="201">
        <v>0.51</v>
      </c>
      <c r="O6" s="201">
        <v>1.79</v>
      </c>
      <c r="P6" s="201">
        <v>2.4500000000000002</v>
      </c>
      <c r="Q6" s="201">
        <v>0.2</v>
      </c>
      <c r="R6" s="201">
        <v>0.38</v>
      </c>
      <c r="S6" s="201">
        <v>0.24</v>
      </c>
      <c r="T6" s="201">
        <v>0</v>
      </c>
      <c r="U6" s="201">
        <v>9.85</v>
      </c>
      <c r="V6" s="201">
        <v>0.19</v>
      </c>
      <c r="W6" s="201">
        <v>0.4</v>
      </c>
      <c r="X6" s="201">
        <v>1.33</v>
      </c>
      <c r="Y6" s="201">
        <v>0</v>
      </c>
      <c r="Z6" s="201">
        <v>2.5</v>
      </c>
      <c r="AA6" s="201">
        <v>0.81</v>
      </c>
      <c r="AB6" s="201">
        <v>0</v>
      </c>
      <c r="AC6" s="201">
        <v>9.9499999999999993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162</v>
      </c>
      <c r="AP6" s="201">
        <v>0</v>
      </c>
      <c r="AQ6" s="201">
        <v>0</v>
      </c>
      <c r="AR6" s="201">
        <v>8.93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16</v>
      </c>
      <c r="H7" s="201">
        <v>0</v>
      </c>
      <c r="I7" s="201">
        <v>0</v>
      </c>
      <c r="J7" s="201">
        <v>15.59</v>
      </c>
      <c r="K7" s="201">
        <v>5.79</v>
      </c>
      <c r="L7" s="201">
        <v>2.31</v>
      </c>
      <c r="M7" s="201">
        <v>0</v>
      </c>
      <c r="N7" s="201">
        <v>0.51</v>
      </c>
      <c r="O7" s="201">
        <v>1.79</v>
      </c>
      <c r="P7" s="201">
        <v>2.4500000000000002</v>
      </c>
      <c r="Q7" s="201">
        <v>0.2</v>
      </c>
      <c r="R7" s="201">
        <v>0.38</v>
      </c>
      <c r="S7" s="201">
        <v>0.24</v>
      </c>
      <c r="T7" s="201">
        <v>0</v>
      </c>
      <c r="U7" s="201">
        <v>9.85</v>
      </c>
      <c r="V7" s="201">
        <v>0.19</v>
      </c>
      <c r="W7" s="201">
        <v>0.4</v>
      </c>
      <c r="X7" s="201">
        <v>1.33</v>
      </c>
      <c r="Y7" s="201">
        <v>0</v>
      </c>
      <c r="Z7" s="201">
        <v>2.5</v>
      </c>
      <c r="AA7" s="201">
        <v>0.81</v>
      </c>
      <c r="AB7" s="201">
        <v>0</v>
      </c>
      <c r="AC7" s="201">
        <v>10.19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162</v>
      </c>
      <c r="AP7" s="201">
        <v>0</v>
      </c>
      <c r="AQ7" s="201">
        <v>0</v>
      </c>
      <c r="AR7" s="201">
        <v>9.07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16</v>
      </c>
      <c r="H8" s="201">
        <v>0</v>
      </c>
      <c r="I8" s="201">
        <v>0</v>
      </c>
      <c r="J8" s="201">
        <v>15.59</v>
      </c>
      <c r="K8" s="201">
        <v>5.79</v>
      </c>
      <c r="L8" s="201">
        <v>2.31</v>
      </c>
      <c r="M8" s="201">
        <v>0</v>
      </c>
      <c r="N8" s="201">
        <v>0.51</v>
      </c>
      <c r="O8" s="201">
        <v>1.79</v>
      </c>
      <c r="P8" s="201">
        <v>2.4500000000000002</v>
      </c>
      <c r="Q8" s="201">
        <v>0.2</v>
      </c>
      <c r="R8" s="201">
        <v>0.38</v>
      </c>
      <c r="S8" s="201">
        <v>0.24</v>
      </c>
      <c r="T8" s="201">
        <v>0</v>
      </c>
      <c r="U8" s="201">
        <v>9.85</v>
      </c>
      <c r="V8" s="201">
        <v>0.19</v>
      </c>
      <c r="W8" s="201">
        <v>0.4</v>
      </c>
      <c r="X8" s="201">
        <v>1.33</v>
      </c>
      <c r="Y8" s="201">
        <v>0</v>
      </c>
      <c r="Z8" s="201">
        <v>2.5</v>
      </c>
      <c r="AA8" s="201">
        <v>0.81</v>
      </c>
      <c r="AB8" s="201">
        <v>0</v>
      </c>
      <c r="AC8" s="201">
        <v>10.19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162</v>
      </c>
      <c r="AP8" s="201">
        <v>0</v>
      </c>
      <c r="AQ8" s="201">
        <v>0</v>
      </c>
      <c r="AR8" s="201">
        <v>9.07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16</v>
      </c>
      <c r="H9" s="201">
        <v>0</v>
      </c>
      <c r="I9" s="201">
        <v>0</v>
      </c>
      <c r="J9" s="201">
        <v>15.59</v>
      </c>
      <c r="K9" s="201">
        <v>5.79</v>
      </c>
      <c r="L9" s="201">
        <v>2.31</v>
      </c>
      <c r="M9" s="201">
        <v>0</v>
      </c>
      <c r="N9" s="201">
        <v>0.51</v>
      </c>
      <c r="O9" s="201">
        <v>1.79</v>
      </c>
      <c r="P9" s="201">
        <v>2.4500000000000002</v>
      </c>
      <c r="Q9" s="201">
        <v>0.2</v>
      </c>
      <c r="R9" s="201">
        <v>0.38</v>
      </c>
      <c r="S9" s="201">
        <v>0.24</v>
      </c>
      <c r="T9" s="201">
        <v>0</v>
      </c>
      <c r="U9" s="201">
        <v>9.85</v>
      </c>
      <c r="V9" s="201">
        <v>0.19</v>
      </c>
      <c r="W9" s="201">
        <v>0.4</v>
      </c>
      <c r="X9" s="201">
        <v>1.33</v>
      </c>
      <c r="Y9" s="201">
        <v>0</v>
      </c>
      <c r="Z9" s="201">
        <v>2.5</v>
      </c>
      <c r="AA9" s="201">
        <v>0.81</v>
      </c>
      <c r="AB9" s="201">
        <v>0</v>
      </c>
      <c r="AC9" s="201">
        <v>10.19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162</v>
      </c>
      <c r="AP9" s="201">
        <v>0</v>
      </c>
      <c r="AQ9" s="201">
        <v>0</v>
      </c>
      <c r="AR9" s="201">
        <v>9.07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16</v>
      </c>
      <c r="H10" s="201">
        <v>0</v>
      </c>
      <c r="I10" s="201">
        <v>0</v>
      </c>
      <c r="J10" s="201">
        <v>15.59</v>
      </c>
      <c r="K10" s="201">
        <v>5.79</v>
      </c>
      <c r="L10" s="201">
        <v>2.31</v>
      </c>
      <c r="M10" s="201">
        <v>0</v>
      </c>
      <c r="N10" s="201">
        <v>0.51</v>
      </c>
      <c r="O10" s="201">
        <v>1.79</v>
      </c>
      <c r="P10" s="201">
        <v>2.4500000000000002</v>
      </c>
      <c r="Q10" s="201">
        <v>0.2</v>
      </c>
      <c r="R10" s="201">
        <v>0.38</v>
      </c>
      <c r="S10" s="201">
        <v>0.24</v>
      </c>
      <c r="T10" s="201">
        <v>0</v>
      </c>
      <c r="U10" s="201">
        <v>9.85</v>
      </c>
      <c r="V10" s="201">
        <v>0.19</v>
      </c>
      <c r="W10" s="201">
        <v>0.4</v>
      </c>
      <c r="X10" s="201">
        <v>1.33</v>
      </c>
      <c r="Y10" s="201">
        <v>0</v>
      </c>
      <c r="Z10" s="201">
        <v>2.5</v>
      </c>
      <c r="AA10" s="201">
        <v>0.81</v>
      </c>
      <c r="AB10" s="201">
        <v>0</v>
      </c>
      <c r="AC10" s="201">
        <v>10.19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162</v>
      </c>
      <c r="AP10" s="201">
        <v>0</v>
      </c>
      <c r="AQ10" s="201">
        <v>0</v>
      </c>
      <c r="AR10" s="201">
        <v>9.07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16.27</v>
      </c>
      <c r="H11" s="201">
        <v>0</v>
      </c>
      <c r="I11" s="201">
        <v>0</v>
      </c>
      <c r="J11" s="201">
        <v>15.59</v>
      </c>
      <c r="K11" s="201">
        <v>5.79</v>
      </c>
      <c r="L11" s="201">
        <v>2.31</v>
      </c>
      <c r="M11" s="201">
        <v>0</v>
      </c>
      <c r="N11" s="201">
        <v>0.51</v>
      </c>
      <c r="O11" s="201">
        <v>1.79</v>
      </c>
      <c r="P11" s="201">
        <v>2.4500000000000002</v>
      </c>
      <c r="Q11" s="201">
        <v>0.2</v>
      </c>
      <c r="R11" s="201">
        <v>0.38</v>
      </c>
      <c r="S11" s="201">
        <v>0.24</v>
      </c>
      <c r="T11" s="201">
        <v>0</v>
      </c>
      <c r="U11" s="201">
        <v>9.85</v>
      </c>
      <c r="V11" s="201">
        <v>0.19</v>
      </c>
      <c r="W11" s="201">
        <v>0.4</v>
      </c>
      <c r="X11" s="201">
        <v>1.33</v>
      </c>
      <c r="Y11" s="201">
        <v>0</v>
      </c>
      <c r="Z11" s="201">
        <v>2.5</v>
      </c>
      <c r="AA11" s="201">
        <v>0.81</v>
      </c>
      <c r="AB11" s="201">
        <v>0</v>
      </c>
      <c r="AC11" s="201">
        <v>10.19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162</v>
      </c>
      <c r="AP11" s="201">
        <v>0</v>
      </c>
      <c r="AQ11" s="201">
        <v>0</v>
      </c>
      <c r="AR11" s="201">
        <v>9.07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5.09</v>
      </c>
      <c r="H12" s="201">
        <v>0</v>
      </c>
      <c r="I12" s="201">
        <v>0</v>
      </c>
      <c r="J12" s="201">
        <v>15.59</v>
      </c>
      <c r="K12" s="201">
        <v>5.79</v>
      </c>
      <c r="L12" s="201">
        <v>2.31</v>
      </c>
      <c r="M12" s="201">
        <v>0</v>
      </c>
      <c r="N12" s="201">
        <v>0.51</v>
      </c>
      <c r="O12" s="201">
        <v>1.79</v>
      </c>
      <c r="P12" s="201">
        <v>2.4500000000000002</v>
      </c>
      <c r="Q12" s="201">
        <v>0.2</v>
      </c>
      <c r="R12" s="201">
        <v>0.38</v>
      </c>
      <c r="S12" s="201">
        <v>0.24</v>
      </c>
      <c r="T12" s="201">
        <v>0</v>
      </c>
      <c r="U12" s="201">
        <v>9.85</v>
      </c>
      <c r="V12" s="201">
        <v>0.19</v>
      </c>
      <c r="W12" s="201">
        <v>0.4</v>
      </c>
      <c r="X12" s="201">
        <v>1.33</v>
      </c>
      <c r="Y12" s="201">
        <v>0</v>
      </c>
      <c r="Z12" s="201">
        <v>2.5</v>
      </c>
      <c r="AA12" s="201">
        <v>0.81</v>
      </c>
      <c r="AB12" s="201">
        <v>0</v>
      </c>
      <c r="AC12" s="201">
        <v>10.19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162</v>
      </c>
      <c r="AP12" s="201">
        <v>0</v>
      </c>
      <c r="AQ12" s="201">
        <v>0</v>
      </c>
      <c r="AR12" s="201">
        <v>9.07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16.27</v>
      </c>
      <c r="H13" s="201">
        <v>0</v>
      </c>
      <c r="I13" s="201">
        <v>0</v>
      </c>
      <c r="J13" s="201">
        <v>0.99</v>
      </c>
      <c r="K13" s="201">
        <v>5.79</v>
      </c>
      <c r="L13" s="201">
        <v>2.31</v>
      </c>
      <c r="M13" s="201">
        <v>0</v>
      </c>
      <c r="N13" s="201">
        <v>0.51</v>
      </c>
      <c r="O13" s="201">
        <v>1.79</v>
      </c>
      <c r="P13" s="201">
        <v>2.4500000000000002</v>
      </c>
      <c r="Q13" s="201">
        <v>0.2</v>
      </c>
      <c r="R13" s="201">
        <v>0.38</v>
      </c>
      <c r="S13" s="201">
        <v>0.24</v>
      </c>
      <c r="T13" s="201">
        <v>0</v>
      </c>
      <c r="U13" s="201">
        <v>9.85</v>
      </c>
      <c r="V13" s="201">
        <v>0.19</v>
      </c>
      <c r="W13" s="201">
        <v>0.4</v>
      </c>
      <c r="X13" s="201">
        <v>1.33</v>
      </c>
      <c r="Y13" s="201">
        <v>0</v>
      </c>
      <c r="Z13" s="201">
        <v>2.5</v>
      </c>
      <c r="AA13" s="201">
        <v>0.81</v>
      </c>
      <c r="AB13" s="201">
        <v>0</v>
      </c>
      <c r="AC13" s="201">
        <v>10.19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162</v>
      </c>
      <c r="AP13" s="201">
        <v>0</v>
      </c>
      <c r="AQ13" s="201">
        <v>0</v>
      </c>
      <c r="AR13" s="201">
        <v>7.71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16.27</v>
      </c>
      <c r="H14" s="201">
        <v>0</v>
      </c>
      <c r="I14" s="201">
        <v>0</v>
      </c>
      <c r="J14" s="201">
        <v>8.5</v>
      </c>
      <c r="K14" s="201">
        <v>5.79</v>
      </c>
      <c r="L14" s="201">
        <v>2.31</v>
      </c>
      <c r="M14" s="201">
        <v>0</v>
      </c>
      <c r="N14" s="201">
        <v>0.51</v>
      </c>
      <c r="O14" s="201">
        <v>1.79</v>
      </c>
      <c r="P14" s="201">
        <v>2.4500000000000002</v>
      </c>
      <c r="Q14" s="201">
        <v>0.2</v>
      </c>
      <c r="R14" s="201">
        <v>0.38</v>
      </c>
      <c r="S14" s="201">
        <v>0.24</v>
      </c>
      <c r="T14" s="201">
        <v>0</v>
      </c>
      <c r="U14" s="201">
        <v>9.85</v>
      </c>
      <c r="V14" s="201">
        <v>0.19</v>
      </c>
      <c r="W14" s="201">
        <v>0.4</v>
      </c>
      <c r="X14" s="201">
        <v>1.33</v>
      </c>
      <c r="Y14" s="201">
        <v>0</v>
      </c>
      <c r="Z14" s="201">
        <v>2.5</v>
      </c>
      <c r="AA14" s="201">
        <v>0.81</v>
      </c>
      <c r="AB14" s="201">
        <v>0</v>
      </c>
      <c r="AC14" s="201">
        <v>10.19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162</v>
      </c>
      <c r="AP14" s="201">
        <v>0</v>
      </c>
      <c r="AQ14" s="201">
        <v>0</v>
      </c>
      <c r="AR14" s="201">
        <v>9.07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14.4</v>
      </c>
      <c r="H15" s="201">
        <v>0</v>
      </c>
      <c r="I15" s="201">
        <v>0</v>
      </c>
      <c r="J15" s="201">
        <v>13.29</v>
      </c>
      <c r="K15" s="201">
        <v>5.79</v>
      </c>
      <c r="L15" s="201">
        <v>2.31</v>
      </c>
      <c r="M15" s="201">
        <v>0</v>
      </c>
      <c r="N15" s="201">
        <v>0.51</v>
      </c>
      <c r="O15" s="201">
        <v>1.79</v>
      </c>
      <c r="P15" s="201">
        <v>2.44</v>
      </c>
      <c r="Q15" s="201">
        <v>0.2</v>
      </c>
      <c r="R15" s="201">
        <v>0.23</v>
      </c>
      <c r="S15" s="201">
        <v>0.24</v>
      </c>
      <c r="T15" s="201">
        <v>0</v>
      </c>
      <c r="U15" s="201">
        <v>9.85</v>
      </c>
      <c r="V15" s="201">
        <v>0.19</v>
      </c>
      <c r="W15" s="201">
        <v>0.4</v>
      </c>
      <c r="X15" s="201">
        <v>1.33</v>
      </c>
      <c r="Y15" s="201">
        <v>0</v>
      </c>
      <c r="Z15" s="201">
        <v>2.5</v>
      </c>
      <c r="AA15" s="201">
        <v>0.81</v>
      </c>
      <c r="AB15" s="201">
        <v>0</v>
      </c>
      <c r="AC15" s="201">
        <v>10.19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162</v>
      </c>
      <c r="AP15" s="201">
        <v>0</v>
      </c>
      <c r="AQ15" s="201">
        <v>0</v>
      </c>
      <c r="AR15" s="201">
        <v>8.31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16.27</v>
      </c>
      <c r="H16" s="201">
        <v>0</v>
      </c>
      <c r="I16" s="201">
        <v>0</v>
      </c>
      <c r="J16" s="201">
        <v>15.87</v>
      </c>
      <c r="K16" s="201">
        <v>5.79</v>
      </c>
      <c r="L16" s="201">
        <v>2.31</v>
      </c>
      <c r="M16" s="201">
        <v>0</v>
      </c>
      <c r="N16" s="201">
        <v>0.51</v>
      </c>
      <c r="O16" s="201">
        <v>1.79</v>
      </c>
      <c r="P16" s="201">
        <v>2.44</v>
      </c>
      <c r="Q16" s="201">
        <v>0.2</v>
      </c>
      <c r="R16" s="201">
        <v>0.23</v>
      </c>
      <c r="S16" s="201">
        <v>0.24</v>
      </c>
      <c r="T16" s="201">
        <v>0</v>
      </c>
      <c r="U16" s="201">
        <v>9.85</v>
      </c>
      <c r="V16" s="201">
        <v>0.19</v>
      </c>
      <c r="W16" s="201">
        <v>0.4</v>
      </c>
      <c r="X16" s="201">
        <v>1.33</v>
      </c>
      <c r="Y16" s="201">
        <v>0</v>
      </c>
      <c r="Z16" s="201">
        <v>2.5</v>
      </c>
      <c r="AA16" s="201">
        <v>0.81</v>
      </c>
      <c r="AB16" s="201">
        <v>0</v>
      </c>
      <c r="AC16" s="201">
        <v>10.19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162</v>
      </c>
      <c r="AP16" s="201">
        <v>0</v>
      </c>
      <c r="AQ16" s="201">
        <v>0</v>
      </c>
      <c r="AR16" s="201">
        <v>9.07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16.27</v>
      </c>
      <c r="H17" s="201">
        <v>0</v>
      </c>
      <c r="I17" s="201">
        <v>0</v>
      </c>
      <c r="J17" s="201">
        <v>15.87</v>
      </c>
      <c r="K17" s="201">
        <v>5.79</v>
      </c>
      <c r="L17" s="201">
        <v>2.31</v>
      </c>
      <c r="M17" s="201">
        <v>0</v>
      </c>
      <c r="N17" s="201">
        <v>0.51</v>
      </c>
      <c r="O17" s="201">
        <v>1.79</v>
      </c>
      <c r="P17" s="201">
        <v>2.44</v>
      </c>
      <c r="Q17" s="201">
        <v>0.2</v>
      </c>
      <c r="R17" s="201">
        <v>0.38</v>
      </c>
      <c r="S17" s="201">
        <v>0.24</v>
      </c>
      <c r="T17" s="201">
        <v>0</v>
      </c>
      <c r="U17" s="201">
        <v>9.85</v>
      </c>
      <c r="V17" s="201">
        <v>0.19</v>
      </c>
      <c r="W17" s="201">
        <v>0.4</v>
      </c>
      <c r="X17" s="201">
        <v>1.33</v>
      </c>
      <c r="Y17" s="201">
        <v>0</v>
      </c>
      <c r="Z17" s="201">
        <v>2.5</v>
      </c>
      <c r="AA17" s="201">
        <v>0.81</v>
      </c>
      <c r="AB17" s="201">
        <v>0</v>
      </c>
      <c r="AC17" s="201">
        <v>10.19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162</v>
      </c>
      <c r="AP17" s="201">
        <v>0</v>
      </c>
      <c r="AQ17" s="201">
        <v>0</v>
      </c>
      <c r="AR17" s="201">
        <v>9.07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16.27</v>
      </c>
      <c r="H18" s="201">
        <v>0</v>
      </c>
      <c r="I18" s="201">
        <v>0</v>
      </c>
      <c r="J18" s="201">
        <v>15.87</v>
      </c>
      <c r="K18" s="201">
        <v>5.79</v>
      </c>
      <c r="L18" s="201">
        <v>2.31</v>
      </c>
      <c r="M18" s="201">
        <v>0</v>
      </c>
      <c r="N18" s="201">
        <v>0.51</v>
      </c>
      <c r="O18" s="201">
        <v>1.79</v>
      </c>
      <c r="P18" s="201">
        <v>2.44</v>
      </c>
      <c r="Q18" s="201">
        <v>0.2</v>
      </c>
      <c r="R18" s="201">
        <v>0.38</v>
      </c>
      <c r="S18" s="201">
        <v>0.24</v>
      </c>
      <c r="T18" s="201">
        <v>0</v>
      </c>
      <c r="U18" s="201">
        <v>9.85</v>
      </c>
      <c r="V18" s="201">
        <v>0.19</v>
      </c>
      <c r="W18" s="201">
        <v>0.4</v>
      </c>
      <c r="X18" s="201">
        <v>1.33</v>
      </c>
      <c r="Y18" s="201">
        <v>0</v>
      </c>
      <c r="Z18" s="201">
        <v>2.5</v>
      </c>
      <c r="AA18" s="201">
        <v>0.81</v>
      </c>
      <c r="AB18" s="201">
        <v>0</v>
      </c>
      <c r="AC18" s="201">
        <v>10.19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162</v>
      </c>
      <c r="AP18" s="201">
        <v>0</v>
      </c>
      <c r="AQ18" s="201">
        <v>0</v>
      </c>
      <c r="AR18" s="201">
        <v>9.07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16.27</v>
      </c>
      <c r="H19" s="201">
        <v>0</v>
      </c>
      <c r="I19" s="201">
        <v>0</v>
      </c>
      <c r="J19" s="201">
        <v>15.87</v>
      </c>
      <c r="K19" s="201">
        <v>5.79</v>
      </c>
      <c r="L19" s="201">
        <v>2.31</v>
      </c>
      <c r="M19" s="201">
        <v>0</v>
      </c>
      <c r="N19" s="201">
        <v>0.51</v>
      </c>
      <c r="O19" s="201">
        <v>1.79</v>
      </c>
      <c r="P19" s="201">
        <v>2.44</v>
      </c>
      <c r="Q19" s="201">
        <v>0.2</v>
      </c>
      <c r="R19" s="201">
        <v>0.38</v>
      </c>
      <c r="S19" s="201">
        <v>0.24</v>
      </c>
      <c r="T19" s="201">
        <v>0</v>
      </c>
      <c r="U19" s="201">
        <v>10.51</v>
      </c>
      <c r="V19" s="201">
        <v>0.19</v>
      </c>
      <c r="W19" s="201">
        <v>0.4</v>
      </c>
      <c r="X19" s="201">
        <v>1.33</v>
      </c>
      <c r="Y19" s="201">
        <v>0</v>
      </c>
      <c r="Z19" s="201">
        <v>2.5</v>
      </c>
      <c r="AA19" s="201">
        <v>0.81</v>
      </c>
      <c r="AB19" s="201">
        <v>0</v>
      </c>
      <c r="AC19" s="201">
        <v>10.19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162</v>
      </c>
      <c r="AP19" s="201">
        <v>0</v>
      </c>
      <c r="AQ19" s="201">
        <v>0</v>
      </c>
      <c r="AR19" s="201">
        <v>9.07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16.27</v>
      </c>
      <c r="H20" s="201">
        <v>0</v>
      </c>
      <c r="I20" s="201">
        <v>0</v>
      </c>
      <c r="J20" s="201">
        <v>15.87</v>
      </c>
      <c r="K20" s="201">
        <v>5.79</v>
      </c>
      <c r="L20" s="201">
        <v>2.31</v>
      </c>
      <c r="M20" s="201">
        <v>0</v>
      </c>
      <c r="N20" s="201">
        <v>0.51</v>
      </c>
      <c r="O20" s="201">
        <v>1.79</v>
      </c>
      <c r="P20" s="201">
        <v>2.44</v>
      </c>
      <c r="Q20" s="201">
        <v>0.2</v>
      </c>
      <c r="R20" s="201">
        <v>0.38</v>
      </c>
      <c r="S20" s="201">
        <v>0.24</v>
      </c>
      <c r="T20" s="201">
        <v>0</v>
      </c>
      <c r="U20" s="201">
        <v>9.99</v>
      </c>
      <c r="V20" s="201">
        <v>0.19</v>
      </c>
      <c r="W20" s="201">
        <v>0.4</v>
      </c>
      <c r="X20" s="201">
        <v>1.33</v>
      </c>
      <c r="Y20" s="201">
        <v>0</v>
      </c>
      <c r="Z20" s="201">
        <v>2.5</v>
      </c>
      <c r="AA20" s="201">
        <v>0.81</v>
      </c>
      <c r="AB20" s="201">
        <v>0</v>
      </c>
      <c r="AC20" s="201">
        <v>10.19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162</v>
      </c>
      <c r="AP20" s="201">
        <v>0</v>
      </c>
      <c r="AQ20" s="201">
        <v>0</v>
      </c>
      <c r="AR20" s="201">
        <v>9.07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16.27</v>
      </c>
      <c r="H21" s="201">
        <v>0</v>
      </c>
      <c r="I21" s="201">
        <v>0</v>
      </c>
      <c r="J21" s="201">
        <v>15.87</v>
      </c>
      <c r="K21" s="201">
        <v>5.79</v>
      </c>
      <c r="L21" s="201">
        <v>2.31</v>
      </c>
      <c r="M21" s="201">
        <v>0</v>
      </c>
      <c r="N21" s="201">
        <v>0.51</v>
      </c>
      <c r="O21" s="201">
        <v>1.79</v>
      </c>
      <c r="P21" s="201">
        <v>2.44</v>
      </c>
      <c r="Q21" s="201">
        <v>0.2</v>
      </c>
      <c r="R21" s="201">
        <v>0.38</v>
      </c>
      <c r="S21" s="201">
        <v>0.24</v>
      </c>
      <c r="T21" s="201">
        <v>0</v>
      </c>
      <c r="U21" s="201">
        <v>9.99</v>
      </c>
      <c r="V21" s="201">
        <v>0.19</v>
      </c>
      <c r="W21" s="201">
        <v>0.4</v>
      </c>
      <c r="X21" s="201">
        <v>1.33</v>
      </c>
      <c r="Y21" s="201">
        <v>0</v>
      </c>
      <c r="Z21" s="201">
        <v>1.39</v>
      </c>
      <c r="AA21" s="201">
        <v>0.46</v>
      </c>
      <c r="AB21" s="201">
        <v>0</v>
      </c>
      <c r="AC21" s="201">
        <v>10.19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162</v>
      </c>
      <c r="AP21" s="201">
        <v>0</v>
      </c>
      <c r="AQ21" s="201">
        <v>0</v>
      </c>
      <c r="AR21" s="201">
        <v>9.07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16.27</v>
      </c>
      <c r="H22" s="201">
        <v>0</v>
      </c>
      <c r="I22" s="201">
        <v>0</v>
      </c>
      <c r="J22" s="201">
        <v>15.87</v>
      </c>
      <c r="K22" s="201">
        <v>5.79</v>
      </c>
      <c r="L22" s="201">
        <v>2.31</v>
      </c>
      <c r="M22" s="201">
        <v>0</v>
      </c>
      <c r="N22" s="201">
        <v>0.51</v>
      </c>
      <c r="O22" s="201">
        <v>1.79</v>
      </c>
      <c r="P22" s="201">
        <v>2.44</v>
      </c>
      <c r="Q22" s="201">
        <v>0.2</v>
      </c>
      <c r="R22" s="201">
        <v>0.38</v>
      </c>
      <c r="S22" s="201">
        <v>0.24</v>
      </c>
      <c r="T22" s="201">
        <v>0</v>
      </c>
      <c r="U22" s="201">
        <v>9.99</v>
      </c>
      <c r="V22" s="201">
        <v>0.19</v>
      </c>
      <c r="W22" s="201">
        <v>0.4</v>
      </c>
      <c r="X22" s="201">
        <v>1.33</v>
      </c>
      <c r="Y22" s="201">
        <v>0</v>
      </c>
      <c r="Z22" s="201">
        <v>1.39</v>
      </c>
      <c r="AA22" s="201">
        <v>0.46</v>
      </c>
      <c r="AB22" s="201">
        <v>0</v>
      </c>
      <c r="AC22" s="201">
        <v>10.19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162</v>
      </c>
      <c r="AP22" s="201">
        <v>0</v>
      </c>
      <c r="AQ22" s="201">
        <v>0</v>
      </c>
      <c r="AR22" s="201">
        <v>9.07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16.27</v>
      </c>
      <c r="H23" s="201">
        <v>0</v>
      </c>
      <c r="I23" s="201">
        <v>0</v>
      </c>
      <c r="J23" s="201">
        <v>15.87</v>
      </c>
      <c r="K23" s="201">
        <v>76.400000000000006</v>
      </c>
      <c r="L23" s="201">
        <v>31.6</v>
      </c>
      <c r="M23" s="201">
        <v>0</v>
      </c>
      <c r="N23" s="201">
        <v>0.51</v>
      </c>
      <c r="O23" s="201">
        <v>1.79</v>
      </c>
      <c r="P23" s="201">
        <v>2.44</v>
      </c>
      <c r="Q23" s="201">
        <v>0.2</v>
      </c>
      <c r="R23" s="201">
        <v>0.38</v>
      </c>
      <c r="S23" s="201">
        <v>0.24</v>
      </c>
      <c r="T23" s="201">
        <v>0</v>
      </c>
      <c r="U23" s="201">
        <v>9.99</v>
      </c>
      <c r="V23" s="201">
        <v>0.19</v>
      </c>
      <c r="W23" s="201">
        <v>0.4</v>
      </c>
      <c r="X23" s="201">
        <v>1.33</v>
      </c>
      <c r="Y23" s="201">
        <v>0</v>
      </c>
      <c r="Z23" s="201">
        <v>2.5</v>
      </c>
      <c r="AA23" s="201">
        <v>11.74</v>
      </c>
      <c r="AB23" s="201">
        <v>0</v>
      </c>
      <c r="AC23" s="201">
        <v>10.19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12.6</v>
      </c>
      <c r="AL23" s="201">
        <v>0</v>
      </c>
      <c r="AM23" s="201">
        <v>0</v>
      </c>
      <c r="AN23" s="201">
        <v>0</v>
      </c>
      <c r="AO23" s="201">
        <v>162</v>
      </c>
      <c r="AP23" s="201">
        <v>0</v>
      </c>
      <c r="AQ23" s="201">
        <v>0</v>
      </c>
      <c r="AR23" s="201">
        <v>9.07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16.27</v>
      </c>
      <c r="H24" s="201">
        <v>0</v>
      </c>
      <c r="I24" s="201">
        <v>0</v>
      </c>
      <c r="J24" s="201">
        <v>15.87</v>
      </c>
      <c r="K24" s="201">
        <v>76.400000000000006</v>
      </c>
      <c r="L24" s="201">
        <v>31.6</v>
      </c>
      <c r="M24" s="201">
        <v>0</v>
      </c>
      <c r="N24" s="201">
        <v>0.51</v>
      </c>
      <c r="O24" s="201">
        <v>1.79</v>
      </c>
      <c r="P24" s="201">
        <v>2.44</v>
      </c>
      <c r="Q24" s="201">
        <v>0.2</v>
      </c>
      <c r="R24" s="201">
        <v>0.38</v>
      </c>
      <c r="S24" s="201">
        <v>0.24</v>
      </c>
      <c r="T24" s="201">
        <v>0</v>
      </c>
      <c r="U24" s="201">
        <v>9.99</v>
      </c>
      <c r="V24" s="201">
        <v>0.19</v>
      </c>
      <c r="W24" s="201">
        <v>0.4</v>
      </c>
      <c r="X24" s="201">
        <v>1.33</v>
      </c>
      <c r="Y24" s="201">
        <v>0</v>
      </c>
      <c r="Z24" s="201">
        <v>2.5</v>
      </c>
      <c r="AA24" s="201">
        <v>11.74</v>
      </c>
      <c r="AB24" s="201">
        <v>0</v>
      </c>
      <c r="AC24" s="201">
        <v>10.19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12.6</v>
      </c>
      <c r="AL24" s="201">
        <v>0</v>
      </c>
      <c r="AM24" s="201">
        <v>0</v>
      </c>
      <c r="AN24" s="201">
        <v>0</v>
      </c>
      <c r="AO24" s="201">
        <v>162</v>
      </c>
      <c r="AP24" s="201">
        <v>0</v>
      </c>
      <c r="AQ24" s="201">
        <v>0</v>
      </c>
      <c r="AR24" s="201">
        <v>9.07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16.27</v>
      </c>
      <c r="H25" s="201">
        <v>0</v>
      </c>
      <c r="I25" s="201">
        <v>0</v>
      </c>
      <c r="J25" s="201">
        <v>15.87</v>
      </c>
      <c r="K25" s="201">
        <v>19.489999999999998</v>
      </c>
      <c r="L25" s="201">
        <v>42.01</v>
      </c>
      <c r="M25" s="201">
        <v>0</v>
      </c>
      <c r="N25" s="201">
        <v>0.51</v>
      </c>
      <c r="O25" s="201">
        <v>1.79</v>
      </c>
      <c r="P25" s="201">
        <v>2.44</v>
      </c>
      <c r="Q25" s="201">
        <v>0.2</v>
      </c>
      <c r="R25" s="201">
        <v>0.38</v>
      </c>
      <c r="S25" s="201">
        <v>0.24</v>
      </c>
      <c r="T25" s="201">
        <v>0</v>
      </c>
      <c r="U25" s="201">
        <v>9.99</v>
      </c>
      <c r="V25" s="201">
        <v>0.19</v>
      </c>
      <c r="W25" s="201">
        <v>0.4</v>
      </c>
      <c r="X25" s="201">
        <v>1.33</v>
      </c>
      <c r="Y25" s="201">
        <v>0</v>
      </c>
      <c r="Z25" s="201">
        <v>2.5</v>
      </c>
      <c r="AA25" s="201">
        <v>0.81</v>
      </c>
      <c r="AB25" s="201">
        <v>0</v>
      </c>
      <c r="AC25" s="201">
        <v>10.19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12.6</v>
      </c>
      <c r="AL25" s="201">
        <v>0</v>
      </c>
      <c r="AM25" s="201">
        <v>0</v>
      </c>
      <c r="AN25" s="201">
        <v>0</v>
      </c>
      <c r="AO25" s="201">
        <v>162</v>
      </c>
      <c r="AP25" s="201">
        <v>0</v>
      </c>
      <c r="AQ25" s="201">
        <v>0</v>
      </c>
      <c r="AR25" s="201">
        <v>9.07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16.27</v>
      </c>
      <c r="H26" s="201">
        <v>0</v>
      </c>
      <c r="I26" s="201">
        <v>0</v>
      </c>
      <c r="J26" s="201">
        <v>15.87</v>
      </c>
      <c r="K26" s="201">
        <v>29.13</v>
      </c>
      <c r="L26" s="201">
        <v>31.6</v>
      </c>
      <c r="M26" s="201">
        <v>0</v>
      </c>
      <c r="N26" s="201">
        <v>0.51</v>
      </c>
      <c r="O26" s="201">
        <v>1.79</v>
      </c>
      <c r="P26" s="201">
        <v>2.44</v>
      </c>
      <c r="Q26" s="201">
        <v>0.2</v>
      </c>
      <c r="R26" s="201">
        <v>0.38</v>
      </c>
      <c r="S26" s="201">
        <v>0.24</v>
      </c>
      <c r="T26" s="201">
        <v>0</v>
      </c>
      <c r="U26" s="201">
        <v>9.99</v>
      </c>
      <c r="V26" s="201">
        <v>0.19</v>
      </c>
      <c r="W26" s="201">
        <v>0.4</v>
      </c>
      <c r="X26" s="201">
        <v>1.33</v>
      </c>
      <c r="Y26" s="201">
        <v>0</v>
      </c>
      <c r="Z26" s="201">
        <v>2.5</v>
      </c>
      <c r="AA26" s="201">
        <v>0.81</v>
      </c>
      <c r="AB26" s="201">
        <v>0</v>
      </c>
      <c r="AC26" s="201">
        <v>10.19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12.6</v>
      </c>
      <c r="AL26" s="201">
        <v>0</v>
      </c>
      <c r="AM26" s="201">
        <v>0</v>
      </c>
      <c r="AN26" s="201">
        <v>0</v>
      </c>
      <c r="AO26" s="201">
        <v>162</v>
      </c>
      <c r="AP26" s="201">
        <v>0</v>
      </c>
      <c r="AQ26" s="201">
        <v>0</v>
      </c>
      <c r="AR26" s="201">
        <v>9.07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15.59</v>
      </c>
      <c r="K27" s="201">
        <v>5.79</v>
      </c>
      <c r="L27" s="201">
        <v>15.41</v>
      </c>
      <c r="M27" s="201">
        <v>0</v>
      </c>
      <c r="N27" s="201">
        <v>0.51</v>
      </c>
      <c r="O27" s="201">
        <v>1.79</v>
      </c>
      <c r="P27" s="201">
        <v>2.44</v>
      </c>
      <c r="Q27" s="201">
        <v>0.2</v>
      </c>
      <c r="R27" s="201">
        <v>0.38</v>
      </c>
      <c r="S27" s="201">
        <v>0.24</v>
      </c>
      <c r="T27" s="201">
        <v>0</v>
      </c>
      <c r="U27" s="201">
        <v>10.65</v>
      </c>
      <c r="V27" s="201">
        <v>0.19</v>
      </c>
      <c r="W27" s="201">
        <v>0.4</v>
      </c>
      <c r="X27" s="201">
        <v>1.33</v>
      </c>
      <c r="Y27" s="201">
        <v>0</v>
      </c>
      <c r="Z27" s="201">
        <v>2.5</v>
      </c>
      <c r="AA27" s="201">
        <v>0.81</v>
      </c>
      <c r="AB27" s="201">
        <v>0</v>
      </c>
      <c r="AC27" s="201">
        <v>10.19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12.6</v>
      </c>
      <c r="AL27" s="201">
        <v>0</v>
      </c>
      <c r="AM27" s="201">
        <v>0</v>
      </c>
      <c r="AN27" s="201">
        <v>0</v>
      </c>
      <c r="AO27" s="201">
        <v>162</v>
      </c>
      <c r="AP27" s="201">
        <v>0</v>
      </c>
      <c r="AQ27" s="201">
        <v>0</v>
      </c>
      <c r="AR27" s="201">
        <v>8.93</v>
      </c>
      <c r="AS27" s="201">
        <v>16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15.59</v>
      </c>
      <c r="K28" s="201">
        <v>5.52</v>
      </c>
      <c r="L28" s="201">
        <v>2.31</v>
      </c>
      <c r="M28" s="201">
        <v>0</v>
      </c>
      <c r="N28" s="201">
        <v>0.51</v>
      </c>
      <c r="O28" s="201">
        <v>1.79</v>
      </c>
      <c r="P28" s="201">
        <v>2.44</v>
      </c>
      <c r="Q28" s="201">
        <v>0.2</v>
      </c>
      <c r="R28" s="201">
        <v>0.38</v>
      </c>
      <c r="S28" s="201">
        <v>0.24</v>
      </c>
      <c r="T28" s="201">
        <v>0</v>
      </c>
      <c r="U28" s="201">
        <v>10.130000000000001</v>
      </c>
      <c r="V28" s="201">
        <v>0.19</v>
      </c>
      <c r="W28" s="201">
        <v>0.4</v>
      </c>
      <c r="X28" s="201">
        <v>1.33</v>
      </c>
      <c r="Y28" s="201">
        <v>0</v>
      </c>
      <c r="Z28" s="201">
        <v>2.5</v>
      </c>
      <c r="AA28" s="201">
        <v>0.81</v>
      </c>
      <c r="AB28" s="201">
        <v>0</v>
      </c>
      <c r="AC28" s="201">
        <v>10.19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12.6</v>
      </c>
      <c r="AL28" s="201">
        <v>0</v>
      </c>
      <c r="AM28" s="201">
        <v>0</v>
      </c>
      <c r="AN28" s="201">
        <v>0</v>
      </c>
      <c r="AO28" s="201">
        <v>162</v>
      </c>
      <c r="AP28" s="201">
        <v>0</v>
      </c>
      <c r="AQ28" s="201">
        <v>0</v>
      </c>
      <c r="AR28" s="201">
        <v>8.93</v>
      </c>
      <c r="AS28" s="201">
        <v>16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15.59</v>
      </c>
      <c r="K29" s="201">
        <v>5.8</v>
      </c>
      <c r="L29" s="201">
        <v>2.31</v>
      </c>
      <c r="M29" s="201">
        <v>0</v>
      </c>
      <c r="N29" s="201">
        <v>0.51</v>
      </c>
      <c r="O29" s="201">
        <v>1.79</v>
      </c>
      <c r="P29" s="201">
        <v>2.44</v>
      </c>
      <c r="Q29" s="201">
        <v>0.2</v>
      </c>
      <c r="R29" s="201">
        <v>0.38</v>
      </c>
      <c r="S29" s="201">
        <v>0.24</v>
      </c>
      <c r="T29" s="201">
        <v>0</v>
      </c>
      <c r="U29" s="201">
        <v>10.130000000000001</v>
      </c>
      <c r="V29" s="201">
        <v>0.19</v>
      </c>
      <c r="W29" s="201">
        <v>0.4</v>
      </c>
      <c r="X29" s="201">
        <v>1.33</v>
      </c>
      <c r="Y29" s="201">
        <v>0</v>
      </c>
      <c r="Z29" s="201">
        <v>2.5</v>
      </c>
      <c r="AA29" s="201">
        <v>0.81</v>
      </c>
      <c r="AB29" s="201">
        <v>0</v>
      </c>
      <c r="AC29" s="201">
        <v>10.19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12.6</v>
      </c>
      <c r="AL29" s="201">
        <v>0</v>
      </c>
      <c r="AM29" s="201">
        <v>0</v>
      </c>
      <c r="AN29" s="201">
        <v>0</v>
      </c>
      <c r="AO29" s="201">
        <v>162</v>
      </c>
      <c r="AP29" s="201">
        <v>0</v>
      </c>
      <c r="AQ29" s="201">
        <v>0</v>
      </c>
      <c r="AR29" s="201">
        <v>8.93</v>
      </c>
      <c r="AS29" s="201">
        <v>16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15.59</v>
      </c>
      <c r="K30" s="201">
        <v>76.400000000000006</v>
      </c>
      <c r="L30" s="201">
        <v>30.36</v>
      </c>
      <c r="M30" s="201">
        <v>0</v>
      </c>
      <c r="N30" s="201">
        <v>0.51</v>
      </c>
      <c r="O30" s="201">
        <v>1.79</v>
      </c>
      <c r="P30" s="201">
        <v>2.44</v>
      </c>
      <c r="Q30" s="201">
        <v>0.2</v>
      </c>
      <c r="R30" s="201">
        <v>0.38</v>
      </c>
      <c r="S30" s="201">
        <v>0.24</v>
      </c>
      <c r="T30" s="201">
        <v>0</v>
      </c>
      <c r="U30" s="201">
        <v>10.130000000000001</v>
      </c>
      <c r="V30" s="201">
        <v>0.19</v>
      </c>
      <c r="W30" s="201">
        <v>0.4</v>
      </c>
      <c r="X30" s="201">
        <v>1.33</v>
      </c>
      <c r="Y30" s="201">
        <v>0</v>
      </c>
      <c r="Z30" s="201">
        <v>2.5</v>
      </c>
      <c r="AA30" s="201">
        <v>11.33</v>
      </c>
      <c r="AB30" s="201">
        <v>0</v>
      </c>
      <c r="AC30" s="201">
        <v>10.19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12.54</v>
      </c>
      <c r="AL30" s="201">
        <v>0</v>
      </c>
      <c r="AM30" s="201">
        <v>0</v>
      </c>
      <c r="AN30" s="201">
        <v>0</v>
      </c>
      <c r="AO30" s="201">
        <v>162</v>
      </c>
      <c r="AP30" s="201">
        <v>0</v>
      </c>
      <c r="AQ30" s="201">
        <v>0</v>
      </c>
      <c r="AR30" s="201">
        <v>8.93</v>
      </c>
      <c r="AS30" s="201">
        <v>16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15.59</v>
      </c>
      <c r="K31" s="201">
        <v>76.400000000000006</v>
      </c>
      <c r="L31" s="201">
        <v>31.6</v>
      </c>
      <c r="M31" s="201">
        <v>0</v>
      </c>
      <c r="N31" s="201">
        <v>0.51</v>
      </c>
      <c r="O31" s="201">
        <v>1.79</v>
      </c>
      <c r="P31" s="201">
        <v>2.44</v>
      </c>
      <c r="Q31" s="201">
        <v>0.2</v>
      </c>
      <c r="R31" s="201">
        <v>0.38</v>
      </c>
      <c r="S31" s="201">
        <v>0.24</v>
      </c>
      <c r="T31" s="201">
        <v>0</v>
      </c>
      <c r="U31" s="201">
        <v>10.33</v>
      </c>
      <c r="V31" s="201">
        <v>0.19</v>
      </c>
      <c r="W31" s="201">
        <v>0.4</v>
      </c>
      <c r="X31" s="201">
        <v>1.33</v>
      </c>
      <c r="Y31" s="201">
        <v>0</v>
      </c>
      <c r="Z31" s="201">
        <v>2.5</v>
      </c>
      <c r="AA31" s="201">
        <v>11.33</v>
      </c>
      <c r="AB31" s="201">
        <v>0</v>
      </c>
      <c r="AC31" s="201">
        <v>10.19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12.54</v>
      </c>
      <c r="AL31" s="201">
        <v>0</v>
      </c>
      <c r="AM31" s="201">
        <v>0</v>
      </c>
      <c r="AN31" s="201">
        <v>0</v>
      </c>
      <c r="AO31" s="201">
        <v>162</v>
      </c>
      <c r="AP31" s="201">
        <v>0</v>
      </c>
      <c r="AQ31" s="201">
        <v>0</v>
      </c>
      <c r="AR31" s="201">
        <v>8.93</v>
      </c>
      <c r="AS31" s="201">
        <v>16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15.59</v>
      </c>
      <c r="K32" s="201">
        <v>75.78</v>
      </c>
      <c r="L32" s="201">
        <v>30.36</v>
      </c>
      <c r="M32" s="201">
        <v>0</v>
      </c>
      <c r="N32" s="201">
        <v>0.51</v>
      </c>
      <c r="O32" s="201">
        <v>1.79</v>
      </c>
      <c r="P32" s="201">
        <v>2.44</v>
      </c>
      <c r="Q32" s="201">
        <v>0.2</v>
      </c>
      <c r="R32" s="201">
        <v>0.38</v>
      </c>
      <c r="S32" s="201">
        <v>0.24</v>
      </c>
      <c r="T32" s="201">
        <v>0</v>
      </c>
      <c r="U32" s="201">
        <v>10.19</v>
      </c>
      <c r="V32" s="201">
        <v>0.19</v>
      </c>
      <c r="W32" s="201">
        <v>0.4</v>
      </c>
      <c r="X32" s="201">
        <v>1.33</v>
      </c>
      <c r="Y32" s="201">
        <v>0</v>
      </c>
      <c r="Z32" s="201">
        <v>2.5</v>
      </c>
      <c r="AA32" s="201">
        <v>11.33</v>
      </c>
      <c r="AB32" s="201">
        <v>0</v>
      </c>
      <c r="AC32" s="201">
        <v>10.19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12.54</v>
      </c>
      <c r="AL32" s="201">
        <v>0</v>
      </c>
      <c r="AM32" s="201">
        <v>0</v>
      </c>
      <c r="AN32" s="201">
        <v>0</v>
      </c>
      <c r="AO32" s="201">
        <v>162</v>
      </c>
      <c r="AP32" s="201">
        <v>0</v>
      </c>
      <c r="AQ32" s="201">
        <v>0</v>
      </c>
      <c r="AR32" s="201">
        <v>8.93</v>
      </c>
      <c r="AS32" s="201">
        <v>16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15.59</v>
      </c>
      <c r="K33" s="201">
        <v>75.78</v>
      </c>
      <c r="L33" s="201">
        <v>30.36</v>
      </c>
      <c r="M33" s="201">
        <v>0</v>
      </c>
      <c r="N33" s="201">
        <v>0.51</v>
      </c>
      <c r="O33" s="201">
        <v>1.79</v>
      </c>
      <c r="P33" s="201">
        <v>2.44</v>
      </c>
      <c r="Q33" s="201">
        <v>2.65</v>
      </c>
      <c r="R33" s="201">
        <v>4.9800000000000004</v>
      </c>
      <c r="S33" s="201">
        <v>2.85</v>
      </c>
      <c r="T33" s="201">
        <v>0</v>
      </c>
      <c r="U33" s="201">
        <v>9.85</v>
      </c>
      <c r="V33" s="201">
        <v>0.19</v>
      </c>
      <c r="W33" s="201">
        <v>0.4</v>
      </c>
      <c r="X33" s="201">
        <v>1.33</v>
      </c>
      <c r="Y33" s="201">
        <v>0</v>
      </c>
      <c r="Z33" s="201">
        <v>2.5</v>
      </c>
      <c r="AA33" s="201">
        <v>11.33</v>
      </c>
      <c r="AB33" s="201">
        <v>0</v>
      </c>
      <c r="AC33" s="201">
        <v>10.19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12.54</v>
      </c>
      <c r="AL33" s="201">
        <v>0</v>
      </c>
      <c r="AM33" s="201">
        <v>0</v>
      </c>
      <c r="AN33" s="201">
        <v>0</v>
      </c>
      <c r="AO33" s="201">
        <v>162</v>
      </c>
      <c r="AP33" s="201">
        <v>0</v>
      </c>
      <c r="AQ33" s="201">
        <v>0</v>
      </c>
      <c r="AR33" s="201">
        <v>8.93</v>
      </c>
      <c r="AS33" s="201">
        <v>16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15.59</v>
      </c>
      <c r="K34" s="201">
        <v>75.78</v>
      </c>
      <c r="L34" s="201">
        <v>30.36</v>
      </c>
      <c r="M34" s="201">
        <v>0</v>
      </c>
      <c r="N34" s="201">
        <v>0.51</v>
      </c>
      <c r="O34" s="201">
        <v>1.79</v>
      </c>
      <c r="P34" s="201">
        <v>2.44</v>
      </c>
      <c r="Q34" s="201">
        <v>2.65</v>
      </c>
      <c r="R34" s="201">
        <v>4.9800000000000004</v>
      </c>
      <c r="S34" s="201">
        <v>2.85</v>
      </c>
      <c r="T34" s="201">
        <v>0</v>
      </c>
      <c r="U34" s="201">
        <v>9.85</v>
      </c>
      <c r="V34" s="201">
        <v>2.39</v>
      </c>
      <c r="W34" s="201">
        <v>0.4</v>
      </c>
      <c r="X34" s="201">
        <v>1.33</v>
      </c>
      <c r="Y34" s="201">
        <v>0</v>
      </c>
      <c r="Z34" s="201">
        <v>37.159999999999997</v>
      </c>
      <c r="AA34" s="201">
        <v>11.33</v>
      </c>
      <c r="AB34" s="201">
        <v>0</v>
      </c>
      <c r="AC34" s="201">
        <v>10.19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12.54</v>
      </c>
      <c r="AL34" s="201">
        <v>0</v>
      </c>
      <c r="AM34" s="201">
        <v>0</v>
      </c>
      <c r="AN34" s="201">
        <v>0</v>
      </c>
      <c r="AO34" s="201">
        <v>162</v>
      </c>
      <c r="AP34" s="201">
        <v>0</v>
      </c>
      <c r="AQ34" s="201">
        <v>0</v>
      </c>
      <c r="AR34" s="201">
        <v>8.93</v>
      </c>
      <c r="AS34" s="201">
        <v>16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15.59</v>
      </c>
      <c r="K35" s="201">
        <v>75.78</v>
      </c>
      <c r="L35" s="201">
        <v>30.36</v>
      </c>
      <c r="M35" s="201">
        <v>0</v>
      </c>
      <c r="N35" s="201">
        <v>0.51</v>
      </c>
      <c r="O35" s="201">
        <v>1.79</v>
      </c>
      <c r="P35" s="201">
        <v>2.44</v>
      </c>
      <c r="Q35" s="201">
        <v>2.65</v>
      </c>
      <c r="R35" s="201">
        <v>4.9800000000000004</v>
      </c>
      <c r="S35" s="201">
        <v>2.85</v>
      </c>
      <c r="T35" s="201">
        <v>0</v>
      </c>
      <c r="U35" s="201">
        <v>9.85</v>
      </c>
      <c r="V35" s="201">
        <v>2.39</v>
      </c>
      <c r="W35" s="201">
        <v>0.4</v>
      </c>
      <c r="X35" s="201">
        <v>1.33</v>
      </c>
      <c r="Y35" s="201">
        <v>0</v>
      </c>
      <c r="Z35" s="201">
        <v>37.159999999999997</v>
      </c>
      <c r="AA35" s="201">
        <v>11.33</v>
      </c>
      <c r="AB35" s="201">
        <v>0</v>
      </c>
      <c r="AC35" s="201">
        <v>10.19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11.04</v>
      </c>
      <c r="AL35" s="201">
        <v>0</v>
      </c>
      <c r="AM35" s="201">
        <v>0</v>
      </c>
      <c r="AN35" s="201">
        <v>0</v>
      </c>
      <c r="AO35" s="201">
        <v>162</v>
      </c>
      <c r="AP35" s="201">
        <v>0</v>
      </c>
      <c r="AQ35" s="201">
        <v>0</v>
      </c>
      <c r="AR35" s="201">
        <v>8.5299999999999994</v>
      </c>
      <c r="AS35" s="201">
        <v>16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15.31</v>
      </c>
      <c r="K36" s="201">
        <v>75.78</v>
      </c>
      <c r="L36" s="201">
        <v>30.36</v>
      </c>
      <c r="M36" s="201">
        <v>0</v>
      </c>
      <c r="N36" s="201">
        <v>0.51</v>
      </c>
      <c r="O36" s="201">
        <v>1.79</v>
      </c>
      <c r="P36" s="201">
        <v>2.44</v>
      </c>
      <c r="Q36" s="201">
        <v>2.65</v>
      </c>
      <c r="R36" s="201">
        <v>4.9800000000000004</v>
      </c>
      <c r="S36" s="201">
        <v>2.85</v>
      </c>
      <c r="T36" s="201">
        <v>0</v>
      </c>
      <c r="U36" s="201">
        <v>9.85</v>
      </c>
      <c r="V36" s="201">
        <v>2.39</v>
      </c>
      <c r="W36" s="201">
        <v>0.4</v>
      </c>
      <c r="X36" s="201">
        <v>1.33</v>
      </c>
      <c r="Y36" s="201">
        <v>0</v>
      </c>
      <c r="Z36" s="201">
        <v>37.159999999999997</v>
      </c>
      <c r="AA36" s="201">
        <v>11.33</v>
      </c>
      <c r="AB36" s="201">
        <v>0</v>
      </c>
      <c r="AC36" s="201">
        <v>10.19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11.04</v>
      </c>
      <c r="AL36" s="201">
        <v>0</v>
      </c>
      <c r="AM36" s="201">
        <v>0</v>
      </c>
      <c r="AN36" s="201">
        <v>0</v>
      </c>
      <c r="AO36" s="201">
        <v>162</v>
      </c>
      <c r="AP36" s="201">
        <v>0</v>
      </c>
      <c r="AQ36" s="201">
        <v>0</v>
      </c>
      <c r="AR36" s="201">
        <v>8.5299999999999994</v>
      </c>
      <c r="AS36" s="201">
        <v>16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15.31</v>
      </c>
      <c r="K37" s="201">
        <v>75.78</v>
      </c>
      <c r="L37" s="201">
        <v>30.36</v>
      </c>
      <c r="M37" s="201">
        <v>0</v>
      </c>
      <c r="N37" s="201">
        <v>0.51</v>
      </c>
      <c r="O37" s="201">
        <v>1.79</v>
      </c>
      <c r="P37" s="201">
        <v>2.44</v>
      </c>
      <c r="Q37" s="201">
        <v>2.65</v>
      </c>
      <c r="R37" s="201">
        <v>4.9800000000000004</v>
      </c>
      <c r="S37" s="201">
        <v>2.85</v>
      </c>
      <c r="T37" s="201">
        <v>0</v>
      </c>
      <c r="U37" s="201">
        <v>9.85</v>
      </c>
      <c r="V37" s="201">
        <v>2.39</v>
      </c>
      <c r="W37" s="201">
        <v>0.4</v>
      </c>
      <c r="X37" s="201">
        <v>1.33</v>
      </c>
      <c r="Y37" s="201">
        <v>0</v>
      </c>
      <c r="Z37" s="201">
        <v>37.159999999999997</v>
      </c>
      <c r="AA37" s="201">
        <v>8.2799999999999994</v>
      </c>
      <c r="AB37" s="201">
        <v>0</v>
      </c>
      <c r="AC37" s="201">
        <v>10.19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11.04</v>
      </c>
      <c r="AL37" s="201">
        <v>0</v>
      </c>
      <c r="AM37" s="201">
        <v>0</v>
      </c>
      <c r="AN37" s="201">
        <v>0</v>
      </c>
      <c r="AO37" s="201">
        <v>162</v>
      </c>
      <c r="AP37" s="201">
        <v>0</v>
      </c>
      <c r="AQ37" s="201">
        <v>0</v>
      </c>
      <c r="AR37" s="201">
        <v>8.5299999999999994</v>
      </c>
      <c r="AS37" s="201">
        <v>16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15.31</v>
      </c>
      <c r="K38" s="201">
        <v>75.78</v>
      </c>
      <c r="L38" s="201">
        <v>30.36</v>
      </c>
      <c r="M38" s="201">
        <v>0</v>
      </c>
      <c r="N38" s="201">
        <v>0.51</v>
      </c>
      <c r="O38" s="201">
        <v>1.79</v>
      </c>
      <c r="P38" s="201">
        <v>2.44</v>
      </c>
      <c r="Q38" s="201">
        <v>0.2</v>
      </c>
      <c r="R38" s="201">
        <v>0.38</v>
      </c>
      <c r="S38" s="201">
        <v>0.24</v>
      </c>
      <c r="T38" s="201">
        <v>0</v>
      </c>
      <c r="U38" s="201">
        <v>9.85</v>
      </c>
      <c r="V38" s="201">
        <v>0.19</v>
      </c>
      <c r="W38" s="201">
        <v>0.4</v>
      </c>
      <c r="X38" s="201">
        <v>1.33</v>
      </c>
      <c r="Y38" s="201">
        <v>0</v>
      </c>
      <c r="Z38" s="201">
        <v>2.5</v>
      </c>
      <c r="AA38" s="201">
        <v>6.91</v>
      </c>
      <c r="AB38" s="201">
        <v>0</v>
      </c>
      <c r="AC38" s="201">
        <v>10.19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11.04</v>
      </c>
      <c r="AL38" s="201">
        <v>0</v>
      </c>
      <c r="AM38" s="201">
        <v>0</v>
      </c>
      <c r="AN38" s="201">
        <v>0</v>
      </c>
      <c r="AO38" s="201">
        <v>162</v>
      </c>
      <c r="AP38" s="201">
        <v>0</v>
      </c>
      <c r="AQ38" s="201">
        <v>0</v>
      </c>
      <c r="AR38" s="201">
        <v>8.5299999999999994</v>
      </c>
      <c r="AS38" s="201">
        <v>16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15.31</v>
      </c>
      <c r="K39" s="201">
        <v>75.78</v>
      </c>
      <c r="L39" s="201">
        <v>30.36</v>
      </c>
      <c r="M39" s="201">
        <v>0</v>
      </c>
      <c r="N39" s="201">
        <v>0.51</v>
      </c>
      <c r="O39" s="201">
        <v>1.79</v>
      </c>
      <c r="P39" s="201">
        <v>2.44</v>
      </c>
      <c r="Q39" s="201">
        <v>2.65</v>
      </c>
      <c r="R39" s="201">
        <v>4.9800000000000004</v>
      </c>
      <c r="S39" s="201">
        <v>2.85</v>
      </c>
      <c r="T39" s="201">
        <v>0</v>
      </c>
      <c r="U39" s="201">
        <v>9.85</v>
      </c>
      <c r="V39" s="201">
        <v>2.39</v>
      </c>
      <c r="W39" s="201">
        <v>5.46</v>
      </c>
      <c r="X39" s="201">
        <v>1.33</v>
      </c>
      <c r="Y39" s="201">
        <v>0</v>
      </c>
      <c r="Z39" s="201">
        <v>37.159999999999997</v>
      </c>
      <c r="AA39" s="201">
        <v>8.2799999999999994</v>
      </c>
      <c r="AB39" s="201">
        <v>0</v>
      </c>
      <c r="AC39" s="201">
        <v>10.19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11.04</v>
      </c>
      <c r="AL39" s="201">
        <v>0</v>
      </c>
      <c r="AM39" s="201">
        <v>0</v>
      </c>
      <c r="AN39" s="201">
        <v>0</v>
      </c>
      <c r="AO39" s="201">
        <v>158.4</v>
      </c>
      <c r="AP39" s="201">
        <v>0</v>
      </c>
      <c r="AQ39" s="201">
        <v>0</v>
      </c>
      <c r="AR39" s="201">
        <v>8.5299999999999994</v>
      </c>
      <c r="AS39" s="201">
        <v>16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15.31</v>
      </c>
      <c r="K40" s="201">
        <v>75.78</v>
      </c>
      <c r="L40" s="201">
        <v>30.36</v>
      </c>
      <c r="M40" s="201">
        <v>0</v>
      </c>
      <c r="N40" s="201">
        <v>0.51</v>
      </c>
      <c r="O40" s="201">
        <v>1.79</v>
      </c>
      <c r="P40" s="201">
        <v>2.44</v>
      </c>
      <c r="Q40" s="201">
        <v>2.65</v>
      </c>
      <c r="R40" s="201">
        <v>4.9800000000000004</v>
      </c>
      <c r="S40" s="201">
        <v>2.85</v>
      </c>
      <c r="T40" s="201">
        <v>0</v>
      </c>
      <c r="U40" s="201">
        <v>9.85</v>
      </c>
      <c r="V40" s="201">
        <v>2.39</v>
      </c>
      <c r="W40" s="201">
        <v>5.46</v>
      </c>
      <c r="X40" s="201">
        <v>1.33</v>
      </c>
      <c r="Y40" s="201">
        <v>0</v>
      </c>
      <c r="Z40" s="201">
        <v>37.159999999999997</v>
      </c>
      <c r="AA40" s="201">
        <v>8.2799999999999994</v>
      </c>
      <c r="AB40" s="201">
        <v>0</v>
      </c>
      <c r="AC40" s="201">
        <v>10.19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11.04</v>
      </c>
      <c r="AL40" s="201">
        <v>0</v>
      </c>
      <c r="AM40" s="201">
        <v>0</v>
      </c>
      <c r="AN40" s="201">
        <v>0</v>
      </c>
      <c r="AO40" s="201">
        <v>158.4</v>
      </c>
      <c r="AP40" s="201">
        <v>0</v>
      </c>
      <c r="AQ40" s="201">
        <v>0</v>
      </c>
      <c r="AR40" s="201">
        <v>8.5299999999999994</v>
      </c>
      <c r="AS40" s="201">
        <v>16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15.31</v>
      </c>
      <c r="K41" s="201">
        <v>75.78</v>
      </c>
      <c r="L41" s="201">
        <v>30.36</v>
      </c>
      <c r="M41" s="201">
        <v>0</v>
      </c>
      <c r="N41" s="201">
        <v>0.51</v>
      </c>
      <c r="O41" s="201">
        <v>1.79</v>
      </c>
      <c r="P41" s="201">
        <v>2.44</v>
      </c>
      <c r="Q41" s="201">
        <v>2.65</v>
      </c>
      <c r="R41" s="201">
        <v>4.9800000000000004</v>
      </c>
      <c r="S41" s="201">
        <v>2.85</v>
      </c>
      <c r="T41" s="201">
        <v>0</v>
      </c>
      <c r="U41" s="201">
        <v>9.85</v>
      </c>
      <c r="V41" s="201">
        <v>2.39</v>
      </c>
      <c r="W41" s="201">
        <v>5.46</v>
      </c>
      <c r="X41" s="201">
        <v>1.33</v>
      </c>
      <c r="Y41" s="201">
        <v>0</v>
      </c>
      <c r="Z41" s="201">
        <v>37.159999999999997</v>
      </c>
      <c r="AA41" s="201">
        <v>8.2799999999999994</v>
      </c>
      <c r="AB41" s="201">
        <v>0</v>
      </c>
      <c r="AC41" s="201">
        <v>10.19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11.04</v>
      </c>
      <c r="AL41" s="201">
        <v>0</v>
      </c>
      <c r="AM41" s="201">
        <v>0</v>
      </c>
      <c r="AN41" s="201">
        <v>0</v>
      </c>
      <c r="AO41" s="201">
        <v>158.4</v>
      </c>
      <c r="AP41" s="201">
        <v>0</v>
      </c>
      <c r="AQ41" s="201">
        <v>0</v>
      </c>
      <c r="AR41" s="201">
        <v>8.5299999999999994</v>
      </c>
      <c r="AS41" s="201">
        <v>16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15.31</v>
      </c>
      <c r="K42" s="201">
        <v>75.78</v>
      </c>
      <c r="L42" s="201">
        <v>30.36</v>
      </c>
      <c r="M42" s="201">
        <v>0</v>
      </c>
      <c r="N42" s="201">
        <v>0.51</v>
      </c>
      <c r="O42" s="201">
        <v>1.79</v>
      </c>
      <c r="P42" s="201">
        <v>2.44</v>
      </c>
      <c r="Q42" s="201">
        <v>2.65</v>
      </c>
      <c r="R42" s="201">
        <v>4.9800000000000004</v>
      </c>
      <c r="S42" s="201">
        <v>2.85</v>
      </c>
      <c r="T42" s="201">
        <v>0</v>
      </c>
      <c r="U42" s="201">
        <v>9.85</v>
      </c>
      <c r="V42" s="201">
        <v>2.39</v>
      </c>
      <c r="W42" s="201">
        <v>5.46</v>
      </c>
      <c r="X42" s="201">
        <v>1.33</v>
      </c>
      <c r="Y42" s="201">
        <v>0</v>
      </c>
      <c r="Z42" s="201">
        <v>37.159999999999997</v>
      </c>
      <c r="AA42" s="201">
        <v>8.2799999999999994</v>
      </c>
      <c r="AB42" s="201">
        <v>0</v>
      </c>
      <c r="AC42" s="201">
        <v>10.19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11.04</v>
      </c>
      <c r="AL42" s="201">
        <v>0</v>
      </c>
      <c r="AM42" s="201">
        <v>0</v>
      </c>
      <c r="AN42" s="201">
        <v>0</v>
      </c>
      <c r="AO42" s="201">
        <v>158.4</v>
      </c>
      <c r="AP42" s="201">
        <v>0</v>
      </c>
      <c r="AQ42" s="201">
        <v>0</v>
      </c>
      <c r="AR42" s="201">
        <v>8.5299999999999994</v>
      </c>
      <c r="AS42" s="201">
        <v>16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15.31</v>
      </c>
      <c r="K43" s="201">
        <v>75.78</v>
      </c>
      <c r="L43" s="201">
        <v>30.36</v>
      </c>
      <c r="M43" s="201">
        <v>0</v>
      </c>
      <c r="N43" s="201">
        <v>0.51</v>
      </c>
      <c r="O43" s="201">
        <v>1.79</v>
      </c>
      <c r="P43" s="201">
        <v>2.44</v>
      </c>
      <c r="Q43" s="201">
        <v>2.65</v>
      </c>
      <c r="R43" s="201">
        <v>4.6900000000000004</v>
      </c>
      <c r="S43" s="201">
        <v>2.71</v>
      </c>
      <c r="T43" s="201">
        <v>0</v>
      </c>
      <c r="U43" s="201">
        <v>9.43</v>
      </c>
      <c r="V43" s="201">
        <v>2.39</v>
      </c>
      <c r="W43" s="201">
        <v>5.46</v>
      </c>
      <c r="X43" s="201">
        <v>19.34</v>
      </c>
      <c r="Y43" s="201">
        <v>0</v>
      </c>
      <c r="Z43" s="201">
        <v>37.159999999999997</v>
      </c>
      <c r="AA43" s="201">
        <v>8.2799999999999994</v>
      </c>
      <c r="AB43" s="201">
        <v>0</v>
      </c>
      <c r="AC43" s="201">
        <v>10.19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11.04</v>
      </c>
      <c r="AL43" s="201">
        <v>0</v>
      </c>
      <c r="AM43" s="201">
        <v>0</v>
      </c>
      <c r="AN43" s="201">
        <v>0</v>
      </c>
      <c r="AO43" s="201">
        <v>158.4</v>
      </c>
      <c r="AP43" s="201">
        <v>0</v>
      </c>
      <c r="AQ43" s="201">
        <v>0</v>
      </c>
      <c r="AR43" s="201">
        <v>8.4499999999999993</v>
      </c>
      <c r="AS43" s="201">
        <v>16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15.03</v>
      </c>
      <c r="K44" s="201">
        <v>75.78</v>
      </c>
      <c r="L44" s="201">
        <v>30.36</v>
      </c>
      <c r="M44" s="201">
        <v>0</v>
      </c>
      <c r="N44" s="201">
        <v>0.51</v>
      </c>
      <c r="O44" s="201">
        <v>1.79</v>
      </c>
      <c r="P44" s="201">
        <v>2.44</v>
      </c>
      <c r="Q44" s="201">
        <v>2.65</v>
      </c>
      <c r="R44" s="201">
        <v>4.7699999999999996</v>
      </c>
      <c r="S44" s="201">
        <v>2.85</v>
      </c>
      <c r="T44" s="201">
        <v>0</v>
      </c>
      <c r="U44" s="201">
        <v>9.43</v>
      </c>
      <c r="V44" s="201">
        <v>2.39</v>
      </c>
      <c r="W44" s="201">
        <v>5.46</v>
      </c>
      <c r="X44" s="201">
        <v>19.34</v>
      </c>
      <c r="Y44" s="201">
        <v>0</v>
      </c>
      <c r="Z44" s="201">
        <v>37.159999999999997</v>
      </c>
      <c r="AA44" s="201">
        <v>8.2799999999999994</v>
      </c>
      <c r="AB44" s="201">
        <v>0</v>
      </c>
      <c r="AC44" s="201">
        <v>10.19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11.04</v>
      </c>
      <c r="AL44" s="201">
        <v>0</v>
      </c>
      <c r="AM44" s="201">
        <v>0</v>
      </c>
      <c r="AN44" s="201">
        <v>0</v>
      </c>
      <c r="AO44" s="201">
        <v>158.4</v>
      </c>
      <c r="AP44" s="201">
        <v>0</v>
      </c>
      <c r="AQ44" s="201">
        <v>0</v>
      </c>
      <c r="AR44" s="201">
        <v>8.4499999999999993</v>
      </c>
      <c r="AS44" s="201">
        <v>16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15.03</v>
      </c>
      <c r="K45" s="201">
        <v>75.78</v>
      </c>
      <c r="L45" s="201">
        <v>30.36</v>
      </c>
      <c r="M45" s="201">
        <v>0</v>
      </c>
      <c r="N45" s="201">
        <v>0.51</v>
      </c>
      <c r="O45" s="201">
        <v>1.79</v>
      </c>
      <c r="P45" s="201">
        <v>2.44</v>
      </c>
      <c r="Q45" s="201">
        <v>2.65</v>
      </c>
      <c r="R45" s="201">
        <v>4.7699999999999996</v>
      </c>
      <c r="S45" s="201">
        <v>2.85</v>
      </c>
      <c r="T45" s="201">
        <v>0</v>
      </c>
      <c r="U45" s="201">
        <v>9.43</v>
      </c>
      <c r="V45" s="201">
        <v>2.39</v>
      </c>
      <c r="W45" s="201">
        <v>5.46</v>
      </c>
      <c r="X45" s="201">
        <v>19.34</v>
      </c>
      <c r="Y45" s="201">
        <v>0</v>
      </c>
      <c r="Z45" s="201">
        <v>37.159999999999997</v>
      </c>
      <c r="AA45" s="201">
        <v>8.2799999999999994</v>
      </c>
      <c r="AB45" s="201">
        <v>0</v>
      </c>
      <c r="AC45" s="201">
        <v>10.19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11.04</v>
      </c>
      <c r="AL45" s="201">
        <v>0</v>
      </c>
      <c r="AM45" s="201">
        <v>0</v>
      </c>
      <c r="AN45" s="201">
        <v>0</v>
      </c>
      <c r="AO45" s="201">
        <v>158.4</v>
      </c>
      <c r="AP45" s="201">
        <v>0</v>
      </c>
      <c r="AQ45" s="201">
        <v>0</v>
      </c>
      <c r="AR45" s="201">
        <v>8.4499999999999993</v>
      </c>
      <c r="AS45" s="201">
        <v>16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15.03</v>
      </c>
      <c r="K46" s="201">
        <v>75.78</v>
      </c>
      <c r="L46" s="201">
        <v>30.36</v>
      </c>
      <c r="M46" s="201">
        <v>0</v>
      </c>
      <c r="N46" s="201">
        <v>0.51</v>
      </c>
      <c r="O46" s="201">
        <v>1.79</v>
      </c>
      <c r="P46" s="201">
        <v>2.44</v>
      </c>
      <c r="Q46" s="201">
        <v>2.65</v>
      </c>
      <c r="R46" s="201">
        <v>4.7699999999999996</v>
      </c>
      <c r="S46" s="201">
        <v>2.85</v>
      </c>
      <c r="T46" s="201">
        <v>0</v>
      </c>
      <c r="U46" s="201">
        <v>9.43</v>
      </c>
      <c r="V46" s="201">
        <v>2.39</v>
      </c>
      <c r="W46" s="201">
        <v>5.46</v>
      </c>
      <c r="X46" s="201">
        <v>19.34</v>
      </c>
      <c r="Y46" s="201">
        <v>0</v>
      </c>
      <c r="Z46" s="201">
        <v>37.159999999999997</v>
      </c>
      <c r="AA46" s="201">
        <v>8.2799999999999994</v>
      </c>
      <c r="AB46" s="201">
        <v>0</v>
      </c>
      <c r="AC46" s="201">
        <v>10.19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  <c r="AK46" s="201">
        <v>11.04</v>
      </c>
      <c r="AL46" s="201">
        <v>0</v>
      </c>
      <c r="AM46" s="201">
        <v>0</v>
      </c>
      <c r="AN46" s="201">
        <v>0</v>
      </c>
      <c r="AO46" s="201">
        <v>158.4</v>
      </c>
      <c r="AP46" s="201">
        <v>0</v>
      </c>
      <c r="AQ46" s="201">
        <v>0</v>
      </c>
      <c r="AR46" s="201">
        <v>8.4499999999999993</v>
      </c>
      <c r="AS46" s="201">
        <v>16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15.03</v>
      </c>
      <c r="K47" s="201">
        <v>78.900000000000006</v>
      </c>
      <c r="L47" s="201">
        <v>30.36</v>
      </c>
      <c r="M47" s="201">
        <v>0</v>
      </c>
      <c r="N47" s="201">
        <v>0.51</v>
      </c>
      <c r="O47" s="201">
        <v>1.79</v>
      </c>
      <c r="P47" s="201">
        <v>2.44</v>
      </c>
      <c r="Q47" s="201">
        <v>2.65</v>
      </c>
      <c r="R47" s="201">
        <v>4.8499999999999996</v>
      </c>
      <c r="S47" s="201">
        <v>2.85</v>
      </c>
      <c r="T47" s="201">
        <v>0</v>
      </c>
      <c r="U47" s="201">
        <v>9.43</v>
      </c>
      <c r="V47" s="201">
        <v>0.19</v>
      </c>
      <c r="W47" s="201">
        <v>0.4</v>
      </c>
      <c r="X47" s="201">
        <v>1.33</v>
      </c>
      <c r="Y47" s="201">
        <v>0</v>
      </c>
      <c r="Z47" s="201">
        <v>37.93</v>
      </c>
      <c r="AA47" s="201">
        <v>8.2799999999999994</v>
      </c>
      <c r="AB47" s="201">
        <v>0</v>
      </c>
      <c r="AC47" s="201">
        <v>10.19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11.04</v>
      </c>
      <c r="AL47" s="201">
        <v>0</v>
      </c>
      <c r="AM47" s="201">
        <v>0</v>
      </c>
      <c r="AN47" s="201">
        <v>0</v>
      </c>
      <c r="AO47" s="201">
        <v>158.4</v>
      </c>
      <c r="AP47" s="201">
        <v>0</v>
      </c>
      <c r="AQ47" s="201">
        <v>0</v>
      </c>
      <c r="AR47" s="201">
        <v>8.4499999999999993</v>
      </c>
      <c r="AS47" s="201">
        <v>16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15.03</v>
      </c>
      <c r="K48" s="201">
        <v>78.900000000000006</v>
      </c>
      <c r="L48" s="201">
        <v>30.36</v>
      </c>
      <c r="M48" s="201">
        <v>0</v>
      </c>
      <c r="N48" s="201">
        <v>0.51</v>
      </c>
      <c r="O48" s="201">
        <v>1.79</v>
      </c>
      <c r="P48" s="201">
        <v>2.44</v>
      </c>
      <c r="Q48" s="201">
        <v>2.65</v>
      </c>
      <c r="R48" s="201">
        <v>4.8499999999999996</v>
      </c>
      <c r="S48" s="201">
        <v>2.85</v>
      </c>
      <c r="T48" s="201">
        <v>0</v>
      </c>
      <c r="U48" s="201">
        <v>9.43</v>
      </c>
      <c r="V48" s="201">
        <v>0.19</v>
      </c>
      <c r="W48" s="201">
        <v>0.4</v>
      </c>
      <c r="X48" s="201">
        <v>1.33</v>
      </c>
      <c r="Y48" s="201">
        <v>0</v>
      </c>
      <c r="Z48" s="201">
        <v>37.93</v>
      </c>
      <c r="AA48" s="201">
        <v>8.2799999999999994</v>
      </c>
      <c r="AB48" s="201">
        <v>0</v>
      </c>
      <c r="AC48" s="201">
        <v>10.19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11.04</v>
      </c>
      <c r="AL48" s="201">
        <v>0</v>
      </c>
      <c r="AM48" s="201">
        <v>0</v>
      </c>
      <c r="AN48" s="201">
        <v>0</v>
      </c>
      <c r="AO48" s="201">
        <v>158.4</v>
      </c>
      <c r="AP48" s="201">
        <v>0</v>
      </c>
      <c r="AQ48" s="201">
        <v>0</v>
      </c>
      <c r="AR48" s="201">
        <v>8.43</v>
      </c>
      <c r="AS48" s="201">
        <v>16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15.03</v>
      </c>
      <c r="K49" s="201">
        <v>78.900000000000006</v>
      </c>
      <c r="L49" s="201">
        <v>30.36</v>
      </c>
      <c r="M49" s="201">
        <v>0</v>
      </c>
      <c r="N49" s="201">
        <v>1.06</v>
      </c>
      <c r="O49" s="201">
        <v>1.79</v>
      </c>
      <c r="P49" s="201">
        <v>2.44</v>
      </c>
      <c r="Q49" s="201">
        <v>2.65</v>
      </c>
      <c r="R49" s="201">
        <v>4.9800000000000004</v>
      </c>
      <c r="S49" s="201">
        <v>2.85</v>
      </c>
      <c r="T49" s="201">
        <v>0</v>
      </c>
      <c r="U49" s="201">
        <v>9.43</v>
      </c>
      <c r="V49" s="201">
        <v>0.19</v>
      </c>
      <c r="W49" s="201">
        <v>0.4</v>
      </c>
      <c r="X49" s="201">
        <v>1.33</v>
      </c>
      <c r="Y49" s="201">
        <v>0</v>
      </c>
      <c r="Z49" s="201">
        <v>39.090000000000003</v>
      </c>
      <c r="AA49" s="201">
        <v>11.32</v>
      </c>
      <c r="AB49" s="201">
        <v>0</v>
      </c>
      <c r="AC49" s="201">
        <v>10.19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11.04</v>
      </c>
      <c r="AL49" s="201">
        <v>0</v>
      </c>
      <c r="AM49" s="201">
        <v>0</v>
      </c>
      <c r="AN49" s="201">
        <v>0</v>
      </c>
      <c r="AO49" s="201">
        <v>158.4</v>
      </c>
      <c r="AP49" s="201">
        <v>0</v>
      </c>
      <c r="AQ49" s="201">
        <v>0</v>
      </c>
      <c r="AR49" s="201">
        <v>8.43</v>
      </c>
      <c r="AS49" s="201">
        <v>16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15.03</v>
      </c>
      <c r="K50" s="201">
        <v>78.900000000000006</v>
      </c>
      <c r="L50" s="201">
        <v>30.36</v>
      </c>
      <c r="M50" s="201">
        <v>0</v>
      </c>
      <c r="N50" s="201">
        <v>1.06</v>
      </c>
      <c r="O50" s="201">
        <v>1.79</v>
      </c>
      <c r="P50" s="201">
        <v>2.44</v>
      </c>
      <c r="Q50" s="201">
        <v>2.65</v>
      </c>
      <c r="R50" s="201">
        <v>4.9800000000000004</v>
      </c>
      <c r="S50" s="201">
        <v>2.85</v>
      </c>
      <c r="T50" s="201">
        <v>0</v>
      </c>
      <c r="U50" s="201">
        <v>9.43</v>
      </c>
      <c r="V50" s="201">
        <v>0.19</v>
      </c>
      <c r="W50" s="201">
        <v>0.4</v>
      </c>
      <c r="X50" s="201">
        <v>1.33</v>
      </c>
      <c r="Y50" s="201">
        <v>0</v>
      </c>
      <c r="Z50" s="201">
        <v>38.119999999999997</v>
      </c>
      <c r="AA50" s="201">
        <v>11.32</v>
      </c>
      <c r="AB50" s="201">
        <v>0</v>
      </c>
      <c r="AC50" s="201">
        <v>10.19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11.04</v>
      </c>
      <c r="AL50" s="201">
        <v>0</v>
      </c>
      <c r="AM50" s="201">
        <v>0</v>
      </c>
      <c r="AN50" s="201">
        <v>0</v>
      </c>
      <c r="AO50" s="201">
        <v>158.4</v>
      </c>
      <c r="AP50" s="201">
        <v>0</v>
      </c>
      <c r="AQ50" s="201">
        <v>0</v>
      </c>
      <c r="AR50" s="201">
        <v>8.43</v>
      </c>
      <c r="AS50" s="201">
        <v>16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15.03</v>
      </c>
      <c r="K51" s="201">
        <v>79.5</v>
      </c>
      <c r="L51" s="201">
        <v>31.59</v>
      </c>
      <c r="M51" s="201">
        <v>0</v>
      </c>
      <c r="N51" s="201">
        <v>0.75</v>
      </c>
      <c r="O51" s="201">
        <v>1.79</v>
      </c>
      <c r="P51" s="201">
        <v>2.44</v>
      </c>
      <c r="Q51" s="201">
        <v>2.65</v>
      </c>
      <c r="R51" s="201">
        <v>4.9800000000000004</v>
      </c>
      <c r="S51" s="201">
        <v>2.85</v>
      </c>
      <c r="T51" s="201">
        <v>0</v>
      </c>
      <c r="U51" s="201">
        <v>9.43</v>
      </c>
      <c r="V51" s="201">
        <v>0.19</v>
      </c>
      <c r="W51" s="201">
        <v>0.4</v>
      </c>
      <c r="X51" s="201">
        <v>1.33</v>
      </c>
      <c r="Y51" s="201">
        <v>0</v>
      </c>
      <c r="Z51" s="201">
        <v>38.119999999999997</v>
      </c>
      <c r="AA51" s="201">
        <v>11.73</v>
      </c>
      <c r="AB51" s="201">
        <v>0</v>
      </c>
      <c r="AC51" s="201">
        <v>10.19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11.04</v>
      </c>
      <c r="AL51" s="201">
        <v>0</v>
      </c>
      <c r="AM51" s="201">
        <v>0</v>
      </c>
      <c r="AN51" s="201">
        <v>0</v>
      </c>
      <c r="AO51" s="201">
        <v>158.4</v>
      </c>
      <c r="AP51" s="201">
        <v>0</v>
      </c>
      <c r="AQ51" s="201">
        <v>0</v>
      </c>
      <c r="AR51" s="201">
        <v>8.32</v>
      </c>
      <c r="AS51" s="201">
        <v>16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15.03</v>
      </c>
      <c r="K52" s="201">
        <v>79.5</v>
      </c>
      <c r="L52" s="201">
        <v>31.59</v>
      </c>
      <c r="M52" s="201">
        <v>0</v>
      </c>
      <c r="N52" s="201">
        <v>0.75</v>
      </c>
      <c r="O52" s="201">
        <v>1.79</v>
      </c>
      <c r="P52" s="201">
        <v>2.44</v>
      </c>
      <c r="Q52" s="201">
        <v>2.65</v>
      </c>
      <c r="R52" s="201">
        <v>4.9800000000000004</v>
      </c>
      <c r="S52" s="201">
        <v>2.85</v>
      </c>
      <c r="T52" s="201">
        <v>0</v>
      </c>
      <c r="U52" s="201">
        <v>9.43</v>
      </c>
      <c r="V52" s="201">
        <v>0.19</v>
      </c>
      <c r="W52" s="201">
        <v>0.4</v>
      </c>
      <c r="X52" s="201">
        <v>1.33</v>
      </c>
      <c r="Y52" s="201">
        <v>0</v>
      </c>
      <c r="Z52" s="201">
        <v>38.119999999999997</v>
      </c>
      <c r="AA52" s="201">
        <v>11.73</v>
      </c>
      <c r="AB52" s="201">
        <v>0</v>
      </c>
      <c r="AC52" s="201">
        <v>10.19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11.04</v>
      </c>
      <c r="AL52" s="201">
        <v>0</v>
      </c>
      <c r="AM52" s="201">
        <v>0</v>
      </c>
      <c r="AN52" s="201">
        <v>0</v>
      </c>
      <c r="AO52" s="201">
        <v>158.4</v>
      </c>
      <c r="AP52" s="201">
        <v>0</v>
      </c>
      <c r="AQ52" s="201">
        <v>0</v>
      </c>
      <c r="AR52" s="201">
        <v>8.32</v>
      </c>
      <c r="AS52" s="201">
        <v>16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15.03</v>
      </c>
      <c r="K53" s="201">
        <v>79.5</v>
      </c>
      <c r="L53" s="201">
        <v>31.59</v>
      </c>
      <c r="M53" s="201">
        <v>0</v>
      </c>
      <c r="N53" s="201">
        <v>0.75</v>
      </c>
      <c r="O53" s="201">
        <v>1.79</v>
      </c>
      <c r="P53" s="201">
        <v>2.44</v>
      </c>
      <c r="Q53" s="201">
        <v>2.65</v>
      </c>
      <c r="R53" s="201">
        <v>5.41</v>
      </c>
      <c r="S53" s="201">
        <v>2.85</v>
      </c>
      <c r="T53" s="201">
        <v>0</v>
      </c>
      <c r="U53" s="201">
        <v>9.43</v>
      </c>
      <c r="V53" s="201">
        <v>0.19</v>
      </c>
      <c r="W53" s="201">
        <v>0.4</v>
      </c>
      <c r="X53" s="201">
        <v>1.33</v>
      </c>
      <c r="Y53" s="201">
        <v>0</v>
      </c>
      <c r="Z53" s="201">
        <v>38.119999999999997</v>
      </c>
      <c r="AA53" s="201">
        <v>11.73</v>
      </c>
      <c r="AB53" s="201">
        <v>0</v>
      </c>
      <c r="AC53" s="201">
        <v>10.19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11.04</v>
      </c>
      <c r="AL53" s="201">
        <v>0</v>
      </c>
      <c r="AM53" s="201">
        <v>0</v>
      </c>
      <c r="AN53" s="201">
        <v>0</v>
      </c>
      <c r="AO53" s="201">
        <v>158.4</v>
      </c>
      <c r="AP53" s="201">
        <v>0</v>
      </c>
      <c r="AQ53" s="201">
        <v>0</v>
      </c>
      <c r="AR53" s="201">
        <v>8.32</v>
      </c>
      <c r="AS53" s="201">
        <v>16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15.03</v>
      </c>
      <c r="K54" s="201">
        <v>7.83</v>
      </c>
      <c r="L54" s="201">
        <v>31.59</v>
      </c>
      <c r="M54" s="201">
        <v>0</v>
      </c>
      <c r="N54" s="201">
        <v>0.75</v>
      </c>
      <c r="O54" s="201">
        <v>1.79</v>
      </c>
      <c r="P54" s="201">
        <v>2.44</v>
      </c>
      <c r="Q54" s="201">
        <v>0.2</v>
      </c>
      <c r="R54" s="201">
        <v>0.38</v>
      </c>
      <c r="S54" s="201">
        <v>0.24</v>
      </c>
      <c r="T54" s="201">
        <v>0</v>
      </c>
      <c r="U54" s="201">
        <v>9.43</v>
      </c>
      <c r="V54" s="201">
        <v>0.19</v>
      </c>
      <c r="W54" s="201">
        <v>0.4</v>
      </c>
      <c r="X54" s="201">
        <v>1.33</v>
      </c>
      <c r="Y54" s="201">
        <v>0</v>
      </c>
      <c r="Z54" s="201">
        <v>2.5</v>
      </c>
      <c r="AA54" s="201">
        <v>0.81</v>
      </c>
      <c r="AB54" s="201">
        <v>0</v>
      </c>
      <c r="AC54" s="201">
        <v>10.19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158.4</v>
      </c>
      <c r="AP54" s="201">
        <v>0</v>
      </c>
      <c r="AQ54" s="201">
        <v>0</v>
      </c>
      <c r="AR54" s="201">
        <v>8.27</v>
      </c>
      <c r="AS54" s="201">
        <v>16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15.03</v>
      </c>
      <c r="K55" s="201">
        <v>5.79</v>
      </c>
      <c r="L55" s="201">
        <v>31.59</v>
      </c>
      <c r="M55" s="201">
        <v>0</v>
      </c>
      <c r="N55" s="201">
        <v>0.75</v>
      </c>
      <c r="O55" s="201">
        <v>1.79</v>
      </c>
      <c r="P55" s="201">
        <v>2.44</v>
      </c>
      <c r="Q55" s="201">
        <v>0.2</v>
      </c>
      <c r="R55" s="201">
        <v>0.38</v>
      </c>
      <c r="S55" s="201">
        <v>0.24</v>
      </c>
      <c r="T55" s="201">
        <v>0</v>
      </c>
      <c r="U55" s="201">
        <v>9.43</v>
      </c>
      <c r="V55" s="201">
        <v>0.19</v>
      </c>
      <c r="W55" s="201">
        <v>0.4</v>
      </c>
      <c r="X55" s="201">
        <v>1.33</v>
      </c>
      <c r="Y55" s="201">
        <v>0</v>
      </c>
      <c r="Z55" s="201">
        <v>2.5</v>
      </c>
      <c r="AA55" s="201">
        <v>0.81</v>
      </c>
      <c r="AB55" s="201">
        <v>0</v>
      </c>
      <c r="AC55" s="201">
        <v>10.19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158.4</v>
      </c>
      <c r="AP55" s="201">
        <v>0</v>
      </c>
      <c r="AQ55" s="201">
        <v>0</v>
      </c>
      <c r="AR55" s="201">
        <v>6.13</v>
      </c>
      <c r="AS55" s="201">
        <v>16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15.03</v>
      </c>
      <c r="K56" s="201">
        <v>5.79</v>
      </c>
      <c r="L56" s="201">
        <v>31.59</v>
      </c>
      <c r="M56" s="201">
        <v>0</v>
      </c>
      <c r="N56" s="201">
        <v>0.75</v>
      </c>
      <c r="O56" s="201">
        <v>1.79</v>
      </c>
      <c r="P56" s="201">
        <v>2.44</v>
      </c>
      <c r="Q56" s="201">
        <v>0.2</v>
      </c>
      <c r="R56" s="201">
        <v>0.38</v>
      </c>
      <c r="S56" s="201">
        <v>0.24</v>
      </c>
      <c r="T56" s="201">
        <v>0</v>
      </c>
      <c r="U56" s="201">
        <v>9.43</v>
      </c>
      <c r="V56" s="201">
        <v>0.19</v>
      </c>
      <c r="W56" s="201">
        <v>0.4</v>
      </c>
      <c r="X56" s="201">
        <v>1.33</v>
      </c>
      <c r="Y56" s="201">
        <v>0</v>
      </c>
      <c r="Z56" s="201">
        <v>2.5</v>
      </c>
      <c r="AA56" s="201">
        <v>0.81</v>
      </c>
      <c r="AB56" s="201">
        <v>0</v>
      </c>
      <c r="AC56" s="201">
        <v>10.19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158.4</v>
      </c>
      <c r="AP56" s="201">
        <v>0</v>
      </c>
      <c r="AQ56" s="201">
        <v>0</v>
      </c>
      <c r="AR56" s="201">
        <v>6.13</v>
      </c>
      <c r="AS56" s="201">
        <v>16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15.03</v>
      </c>
      <c r="K57" s="201">
        <v>79.5</v>
      </c>
      <c r="L57" s="201">
        <v>31.59</v>
      </c>
      <c r="M57" s="201">
        <v>0</v>
      </c>
      <c r="N57" s="201">
        <v>0.75</v>
      </c>
      <c r="O57" s="201">
        <v>1.79</v>
      </c>
      <c r="P57" s="201">
        <v>2.44</v>
      </c>
      <c r="Q57" s="201">
        <v>2.64</v>
      </c>
      <c r="R57" s="201">
        <v>4.9800000000000004</v>
      </c>
      <c r="S57" s="201">
        <v>2.85</v>
      </c>
      <c r="T57" s="201">
        <v>0</v>
      </c>
      <c r="U57" s="201">
        <v>9.43</v>
      </c>
      <c r="V57" s="201">
        <v>0.19</v>
      </c>
      <c r="W57" s="201">
        <v>0.4</v>
      </c>
      <c r="X57" s="201">
        <v>1.33</v>
      </c>
      <c r="Y57" s="201">
        <v>0</v>
      </c>
      <c r="Z57" s="201">
        <v>2.5</v>
      </c>
      <c r="AA57" s="201">
        <v>11.73</v>
      </c>
      <c r="AB57" s="201">
        <v>0</v>
      </c>
      <c r="AC57" s="201">
        <v>10.19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11.04</v>
      </c>
      <c r="AL57" s="201">
        <v>0</v>
      </c>
      <c r="AM57" s="201">
        <v>0</v>
      </c>
      <c r="AN57" s="201">
        <v>0</v>
      </c>
      <c r="AO57" s="201">
        <v>158.4</v>
      </c>
      <c r="AP57" s="201">
        <v>0</v>
      </c>
      <c r="AQ57" s="201">
        <v>0</v>
      </c>
      <c r="AR57" s="201">
        <v>6.13</v>
      </c>
      <c r="AS57" s="201">
        <v>16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15.03</v>
      </c>
      <c r="K58" s="201">
        <v>79.5</v>
      </c>
      <c r="L58" s="201">
        <v>31.59</v>
      </c>
      <c r="M58" s="201">
        <v>0</v>
      </c>
      <c r="N58" s="201">
        <v>0.75</v>
      </c>
      <c r="O58" s="201">
        <v>1.79</v>
      </c>
      <c r="P58" s="201">
        <v>2.44</v>
      </c>
      <c r="Q58" s="201">
        <v>2.64</v>
      </c>
      <c r="R58" s="201">
        <v>4.9800000000000004</v>
      </c>
      <c r="S58" s="201">
        <v>2.85</v>
      </c>
      <c r="T58" s="201">
        <v>0</v>
      </c>
      <c r="U58" s="201">
        <v>9.43</v>
      </c>
      <c r="V58" s="201">
        <v>0.19</v>
      </c>
      <c r="W58" s="201">
        <v>0.4</v>
      </c>
      <c r="X58" s="201">
        <v>1.33</v>
      </c>
      <c r="Y58" s="201">
        <v>0</v>
      </c>
      <c r="Z58" s="201">
        <v>2.5</v>
      </c>
      <c r="AA58" s="201">
        <v>11.74</v>
      </c>
      <c r="AB58" s="201">
        <v>0</v>
      </c>
      <c r="AC58" s="201">
        <v>10.19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  <c r="AK58" s="201">
        <v>11.04</v>
      </c>
      <c r="AL58" s="201">
        <v>0</v>
      </c>
      <c r="AM58" s="201">
        <v>0</v>
      </c>
      <c r="AN58" s="201">
        <v>0</v>
      </c>
      <c r="AO58" s="201">
        <v>158.4</v>
      </c>
      <c r="AP58" s="201">
        <v>0</v>
      </c>
      <c r="AQ58" s="201">
        <v>0</v>
      </c>
      <c r="AR58" s="201">
        <v>6.13</v>
      </c>
      <c r="AS58" s="201">
        <v>16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15.03</v>
      </c>
      <c r="K59" s="201">
        <v>79.95</v>
      </c>
      <c r="L59" s="201">
        <v>31.59</v>
      </c>
      <c r="M59" s="201">
        <v>0</v>
      </c>
      <c r="N59" s="201">
        <v>0.75</v>
      </c>
      <c r="O59" s="201">
        <v>1.79</v>
      </c>
      <c r="P59" s="201">
        <v>2.44</v>
      </c>
      <c r="Q59" s="201">
        <v>2.64</v>
      </c>
      <c r="R59" s="201">
        <v>4.9800000000000004</v>
      </c>
      <c r="S59" s="201">
        <v>2.85</v>
      </c>
      <c r="T59" s="201">
        <v>0</v>
      </c>
      <c r="U59" s="201">
        <v>11.81</v>
      </c>
      <c r="V59" s="201">
        <v>0.19</v>
      </c>
      <c r="W59" s="201">
        <v>0.4</v>
      </c>
      <c r="X59" s="201">
        <v>1.33</v>
      </c>
      <c r="Y59" s="201">
        <v>0</v>
      </c>
      <c r="Z59" s="201">
        <v>2.5</v>
      </c>
      <c r="AA59" s="201">
        <v>11.74</v>
      </c>
      <c r="AB59" s="201">
        <v>0</v>
      </c>
      <c r="AC59" s="201">
        <v>10.19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  <c r="AK59" s="201">
        <v>11.04</v>
      </c>
      <c r="AL59" s="201">
        <v>0</v>
      </c>
      <c r="AM59" s="201">
        <v>0</v>
      </c>
      <c r="AN59" s="201">
        <v>0</v>
      </c>
      <c r="AO59" s="201">
        <v>158.4</v>
      </c>
      <c r="AP59" s="201">
        <v>0</v>
      </c>
      <c r="AQ59" s="201">
        <v>0</v>
      </c>
      <c r="AR59" s="201">
        <v>6.13</v>
      </c>
      <c r="AS59" s="201">
        <v>16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15.03</v>
      </c>
      <c r="K60" s="201">
        <v>79.5</v>
      </c>
      <c r="L60" s="201">
        <v>31.6</v>
      </c>
      <c r="M60" s="201">
        <v>0</v>
      </c>
      <c r="N60" s="201">
        <v>0.75</v>
      </c>
      <c r="O60" s="201">
        <v>1.79</v>
      </c>
      <c r="P60" s="201">
        <v>2.44</v>
      </c>
      <c r="Q60" s="201">
        <v>2.64</v>
      </c>
      <c r="R60" s="201">
        <v>4.9800000000000004</v>
      </c>
      <c r="S60" s="201">
        <v>2.85</v>
      </c>
      <c r="T60" s="201">
        <v>0</v>
      </c>
      <c r="U60" s="201">
        <v>9.7100000000000009</v>
      </c>
      <c r="V60" s="201">
        <v>0.19</v>
      </c>
      <c r="W60" s="201">
        <v>0.4</v>
      </c>
      <c r="X60" s="201">
        <v>1.33</v>
      </c>
      <c r="Y60" s="201">
        <v>0</v>
      </c>
      <c r="Z60" s="201">
        <v>2.5</v>
      </c>
      <c r="AA60" s="201">
        <v>11.74</v>
      </c>
      <c r="AB60" s="201">
        <v>0</v>
      </c>
      <c r="AC60" s="201">
        <v>10.19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  <c r="AK60" s="201">
        <v>11.04</v>
      </c>
      <c r="AL60" s="201">
        <v>0</v>
      </c>
      <c r="AM60" s="201">
        <v>0</v>
      </c>
      <c r="AN60" s="201">
        <v>0</v>
      </c>
      <c r="AO60" s="201">
        <v>158.4</v>
      </c>
      <c r="AP60" s="201">
        <v>0</v>
      </c>
      <c r="AQ60" s="201">
        <v>0</v>
      </c>
      <c r="AR60" s="201">
        <v>6.13</v>
      </c>
      <c r="AS60" s="201">
        <v>16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15.03</v>
      </c>
      <c r="K61" s="201">
        <v>82.49</v>
      </c>
      <c r="L61" s="201">
        <v>31.6</v>
      </c>
      <c r="M61" s="201">
        <v>0</v>
      </c>
      <c r="N61" s="201">
        <v>0.83</v>
      </c>
      <c r="O61" s="201">
        <v>1.79</v>
      </c>
      <c r="P61" s="201">
        <v>2.44</v>
      </c>
      <c r="Q61" s="201">
        <v>0.2</v>
      </c>
      <c r="R61" s="201">
        <v>0.38</v>
      </c>
      <c r="S61" s="201">
        <v>0.24</v>
      </c>
      <c r="T61" s="201">
        <v>0</v>
      </c>
      <c r="U61" s="201">
        <v>9.7100000000000009</v>
      </c>
      <c r="V61" s="201">
        <v>0.19</v>
      </c>
      <c r="W61" s="201">
        <v>0.4</v>
      </c>
      <c r="X61" s="201">
        <v>1.33</v>
      </c>
      <c r="Y61" s="201">
        <v>0</v>
      </c>
      <c r="Z61" s="201">
        <v>2.5</v>
      </c>
      <c r="AA61" s="201">
        <v>12.08</v>
      </c>
      <c r="AB61" s="201">
        <v>0</v>
      </c>
      <c r="AC61" s="201">
        <v>10.19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  <c r="AK61" s="201">
        <v>11.04</v>
      </c>
      <c r="AL61" s="201">
        <v>0</v>
      </c>
      <c r="AM61" s="201">
        <v>0</v>
      </c>
      <c r="AN61" s="201">
        <v>0</v>
      </c>
      <c r="AO61" s="201">
        <v>158.4</v>
      </c>
      <c r="AP61" s="201">
        <v>0</v>
      </c>
      <c r="AQ61" s="201">
        <v>0</v>
      </c>
      <c r="AR61" s="201">
        <v>6.08</v>
      </c>
      <c r="AS61" s="201">
        <v>16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15.03</v>
      </c>
      <c r="K62" s="201">
        <v>82.49</v>
      </c>
      <c r="L62" s="201">
        <v>31.6</v>
      </c>
      <c r="M62" s="201">
        <v>0</v>
      </c>
      <c r="N62" s="201">
        <v>0.83</v>
      </c>
      <c r="O62" s="201">
        <v>1.79</v>
      </c>
      <c r="P62" s="201">
        <v>2.44</v>
      </c>
      <c r="Q62" s="201">
        <v>0.2</v>
      </c>
      <c r="R62" s="201">
        <v>0.38</v>
      </c>
      <c r="S62" s="201">
        <v>0.24</v>
      </c>
      <c r="T62" s="201">
        <v>0</v>
      </c>
      <c r="U62" s="201">
        <v>9.7100000000000009</v>
      </c>
      <c r="V62" s="201">
        <v>0.19</v>
      </c>
      <c r="W62" s="201">
        <v>0.4</v>
      </c>
      <c r="X62" s="201">
        <v>1.33</v>
      </c>
      <c r="Y62" s="201">
        <v>0</v>
      </c>
      <c r="Z62" s="201">
        <v>2.5</v>
      </c>
      <c r="AA62" s="201">
        <v>12.08</v>
      </c>
      <c r="AB62" s="201">
        <v>0</v>
      </c>
      <c r="AC62" s="201">
        <v>10.19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  <c r="AK62" s="201">
        <v>11.04</v>
      </c>
      <c r="AL62" s="201">
        <v>0</v>
      </c>
      <c r="AM62" s="201">
        <v>0</v>
      </c>
      <c r="AN62" s="201">
        <v>0</v>
      </c>
      <c r="AO62" s="201">
        <v>158.4</v>
      </c>
      <c r="AP62" s="201">
        <v>0</v>
      </c>
      <c r="AQ62" s="201">
        <v>0</v>
      </c>
      <c r="AR62" s="201">
        <v>6.08</v>
      </c>
      <c r="AS62" s="201">
        <v>16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14.75</v>
      </c>
      <c r="K63" s="201">
        <v>82.49</v>
      </c>
      <c r="L63" s="201">
        <v>31.6</v>
      </c>
      <c r="M63" s="201">
        <v>0</v>
      </c>
      <c r="N63" s="201">
        <v>0.83</v>
      </c>
      <c r="O63" s="201">
        <v>1.79</v>
      </c>
      <c r="P63" s="201">
        <v>2.44</v>
      </c>
      <c r="Q63" s="201">
        <v>0.2</v>
      </c>
      <c r="R63" s="201">
        <v>0.38</v>
      </c>
      <c r="S63" s="201">
        <v>0.24</v>
      </c>
      <c r="T63" s="201">
        <v>0</v>
      </c>
      <c r="U63" s="201">
        <v>9.7100000000000009</v>
      </c>
      <c r="V63" s="201">
        <v>0.19</v>
      </c>
      <c r="W63" s="201">
        <v>0.4</v>
      </c>
      <c r="X63" s="201">
        <v>1.33</v>
      </c>
      <c r="Y63" s="201">
        <v>0</v>
      </c>
      <c r="Z63" s="201">
        <v>2.5</v>
      </c>
      <c r="AA63" s="201">
        <v>12.13</v>
      </c>
      <c r="AB63" s="201">
        <v>0</v>
      </c>
      <c r="AC63" s="201">
        <v>10.19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  <c r="AK63" s="201">
        <v>11.04</v>
      </c>
      <c r="AL63" s="201">
        <v>0</v>
      </c>
      <c r="AM63" s="201">
        <v>0</v>
      </c>
      <c r="AN63" s="201">
        <v>0</v>
      </c>
      <c r="AO63" s="201">
        <v>158.4</v>
      </c>
      <c r="AP63" s="201">
        <v>0</v>
      </c>
      <c r="AQ63" s="201">
        <v>0</v>
      </c>
      <c r="AR63" s="201">
        <v>6.08</v>
      </c>
      <c r="AS63" s="201">
        <v>16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14.75</v>
      </c>
      <c r="K64" s="201">
        <v>82.49</v>
      </c>
      <c r="L64" s="201">
        <v>31.6</v>
      </c>
      <c r="M64" s="201">
        <v>0</v>
      </c>
      <c r="N64" s="201">
        <v>0.83</v>
      </c>
      <c r="O64" s="201">
        <v>1.79</v>
      </c>
      <c r="P64" s="201">
        <v>2.44</v>
      </c>
      <c r="Q64" s="201">
        <v>0.2</v>
      </c>
      <c r="R64" s="201">
        <v>0.38</v>
      </c>
      <c r="S64" s="201">
        <v>0.24</v>
      </c>
      <c r="T64" s="201">
        <v>0</v>
      </c>
      <c r="U64" s="201">
        <v>9.7100000000000009</v>
      </c>
      <c r="V64" s="201">
        <v>0.19</v>
      </c>
      <c r="W64" s="201">
        <v>0.4</v>
      </c>
      <c r="X64" s="201">
        <v>1.33</v>
      </c>
      <c r="Y64" s="201">
        <v>0</v>
      </c>
      <c r="Z64" s="201">
        <v>2.5</v>
      </c>
      <c r="AA64" s="201">
        <v>0.81</v>
      </c>
      <c r="AB64" s="201">
        <v>0</v>
      </c>
      <c r="AC64" s="201">
        <v>10.19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158.4</v>
      </c>
      <c r="AP64" s="201">
        <v>0</v>
      </c>
      <c r="AQ64" s="201">
        <v>0</v>
      </c>
      <c r="AR64" s="201">
        <v>6.08</v>
      </c>
      <c r="AS64" s="201">
        <v>16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14.75</v>
      </c>
      <c r="K65" s="201">
        <v>57.17</v>
      </c>
      <c r="L65" s="201">
        <v>31.6</v>
      </c>
      <c r="M65" s="201">
        <v>0</v>
      </c>
      <c r="N65" s="201">
        <v>0.83</v>
      </c>
      <c r="O65" s="201">
        <v>1.79</v>
      </c>
      <c r="P65" s="201">
        <v>2.44</v>
      </c>
      <c r="Q65" s="201">
        <v>0.2</v>
      </c>
      <c r="R65" s="201">
        <v>0.38</v>
      </c>
      <c r="S65" s="201">
        <v>0.24</v>
      </c>
      <c r="T65" s="201">
        <v>0</v>
      </c>
      <c r="U65" s="201">
        <v>9.7100000000000009</v>
      </c>
      <c r="V65" s="201">
        <v>0.19</v>
      </c>
      <c r="W65" s="201">
        <v>0.4</v>
      </c>
      <c r="X65" s="201">
        <v>1.33</v>
      </c>
      <c r="Y65" s="201">
        <v>0</v>
      </c>
      <c r="Z65" s="201">
        <v>2.5</v>
      </c>
      <c r="AA65" s="201">
        <v>0.81</v>
      </c>
      <c r="AB65" s="201">
        <v>0</v>
      </c>
      <c r="AC65" s="201">
        <v>10.19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158.4</v>
      </c>
      <c r="AP65" s="201">
        <v>0</v>
      </c>
      <c r="AQ65" s="201">
        <v>0</v>
      </c>
      <c r="AR65" s="201">
        <v>6.08</v>
      </c>
      <c r="AS65" s="201">
        <v>16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14.75</v>
      </c>
      <c r="K66" s="201">
        <v>8.59</v>
      </c>
      <c r="L66" s="201">
        <v>31.6</v>
      </c>
      <c r="M66" s="201">
        <v>0</v>
      </c>
      <c r="N66" s="201">
        <v>0.83</v>
      </c>
      <c r="O66" s="201">
        <v>1.79</v>
      </c>
      <c r="P66" s="201">
        <v>2.44</v>
      </c>
      <c r="Q66" s="201">
        <v>0.2</v>
      </c>
      <c r="R66" s="201">
        <v>0.38</v>
      </c>
      <c r="S66" s="201">
        <v>0.24</v>
      </c>
      <c r="T66" s="201">
        <v>0</v>
      </c>
      <c r="U66" s="201">
        <v>9.7100000000000009</v>
      </c>
      <c r="V66" s="201">
        <v>0.19</v>
      </c>
      <c r="W66" s="201">
        <v>0.4</v>
      </c>
      <c r="X66" s="201">
        <v>1.33</v>
      </c>
      <c r="Y66" s="201">
        <v>0</v>
      </c>
      <c r="Z66" s="201">
        <v>2.5</v>
      </c>
      <c r="AA66" s="201">
        <v>0.81</v>
      </c>
      <c r="AB66" s="201">
        <v>0</v>
      </c>
      <c r="AC66" s="201">
        <v>10.19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158.4</v>
      </c>
      <c r="AP66" s="201">
        <v>0</v>
      </c>
      <c r="AQ66" s="201">
        <v>0</v>
      </c>
      <c r="AR66" s="201">
        <v>6.08</v>
      </c>
      <c r="AS66" s="201">
        <v>16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14.75</v>
      </c>
      <c r="K67" s="201">
        <v>51.21</v>
      </c>
      <c r="L67" s="201">
        <v>31.6</v>
      </c>
      <c r="M67" s="201">
        <v>0</v>
      </c>
      <c r="N67" s="201">
        <v>0.83</v>
      </c>
      <c r="O67" s="201">
        <v>1.79</v>
      </c>
      <c r="P67" s="201">
        <v>2.44</v>
      </c>
      <c r="Q67" s="201">
        <v>0.2</v>
      </c>
      <c r="R67" s="201">
        <v>0.38</v>
      </c>
      <c r="S67" s="201">
        <v>0.24</v>
      </c>
      <c r="T67" s="201">
        <v>0</v>
      </c>
      <c r="U67" s="201">
        <v>9.7100000000000009</v>
      </c>
      <c r="V67" s="201">
        <v>0.19</v>
      </c>
      <c r="W67" s="201">
        <v>0.4</v>
      </c>
      <c r="X67" s="201">
        <v>1.33</v>
      </c>
      <c r="Y67" s="201">
        <v>0</v>
      </c>
      <c r="Z67" s="201">
        <v>2.5</v>
      </c>
      <c r="AA67" s="201">
        <v>0.81</v>
      </c>
      <c r="AB67" s="201">
        <v>0</v>
      </c>
      <c r="AC67" s="201">
        <v>10.19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11.04</v>
      </c>
      <c r="AL67" s="201">
        <v>0</v>
      </c>
      <c r="AM67" s="201">
        <v>0</v>
      </c>
      <c r="AN67" s="201">
        <v>0</v>
      </c>
      <c r="AO67" s="201">
        <v>158.4</v>
      </c>
      <c r="AP67" s="201">
        <v>0</v>
      </c>
      <c r="AQ67" s="201">
        <v>0</v>
      </c>
      <c r="AR67" s="201">
        <v>6.08</v>
      </c>
      <c r="AS67" s="201">
        <v>16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14.75</v>
      </c>
      <c r="K68" s="201">
        <v>63.86</v>
      </c>
      <c r="L68" s="201">
        <v>31.6</v>
      </c>
      <c r="M68" s="201">
        <v>0</v>
      </c>
      <c r="N68" s="201">
        <v>0.83</v>
      </c>
      <c r="O68" s="201">
        <v>1.79</v>
      </c>
      <c r="P68" s="201">
        <v>2.44</v>
      </c>
      <c r="Q68" s="201">
        <v>0.2</v>
      </c>
      <c r="R68" s="201">
        <v>0.38</v>
      </c>
      <c r="S68" s="201">
        <v>0.24</v>
      </c>
      <c r="T68" s="201">
        <v>0</v>
      </c>
      <c r="U68" s="201">
        <v>9.7100000000000009</v>
      </c>
      <c r="V68" s="201">
        <v>0.19</v>
      </c>
      <c r="W68" s="201">
        <v>0.4</v>
      </c>
      <c r="X68" s="201">
        <v>1.33</v>
      </c>
      <c r="Y68" s="201">
        <v>0</v>
      </c>
      <c r="Z68" s="201">
        <v>2.5</v>
      </c>
      <c r="AA68" s="201">
        <v>0.81</v>
      </c>
      <c r="AB68" s="201">
        <v>0</v>
      </c>
      <c r="AC68" s="201">
        <v>10.19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11.04</v>
      </c>
      <c r="AL68" s="201">
        <v>0</v>
      </c>
      <c r="AM68" s="201">
        <v>0</v>
      </c>
      <c r="AN68" s="201">
        <v>0</v>
      </c>
      <c r="AO68" s="201">
        <v>158.4</v>
      </c>
      <c r="AP68" s="201">
        <v>0</v>
      </c>
      <c r="AQ68" s="201">
        <v>0</v>
      </c>
      <c r="AR68" s="201">
        <v>6.08</v>
      </c>
      <c r="AS68" s="201">
        <v>16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14.75</v>
      </c>
      <c r="K69" s="201">
        <v>63.86</v>
      </c>
      <c r="L69" s="201">
        <v>31.6</v>
      </c>
      <c r="M69" s="201">
        <v>0</v>
      </c>
      <c r="N69" s="201">
        <v>0.83</v>
      </c>
      <c r="O69" s="201">
        <v>1.79</v>
      </c>
      <c r="P69" s="201">
        <v>2.44</v>
      </c>
      <c r="Q69" s="201">
        <v>0.2</v>
      </c>
      <c r="R69" s="201">
        <v>0.38</v>
      </c>
      <c r="S69" s="201">
        <v>0.24</v>
      </c>
      <c r="T69" s="201">
        <v>0</v>
      </c>
      <c r="U69" s="201">
        <v>9.7100000000000009</v>
      </c>
      <c r="V69" s="201">
        <v>0.19</v>
      </c>
      <c r="W69" s="201">
        <v>0.4</v>
      </c>
      <c r="X69" s="201">
        <v>1.33</v>
      </c>
      <c r="Y69" s="201">
        <v>0</v>
      </c>
      <c r="Z69" s="201">
        <v>2.5</v>
      </c>
      <c r="AA69" s="201">
        <v>0.81</v>
      </c>
      <c r="AB69" s="201">
        <v>0</v>
      </c>
      <c r="AC69" s="201">
        <v>10.19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11.04</v>
      </c>
      <c r="AL69" s="201">
        <v>0</v>
      </c>
      <c r="AM69" s="201">
        <v>0</v>
      </c>
      <c r="AN69" s="201">
        <v>0</v>
      </c>
      <c r="AO69" s="201">
        <v>158.4</v>
      </c>
      <c r="AP69" s="201">
        <v>0</v>
      </c>
      <c r="AQ69" s="201">
        <v>0</v>
      </c>
      <c r="AR69" s="201">
        <v>6.08</v>
      </c>
      <c r="AS69" s="201">
        <v>16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14.75</v>
      </c>
      <c r="K70" s="201">
        <v>63.86</v>
      </c>
      <c r="L70" s="201">
        <v>31.6</v>
      </c>
      <c r="M70" s="201">
        <v>0</v>
      </c>
      <c r="N70" s="201">
        <v>0.83</v>
      </c>
      <c r="O70" s="201">
        <v>1.79</v>
      </c>
      <c r="P70" s="201">
        <v>2.44</v>
      </c>
      <c r="Q70" s="201">
        <v>0.2</v>
      </c>
      <c r="R70" s="201">
        <v>0.38</v>
      </c>
      <c r="S70" s="201">
        <v>0.24</v>
      </c>
      <c r="T70" s="201">
        <v>0</v>
      </c>
      <c r="U70" s="201">
        <v>9.7100000000000009</v>
      </c>
      <c r="V70" s="201">
        <v>0.19</v>
      </c>
      <c r="W70" s="201">
        <v>0.4</v>
      </c>
      <c r="X70" s="201">
        <v>1.33</v>
      </c>
      <c r="Y70" s="201">
        <v>0</v>
      </c>
      <c r="Z70" s="201">
        <v>2.5</v>
      </c>
      <c r="AA70" s="201">
        <v>0.81</v>
      </c>
      <c r="AB70" s="201">
        <v>0</v>
      </c>
      <c r="AC70" s="201">
        <v>10.19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11.04</v>
      </c>
      <c r="AL70" s="201">
        <v>0</v>
      </c>
      <c r="AM70" s="201">
        <v>0</v>
      </c>
      <c r="AN70" s="201">
        <v>0</v>
      </c>
      <c r="AO70" s="201">
        <v>158.4</v>
      </c>
      <c r="AP70" s="201">
        <v>0</v>
      </c>
      <c r="AQ70" s="201">
        <v>0</v>
      </c>
      <c r="AR70" s="201">
        <v>6.08</v>
      </c>
      <c r="AS70" s="201">
        <v>16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14.75</v>
      </c>
      <c r="K71" s="201">
        <v>87.98</v>
      </c>
      <c r="L71" s="201">
        <v>31.6</v>
      </c>
      <c r="M71" s="201">
        <v>0</v>
      </c>
      <c r="N71" s="201">
        <v>0.83</v>
      </c>
      <c r="O71" s="201">
        <v>1.79</v>
      </c>
      <c r="P71" s="201">
        <v>2.44</v>
      </c>
      <c r="Q71" s="201">
        <v>0.2</v>
      </c>
      <c r="R71" s="201">
        <v>0.38</v>
      </c>
      <c r="S71" s="201">
        <v>0.24</v>
      </c>
      <c r="T71" s="201">
        <v>0</v>
      </c>
      <c r="U71" s="201">
        <v>10.38</v>
      </c>
      <c r="V71" s="201">
        <v>0.19</v>
      </c>
      <c r="W71" s="201">
        <v>0.4</v>
      </c>
      <c r="X71" s="201">
        <v>1.33</v>
      </c>
      <c r="Y71" s="201">
        <v>0</v>
      </c>
      <c r="Z71" s="201">
        <v>2.5</v>
      </c>
      <c r="AA71" s="201">
        <v>0.81</v>
      </c>
      <c r="AB71" s="201">
        <v>0</v>
      </c>
      <c r="AC71" s="201">
        <v>10.19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12.54</v>
      </c>
      <c r="AL71" s="201">
        <v>0</v>
      </c>
      <c r="AM71" s="201">
        <v>0</v>
      </c>
      <c r="AN71" s="201">
        <v>0</v>
      </c>
      <c r="AO71" s="201">
        <v>158.4</v>
      </c>
      <c r="AP71" s="201">
        <v>0</v>
      </c>
      <c r="AQ71" s="201">
        <v>0</v>
      </c>
      <c r="AR71" s="201">
        <v>6.08</v>
      </c>
      <c r="AS71" s="201">
        <v>16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14.75</v>
      </c>
      <c r="K72" s="201">
        <v>87.98</v>
      </c>
      <c r="L72" s="201">
        <v>31.6</v>
      </c>
      <c r="M72" s="201">
        <v>0</v>
      </c>
      <c r="N72" s="201">
        <v>0.83</v>
      </c>
      <c r="O72" s="201">
        <v>1.79</v>
      </c>
      <c r="P72" s="201">
        <v>2.44</v>
      </c>
      <c r="Q72" s="201">
        <v>0.2</v>
      </c>
      <c r="R72" s="201">
        <v>0.38</v>
      </c>
      <c r="S72" s="201">
        <v>0.24</v>
      </c>
      <c r="T72" s="201">
        <v>0</v>
      </c>
      <c r="U72" s="201">
        <v>9.85</v>
      </c>
      <c r="V72" s="201">
        <v>0.19</v>
      </c>
      <c r="W72" s="201">
        <v>0.4</v>
      </c>
      <c r="X72" s="201">
        <v>1.33</v>
      </c>
      <c r="Y72" s="201">
        <v>0</v>
      </c>
      <c r="Z72" s="201">
        <v>2.5</v>
      </c>
      <c r="AA72" s="201">
        <v>0.81</v>
      </c>
      <c r="AB72" s="201">
        <v>0</v>
      </c>
      <c r="AC72" s="201">
        <v>10.19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12.54</v>
      </c>
      <c r="AL72" s="201">
        <v>0</v>
      </c>
      <c r="AM72" s="201">
        <v>0</v>
      </c>
      <c r="AN72" s="201">
        <v>0</v>
      </c>
      <c r="AO72" s="201">
        <v>158.4</v>
      </c>
      <c r="AP72" s="201">
        <v>0</v>
      </c>
      <c r="AQ72" s="201">
        <v>0</v>
      </c>
      <c r="AR72" s="201">
        <v>6.08</v>
      </c>
      <c r="AS72" s="201">
        <v>16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14.75</v>
      </c>
      <c r="K73" s="201">
        <v>76.400000000000006</v>
      </c>
      <c r="L73" s="201">
        <v>31.6</v>
      </c>
      <c r="M73" s="201">
        <v>0</v>
      </c>
      <c r="N73" s="201">
        <v>0.83</v>
      </c>
      <c r="O73" s="201">
        <v>1.79</v>
      </c>
      <c r="P73" s="201">
        <v>2.44</v>
      </c>
      <c r="Q73" s="201">
        <v>0.2</v>
      </c>
      <c r="R73" s="201">
        <v>0.38</v>
      </c>
      <c r="S73" s="201">
        <v>0.24</v>
      </c>
      <c r="T73" s="201">
        <v>0</v>
      </c>
      <c r="U73" s="201">
        <v>9.85</v>
      </c>
      <c r="V73" s="201">
        <v>0.19</v>
      </c>
      <c r="W73" s="201">
        <v>0.4</v>
      </c>
      <c r="X73" s="201">
        <v>1.33</v>
      </c>
      <c r="Y73" s="201">
        <v>0</v>
      </c>
      <c r="Z73" s="201">
        <v>2.5</v>
      </c>
      <c r="AA73" s="201">
        <v>0.81</v>
      </c>
      <c r="AB73" s="201">
        <v>0</v>
      </c>
      <c r="AC73" s="201">
        <v>10.19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12.54</v>
      </c>
      <c r="AL73" s="201">
        <v>0</v>
      </c>
      <c r="AM73" s="201">
        <v>0</v>
      </c>
      <c r="AN73" s="201">
        <v>0</v>
      </c>
      <c r="AO73" s="201">
        <v>158.4</v>
      </c>
      <c r="AP73" s="201">
        <v>0</v>
      </c>
      <c r="AQ73" s="201">
        <v>0</v>
      </c>
      <c r="AR73" s="201">
        <v>6.08</v>
      </c>
      <c r="AS73" s="201">
        <v>16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14.75</v>
      </c>
      <c r="K74" s="201">
        <v>76.400000000000006</v>
      </c>
      <c r="L74" s="201">
        <v>31.6</v>
      </c>
      <c r="M74" s="201">
        <v>0</v>
      </c>
      <c r="N74" s="201">
        <v>0.83</v>
      </c>
      <c r="O74" s="201">
        <v>1.79</v>
      </c>
      <c r="P74" s="201">
        <v>2.44</v>
      </c>
      <c r="Q74" s="201">
        <v>0.2</v>
      </c>
      <c r="R74" s="201">
        <v>0.38</v>
      </c>
      <c r="S74" s="201">
        <v>0.24</v>
      </c>
      <c r="T74" s="201">
        <v>0</v>
      </c>
      <c r="U74" s="201">
        <v>9.85</v>
      </c>
      <c r="V74" s="201">
        <v>0.19</v>
      </c>
      <c r="W74" s="201">
        <v>0.4</v>
      </c>
      <c r="X74" s="201">
        <v>1.33</v>
      </c>
      <c r="Y74" s="201">
        <v>0</v>
      </c>
      <c r="Z74" s="201">
        <v>2.5</v>
      </c>
      <c r="AA74" s="201">
        <v>0.81</v>
      </c>
      <c r="AB74" s="201">
        <v>0</v>
      </c>
      <c r="AC74" s="201">
        <v>10.19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12.54</v>
      </c>
      <c r="AL74" s="201">
        <v>0</v>
      </c>
      <c r="AM74" s="201">
        <v>0</v>
      </c>
      <c r="AN74" s="201">
        <v>0</v>
      </c>
      <c r="AO74" s="201">
        <v>158.4</v>
      </c>
      <c r="AP74" s="201">
        <v>0</v>
      </c>
      <c r="AQ74" s="201">
        <v>0</v>
      </c>
      <c r="AR74" s="201">
        <v>6.08</v>
      </c>
      <c r="AS74" s="201">
        <v>16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14.75</v>
      </c>
      <c r="K75" s="201">
        <v>5.8</v>
      </c>
      <c r="L75" s="201">
        <v>31.6</v>
      </c>
      <c r="M75" s="201">
        <v>0</v>
      </c>
      <c r="N75" s="201">
        <v>0.83</v>
      </c>
      <c r="O75" s="201">
        <v>1.79</v>
      </c>
      <c r="P75" s="201">
        <v>2.44</v>
      </c>
      <c r="Q75" s="201">
        <v>0.2</v>
      </c>
      <c r="R75" s="201">
        <v>0.38</v>
      </c>
      <c r="S75" s="201">
        <v>0.24</v>
      </c>
      <c r="T75" s="201">
        <v>0</v>
      </c>
      <c r="U75" s="201">
        <v>9.85</v>
      </c>
      <c r="V75" s="201">
        <v>0.19</v>
      </c>
      <c r="W75" s="201">
        <v>0.4</v>
      </c>
      <c r="X75" s="201">
        <v>1.33</v>
      </c>
      <c r="Y75" s="201">
        <v>0</v>
      </c>
      <c r="Z75" s="201">
        <v>2.5</v>
      </c>
      <c r="AA75" s="201">
        <v>0.81</v>
      </c>
      <c r="AB75" s="201">
        <v>0</v>
      </c>
      <c r="AC75" s="201">
        <v>10.19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160.19999999999999</v>
      </c>
      <c r="AP75" s="201">
        <v>0</v>
      </c>
      <c r="AQ75" s="201">
        <v>0</v>
      </c>
      <c r="AR75" s="201">
        <v>6.19</v>
      </c>
      <c r="AS75" s="201">
        <v>16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14.75</v>
      </c>
      <c r="K76" s="201">
        <v>0</v>
      </c>
      <c r="L76" s="201">
        <v>31.6</v>
      </c>
      <c r="M76" s="201">
        <v>0</v>
      </c>
      <c r="N76" s="201">
        <v>0.83</v>
      </c>
      <c r="O76" s="201">
        <v>1.79</v>
      </c>
      <c r="P76" s="201">
        <v>2.44</v>
      </c>
      <c r="Q76" s="201">
        <v>0.2</v>
      </c>
      <c r="R76" s="201">
        <v>0.38</v>
      </c>
      <c r="S76" s="201">
        <v>0.24</v>
      </c>
      <c r="T76" s="201">
        <v>0</v>
      </c>
      <c r="U76" s="201">
        <v>9.85</v>
      </c>
      <c r="V76" s="201">
        <v>0.19</v>
      </c>
      <c r="W76" s="201">
        <v>0.25</v>
      </c>
      <c r="X76" s="201">
        <v>1.33</v>
      </c>
      <c r="Y76" s="201">
        <v>0</v>
      </c>
      <c r="Z76" s="201">
        <v>2.5</v>
      </c>
      <c r="AA76" s="201">
        <v>0.81</v>
      </c>
      <c r="AB76" s="201">
        <v>0</v>
      </c>
      <c r="AC76" s="201">
        <v>10.19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160.19999999999999</v>
      </c>
      <c r="AP76" s="201">
        <v>0</v>
      </c>
      <c r="AQ76" s="201">
        <v>0</v>
      </c>
      <c r="AR76" s="201">
        <v>6.19</v>
      </c>
      <c r="AS76" s="201">
        <v>16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14.75</v>
      </c>
      <c r="K77" s="201">
        <v>62.9</v>
      </c>
      <c r="L77" s="201">
        <v>32.56</v>
      </c>
      <c r="M77" s="201">
        <v>0</v>
      </c>
      <c r="N77" s="201">
        <v>0.83</v>
      </c>
      <c r="O77" s="201">
        <v>1.79</v>
      </c>
      <c r="P77" s="201">
        <v>2.42</v>
      </c>
      <c r="Q77" s="201">
        <v>0.2</v>
      </c>
      <c r="R77" s="201">
        <v>0.38</v>
      </c>
      <c r="S77" s="201">
        <v>0.24</v>
      </c>
      <c r="T77" s="201">
        <v>0</v>
      </c>
      <c r="U77" s="201">
        <v>9.85</v>
      </c>
      <c r="V77" s="201">
        <v>0.19</v>
      </c>
      <c r="W77" s="201">
        <v>0.25</v>
      </c>
      <c r="X77" s="201">
        <v>1.33</v>
      </c>
      <c r="Y77" s="201">
        <v>0</v>
      </c>
      <c r="Z77" s="201">
        <v>2.5</v>
      </c>
      <c r="AA77" s="201">
        <v>0.81</v>
      </c>
      <c r="AB77" s="201">
        <v>0</v>
      </c>
      <c r="AC77" s="201">
        <v>10.19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12.54</v>
      </c>
      <c r="AL77" s="201">
        <v>0</v>
      </c>
      <c r="AM77" s="201">
        <v>0</v>
      </c>
      <c r="AN77" s="201">
        <v>0</v>
      </c>
      <c r="AO77" s="201">
        <v>160.19999999999999</v>
      </c>
      <c r="AP77" s="201">
        <v>0</v>
      </c>
      <c r="AQ77" s="201">
        <v>0</v>
      </c>
      <c r="AR77" s="201">
        <v>6.19</v>
      </c>
      <c r="AS77" s="201">
        <v>16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14.75</v>
      </c>
      <c r="K78" s="201">
        <v>71.31</v>
      </c>
      <c r="L78" s="201">
        <v>32.56</v>
      </c>
      <c r="M78" s="201">
        <v>0</v>
      </c>
      <c r="N78" s="201">
        <v>0.83</v>
      </c>
      <c r="O78" s="201">
        <v>1.79</v>
      </c>
      <c r="P78" s="201">
        <v>2.42</v>
      </c>
      <c r="Q78" s="201">
        <v>0.2</v>
      </c>
      <c r="R78" s="201">
        <v>0.38</v>
      </c>
      <c r="S78" s="201">
        <v>0.24</v>
      </c>
      <c r="T78" s="201">
        <v>0</v>
      </c>
      <c r="U78" s="201">
        <v>9.85</v>
      </c>
      <c r="V78" s="201">
        <v>0.19</v>
      </c>
      <c r="W78" s="201">
        <v>0.25</v>
      </c>
      <c r="X78" s="201">
        <v>1.33</v>
      </c>
      <c r="Y78" s="201">
        <v>0</v>
      </c>
      <c r="Z78" s="201">
        <v>2.5</v>
      </c>
      <c r="AA78" s="201">
        <v>0.81</v>
      </c>
      <c r="AB78" s="201">
        <v>0</v>
      </c>
      <c r="AC78" s="201">
        <v>10.19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12.54</v>
      </c>
      <c r="AL78" s="201">
        <v>0</v>
      </c>
      <c r="AM78" s="201">
        <v>0</v>
      </c>
      <c r="AN78" s="201">
        <v>0</v>
      </c>
      <c r="AO78" s="201">
        <v>160.19999999999999</v>
      </c>
      <c r="AP78" s="201">
        <v>0</v>
      </c>
      <c r="AQ78" s="201">
        <v>0</v>
      </c>
      <c r="AR78" s="201">
        <v>6.19</v>
      </c>
      <c r="AS78" s="201">
        <v>16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14.75</v>
      </c>
      <c r="K79" s="201">
        <v>62.76</v>
      </c>
      <c r="L79" s="201">
        <v>32.56</v>
      </c>
      <c r="M79" s="201">
        <v>0</v>
      </c>
      <c r="N79" s="201">
        <v>0.83</v>
      </c>
      <c r="O79" s="201">
        <v>1.79</v>
      </c>
      <c r="P79" s="201">
        <v>2.42</v>
      </c>
      <c r="Q79" s="201">
        <v>0.2</v>
      </c>
      <c r="R79" s="201">
        <v>0.38</v>
      </c>
      <c r="S79" s="201">
        <v>0.24</v>
      </c>
      <c r="T79" s="201">
        <v>0</v>
      </c>
      <c r="U79" s="201">
        <v>9.85</v>
      </c>
      <c r="V79" s="201">
        <v>0.19</v>
      </c>
      <c r="W79" s="201">
        <v>0.25</v>
      </c>
      <c r="X79" s="201">
        <v>1.33</v>
      </c>
      <c r="Y79" s="201">
        <v>0</v>
      </c>
      <c r="Z79" s="201">
        <v>2.5</v>
      </c>
      <c r="AA79" s="201">
        <v>0.81</v>
      </c>
      <c r="AB79" s="201">
        <v>0</v>
      </c>
      <c r="AC79" s="201">
        <v>10.19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12.6</v>
      </c>
      <c r="AL79" s="201">
        <v>0</v>
      </c>
      <c r="AM79" s="201">
        <v>0</v>
      </c>
      <c r="AN79" s="201">
        <v>0</v>
      </c>
      <c r="AO79" s="201">
        <v>160.19999999999999</v>
      </c>
      <c r="AP79" s="201">
        <v>0</v>
      </c>
      <c r="AQ79" s="201">
        <v>0</v>
      </c>
      <c r="AR79" s="201">
        <v>6.19</v>
      </c>
      <c r="AS79" s="201">
        <v>16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14.75</v>
      </c>
      <c r="K80" s="201">
        <v>57.93</v>
      </c>
      <c r="L80" s="201">
        <v>32.56</v>
      </c>
      <c r="M80" s="201">
        <v>0</v>
      </c>
      <c r="N80" s="201">
        <v>0.83</v>
      </c>
      <c r="O80" s="201">
        <v>1.79</v>
      </c>
      <c r="P80" s="201">
        <v>2.42</v>
      </c>
      <c r="Q80" s="201">
        <v>0.2</v>
      </c>
      <c r="R80" s="201">
        <v>0.38</v>
      </c>
      <c r="S80" s="201">
        <v>0.24</v>
      </c>
      <c r="T80" s="201">
        <v>0</v>
      </c>
      <c r="U80" s="201">
        <v>9.85</v>
      </c>
      <c r="V80" s="201">
        <v>0.19</v>
      </c>
      <c r="W80" s="201">
        <v>0.25</v>
      </c>
      <c r="X80" s="201">
        <v>1.33</v>
      </c>
      <c r="Y80" s="201">
        <v>0</v>
      </c>
      <c r="Z80" s="201">
        <v>2.5</v>
      </c>
      <c r="AA80" s="201">
        <v>0.81</v>
      </c>
      <c r="AB80" s="201">
        <v>0</v>
      </c>
      <c r="AC80" s="201">
        <v>10.19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12.6</v>
      </c>
      <c r="AL80" s="201">
        <v>0</v>
      </c>
      <c r="AM80" s="201">
        <v>0</v>
      </c>
      <c r="AN80" s="201">
        <v>0</v>
      </c>
      <c r="AO80" s="201">
        <v>160.19999999999999</v>
      </c>
      <c r="AP80" s="201">
        <v>0</v>
      </c>
      <c r="AQ80" s="201">
        <v>0</v>
      </c>
      <c r="AR80" s="201">
        <v>6.19</v>
      </c>
      <c r="AS80" s="201">
        <v>16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14.75</v>
      </c>
      <c r="K81" s="201">
        <v>57.93</v>
      </c>
      <c r="L81" s="201">
        <v>32.56</v>
      </c>
      <c r="M81" s="201">
        <v>0</v>
      </c>
      <c r="N81" s="201">
        <v>0.83</v>
      </c>
      <c r="O81" s="201">
        <v>1.79</v>
      </c>
      <c r="P81" s="201">
        <v>2.42</v>
      </c>
      <c r="Q81" s="201">
        <v>0.2</v>
      </c>
      <c r="R81" s="201">
        <v>0.38</v>
      </c>
      <c r="S81" s="201">
        <v>0.24</v>
      </c>
      <c r="T81" s="201">
        <v>0</v>
      </c>
      <c r="U81" s="201">
        <v>9.85</v>
      </c>
      <c r="V81" s="201">
        <v>0.19</v>
      </c>
      <c r="W81" s="201">
        <v>0.25</v>
      </c>
      <c r="X81" s="201">
        <v>1.33</v>
      </c>
      <c r="Y81" s="201">
        <v>0</v>
      </c>
      <c r="Z81" s="201">
        <v>2.5</v>
      </c>
      <c r="AA81" s="201">
        <v>0.81</v>
      </c>
      <c r="AB81" s="201">
        <v>0</v>
      </c>
      <c r="AC81" s="201">
        <v>10.19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12.6</v>
      </c>
      <c r="AL81" s="201">
        <v>0</v>
      </c>
      <c r="AM81" s="201">
        <v>0</v>
      </c>
      <c r="AN81" s="201">
        <v>0</v>
      </c>
      <c r="AO81" s="201">
        <v>160.19999999999999</v>
      </c>
      <c r="AP81" s="201">
        <v>0</v>
      </c>
      <c r="AQ81" s="201">
        <v>0</v>
      </c>
      <c r="AR81" s="201">
        <v>6.19</v>
      </c>
      <c r="AS81" s="201">
        <v>16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14.75</v>
      </c>
      <c r="K82" s="201">
        <v>57.93</v>
      </c>
      <c r="L82" s="201">
        <v>32.56</v>
      </c>
      <c r="M82" s="201">
        <v>0</v>
      </c>
      <c r="N82" s="201">
        <v>0.83</v>
      </c>
      <c r="O82" s="201">
        <v>1.79</v>
      </c>
      <c r="P82" s="201">
        <v>2.42</v>
      </c>
      <c r="Q82" s="201">
        <v>0.2</v>
      </c>
      <c r="R82" s="201">
        <v>0.38</v>
      </c>
      <c r="S82" s="201">
        <v>0.24</v>
      </c>
      <c r="T82" s="201">
        <v>0</v>
      </c>
      <c r="U82" s="201">
        <v>9.85</v>
      </c>
      <c r="V82" s="201">
        <v>0.19</v>
      </c>
      <c r="W82" s="201">
        <v>0.4</v>
      </c>
      <c r="X82" s="201">
        <v>1.33</v>
      </c>
      <c r="Y82" s="201">
        <v>0</v>
      </c>
      <c r="Z82" s="201">
        <v>2.5</v>
      </c>
      <c r="AA82" s="201">
        <v>0.81</v>
      </c>
      <c r="AB82" s="201">
        <v>0</v>
      </c>
      <c r="AC82" s="201">
        <v>10.19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12.6</v>
      </c>
      <c r="AL82" s="201">
        <v>0</v>
      </c>
      <c r="AM82" s="201">
        <v>0</v>
      </c>
      <c r="AN82" s="201">
        <v>0</v>
      </c>
      <c r="AO82" s="201">
        <v>160.19999999999999</v>
      </c>
      <c r="AP82" s="201">
        <v>0</v>
      </c>
      <c r="AQ82" s="201">
        <v>0</v>
      </c>
      <c r="AR82" s="201">
        <v>6.29</v>
      </c>
      <c r="AS82" s="201">
        <v>16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14.75</v>
      </c>
      <c r="K83" s="201">
        <v>8.11</v>
      </c>
      <c r="L83" s="201">
        <v>2.31</v>
      </c>
      <c r="M83" s="201">
        <v>0</v>
      </c>
      <c r="N83" s="201">
        <v>0.83</v>
      </c>
      <c r="O83" s="201">
        <v>1.79</v>
      </c>
      <c r="P83" s="201">
        <v>2.42</v>
      </c>
      <c r="Q83" s="201">
        <v>0.2</v>
      </c>
      <c r="R83" s="201">
        <v>0.38</v>
      </c>
      <c r="S83" s="201">
        <v>0.24</v>
      </c>
      <c r="T83" s="201">
        <v>0</v>
      </c>
      <c r="U83" s="201">
        <v>9.85</v>
      </c>
      <c r="V83" s="201">
        <v>0.19</v>
      </c>
      <c r="W83" s="201">
        <v>0.4</v>
      </c>
      <c r="X83" s="201">
        <v>1.33</v>
      </c>
      <c r="Y83" s="201">
        <v>0</v>
      </c>
      <c r="Z83" s="201">
        <v>2.5</v>
      </c>
      <c r="AA83" s="201">
        <v>0.81</v>
      </c>
      <c r="AB83" s="201">
        <v>0</v>
      </c>
      <c r="AC83" s="201">
        <v>10.19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160.19999999999999</v>
      </c>
      <c r="AP83" s="201">
        <v>0</v>
      </c>
      <c r="AQ83" s="201">
        <v>0</v>
      </c>
      <c r="AR83" s="201">
        <v>6.29</v>
      </c>
      <c r="AS83" s="201">
        <v>16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14.75</v>
      </c>
      <c r="K84" s="201">
        <v>5.79</v>
      </c>
      <c r="L84" s="201">
        <v>2.31</v>
      </c>
      <c r="M84" s="201">
        <v>0</v>
      </c>
      <c r="N84" s="201">
        <v>0.83</v>
      </c>
      <c r="O84" s="201">
        <v>1.79</v>
      </c>
      <c r="P84" s="201">
        <v>2.42</v>
      </c>
      <c r="Q84" s="201">
        <v>0.2</v>
      </c>
      <c r="R84" s="201">
        <v>0.38</v>
      </c>
      <c r="S84" s="201">
        <v>0.24</v>
      </c>
      <c r="T84" s="201">
        <v>0</v>
      </c>
      <c r="U84" s="201">
        <v>9.85</v>
      </c>
      <c r="V84" s="201">
        <v>0.19</v>
      </c>
      <c r="W84" s="201">
        <v>0.4</v>
      </c>
      <c r="X84" s="201">
        <v>1.33</v>
      </c>
      <c r="Y84" s="201">
        <v>0</v>
      </c>
      <c r="Z84" s="201">
        <v>2.5</v>
      </c>
      <c r="AA84" s="201">
        <v>0.81</v>
      </c>
      <c r="AB84" s="201">
        <v>0</v>
      </c>
      <c r="AC84" s="201">
        <v>10.19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160.19999999999999</v>
      </c>
      <c r="AP84" s="201">
        <v>0</v>
      </c>
      <c r="AQ84" s="201">
        <v>0</v>
      </c>
      <c r="AR84" s="201">
        <v>6.29</v>
      </c>
      <c r="AS84" s="201">
        <v>16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14.75</v>
      </c>
      <c r="K85" s="201">
        <v>5.79</v>
      </c>
      <c r="L85" s="201">
        <v>2.31</v>
      </c>
      <c r="M85" s="201">
        <v>0</v>
      </c>
      <c r="N85" s="201">
        <v>0.83</v>
      </c>
      <c r="O85" s="201">
        <v>1.79</v>
      </c>
      <c r="P85" s="201">
        <v>2.42</v>
      </c>
      <c r="Q85" s="201">
        <v>0.2</v>
      </c>
      <c r="R85" s="201">
        <v>0.38</v>
      </c>
      <c r="S85" s="201">
        <v>0.24</v>
      </c>
      <c r="T85" s="201">
        <v>0</v>
      </c>
      <c r="U85" s="201">
        <v>9.85</v>
      </c>
      <c r="V85" s="201">
        <v>0.19</v>
      </c>
      <c r="W85" s="201">
        <v>0.4</v>
      </c>
      <c r="X85" s="201">
        <v>1.33</v>
      </c>
      <c r="Y85" s="201">
        <v>0</v>
      </c>
      <c r="Z85" s="201">
        <v>2.5</v>
      </c>
      <c r="AA85" s="201">
        <v>0.81</v>
      </c>
      <c r="AB85" s="201">
        <v>0</v>
      </c>
      <c r="AC85" s="201">
        <v>10.19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160.19999999999999</v>
      </c>
      <c r="AP85" s="201">
        <v>0</v>
      </c>
      <c r="AQ85" s="201">
        <v>0</v>
      </c>
      <c r="AR85" s="201">
        <v>6.29</v>
      </c>
      <c r="AS85" s="201">
        <v>16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14.75</v>
      </c>
      <c r="K86" s="201">
        <v>5.79</v>
      </c>
      <c r="L86" s="201">
        <v>2.31</v>
      </c>
      <c r="M86" s="201">
        <v>0</v>
      </c>
      <c r="N86" s="201">
        <v>0.83</v>
      </c>
      <c r="O86" s="201">
        <v>1.79</v>
      </c>
      <c r="P86" s="201">
        <v>2.42</v>
      </c>
      <c r="Q86" s="201">
        <v>0.2</v>
      </c>
      <c r="R86" s="201">
        <v>0.38</v>
      </c>
      <c r="S86" s="201">
        <v>0.24</v>
      </c>
      <c r="T86" s="201">
        <v>0</v>
      </c>
      <c r="U86" s="201">
        <v>9.85</v>
      </c>
      <c r="V86" s="201">
        <v>0.19</v>
      </c>
      <c r="W86" s="201">
        <v>0.4</v>
      </c>
      <c r="X86" s="201">
        <v>1.33</v>
      </c>
      <c r="Y86" s="201">
        <v>0</v>
      </c>
      <c r="Z86" s="201">
        <v>2.5</v>
      </c>
      <c r="AA86" s="201">
        <v>0.81</v>
      </c>
      <c r="AB86" s="201">
        <v>0</v>
      </c>
      <c r="AC86" s="201">
        <v>10.19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160.19999999999999</v>
      </c>
      <c r="AP86" s="201">
        <v>0</v>
      </c>
      <c r="AQ86" s="201">
        <v>0</v>
      </c>
      <c r="AR86" s="201">
        <v>6.29</v>
      </c>
      <c r="AS86" s="201">
        <v>16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14.75</v>
      </c>
      <c r="K87" s="201">
        <v>5.79</v>
      </c>
      <c r="L87" s="201">
        <v>2.31</v>
      </c>
      <c r="M87" s="201">
        <v>0</v>
      </c>
      <c r="N87" s="201">
        <v>0.83</v>
      </c>
      <c r="O87" s="201">
        <v>1.79</v>
      </c>
      <c r="P87" s="201">
        <v>2.42</v>
      </c>
      <c r="Q87" s="201">
        <v>0.2</v>
      </c>
      <c r="R87" s="201">
        <v>0.38</v>
      </c>
      <c r="S87" s="201">
        <v>0.24</v>
      </c>
      <c r="T87" s="201">
        <v>0</v>
      </c>
      <c r="U87" s="201">
        <v>9.85</v>
      </c>
      <c r="V87" s="201">
        <v>0.19</v>
      </c>
      <c r="W87" s="201">
        <v>0.4</v>
      </c>
      <c r="X87" s="201">
        <v>1.33</v>
      </c>
      <c r="Y87" s="201">
        <v>0</v>
      </c>
      <c r="Z87" s="201">
        <v>2.5</v>
      </c>
      <c r="AA87" s="201">
        <v>0.81</v>
      </c>
      <c r="AB87" s="201">
        <v>0</v>
      </c>
      <c r="AC87" s="201">
        <v>10.19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160.19999999999999</v>
      </c>
      <c r="AP87" s="201">
        <v>0</v>
      </c>
      <c r="AQ87" s="201">
        <v>0</v>
      </c>
      <c r="AR87" s="201">
        <v>6.29</v>
      </c>
      <c r="AS87" s="201">
        <v>16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14.75</v>
      </c>
      <c r="K88" s="201">
        <v>5.79</v>
      </c>
      <c r="L88" s="201">
        <v>2.31</v>
      </c>
      <c r="M88" s="201">
        <v>0</v>
      </c>
      <c r="N88" s="201">
        <v>0.83</v>
      </c>
      <c r="O88" s="201">
        <v>1.79</v>
      </c>
      <c r="P88" s="201">
        <v>2.42</v>
      </c>
      <c r="Q88" s="201">
        <v>0.2</v>
      </c>
      <c r="R88" s="201">
        <v>0.38</v>
      </c>
      <c r="S88" s="201">
        <v>0.24</v>
      </c>
      <c r="T88" s="201">
        <v>0</v>
      </c>
      <c r="U88" s="201">
        <v>9.85</v>
      </c>
      <c r="V88" s="201">
        <v>0.19</v>
      </c>
      <c r="W88" s="201">
        <v>0.4</v>
      </c>
      <c r="X88" s="201">
        <v>1.33</v>
      </c>
      <c r="Y88" s="201">
        <v>0</v>
      </c>
      <c r="Z88" s="201">
        <v>2.5</v>
      </c>
      <c r="AA88" s="201">
        <v>0.81</v>
      </c>
      <c r="AB88" s="201">
        <v>0</v>
      </c>
      <c r="AC88" s="201">
        <v>10.19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160.19999999999999</v>
      </c>
      <c r="AP88" s="201">
        <v>0</v>
      </c>
      <c r="AQ88" s="201">
        <v>0</v>
      </c>
      <c r="AR88" s="201">
        <v>6.29</v>
      </c>
      <c r="AS88" s="201">
        <v>16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14.75</v>
      </c>
      <c r="K89" s="201">
        <v>5.79</v>
      </c>
      <c r="L89" s="201">
        <v>2.31</v>
      </c>
      <c r="M89" s="201">
        <v>0</v>
      </c>
      <c r="N89" s="201">
        <v>0.83</v>
      </c>
      <c r="O89" s="201">
        <v>1.79</v>
      </c>
      <c r="P89" s="201">
        <v>2.42</v>
      </c>
      <c r="Q89" s="201">
        <v>0.2</v>
      </c>
      <c r="R89" s="201">
        <v>0.38</v>
      </c>
      <c r="S89" s="201">
        <v>0.24</v>
      </c>
      <c r="T89" s="201">
        <v>0</v>
      </c>
      <c r="U89" s="201">
        <v>9.85</v>
      </c>
      <c r="V89" s="201">
        <v>0.19</v>
      </c>
      <c r="W89" s="201">
        <v>0.4</v>
      </c>
      <c r="X89" s="201">
        <v>1.33</v>
      </c>
      <c r="Y89" s="201">
        <v>0</v>
      </c>
      <c r="Z89" s="201">
        <v>2.5</v>
      </c>
      <c r="AA89" s="201">
        <v>0.81</v>
      </c>
      <c r="AB89" s="201">
        <v>0</v>
      </c>
      <c r="AC89" s="201">
        <v>10.19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160.19999999999999</v>
      </c>
      <c r="AP89" s="201">
        <v>0</v>
      </c>
      <c r="AQ89" s="201">
        <v>0</v>
      </c>
      <c r="AR89" s="201">
        <v>6.29</v>
      </c>
      <c r="AS89" s="201">
        <v>16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14.75</v>
      </c>
      <c r="K90" s="201">
        <v>5.79</v>
      </c>
      <c r="L90" s="201">
        <v>2.31</v>
      </c>
      <c r="M90" s="201">
        <v>0</v>
      </c>
      <c r="N90" s="201">
        <v>0.83</v>
      </c>
      <c r="O90" s="201">
        <v>1.79</v>
      </c>
      <c r="P90" s="201">
        <v>2.42</v>
      </c>
      <c r="Q90" s="201">
        <v>0.2</v>
      </c>
      <c r="R90" s="201">
        <v>0.38</v>
      </c>
      <c r="S90" s="201">
        <v>0.24</v>
      </c>
      <c r="T90" s="201">
        <v>0</v>
      </c>
      <c r="U90" s="201">
        <v>9.85</v>
      </c>
      <c r="V90" s="201">
        <v>0.19</v>
      </c>
      <c r="W90" s="201">
        <v>0.4</v>
      </c>
      <c r="X90" s="201">
        <v>1.33</v>
      </c>
      <c r="Y90" s="201">
        <v>0</v>
      </c>
      <c r="Z90" s="201">
        <v>2.5</v>
      </c>
      <c r="AA90" s="201">
        <v>0.81</v>
      </c>
      <c r="AB90" s="201">
        <v>0</v>
      </c>
      <c r="AC90" s="201">
        <v>10.19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160.19999999999999</v>
      </c>
      <c r="AP90" s="201">
        <v>0</v>
      </c>
      <c r="AQ90" s="201">
        <v>0</v>
      </c>
      <c r="AR90" s="201">
        <v>6.4</v>
      </c>
      <c r="AS90" s="201">
        <v>16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14.75</v>
      </c>
      <c r="K91" s="201">
        <v>5.79</v>
      </c>
      <c r="L91" s="201">
        <v>2.31</v>
      </c>
      <c r="M91" s="201">
        <v>0</v>
      </c>
      <c r="N91" s="201">
        <v>0.76</v>
      </c>
      <c r="O91" s="201">
        <v>1.79</v>
      </c>
      <c r="P91" s="201">
        <v>2.42</v>
      </c>
      <c r="Q91" s="201">
        <v>0.2</v>
      </c>
      <c r="R91" s="201">
        <v>0.38</v>
      </c>
      <c r="S91" s="201">
        <v>0.24</v>
      </c>
      <c r="T91" s="201">
        <v>0</v>
      </c>
      <c r="U91" s="201">
        <v>9.85</v>
      </c>
      <c r="V91" s="201">
        <v>0.19</v>
      </c>
      <c r="W91" s="201">
        <v>0.4</v>
      </c>
      <c r="X91" s="201">
        <v>1.33</v>
      </c>
      <c r="Y91" s="201">
        <v>0</v>
      </c>
      <c r="Z91" s="201">
        <v>2.5</v>
      </c>
      <c r="AA91" s="201">
        <v>0.81</v>
      </c>
      <c r="AB91" s="201">
        <v>0</v>
      </c>
      <c r="AC91" s="201">
        <v>10.19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160.19999999999999</v>
      </c>
      <c r="AP91" s="201">
        <v>0</v>
      </c>
      <c r="AQ91" s="201">
        <v>0</v>
      </c>
      <c r="AR91" s="201">
        <v>6.4</v>
      </c>
      <c r="AS91" s="201">
        <v>16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14.75</v>
      </c>
      <c r="K92" s="201">
        <v>5.79</v>
      </c>
      <c r="L92" s="201">
        <v>2.31</v>
      </c>
      <c r="M92" s="201">
        <v>0</v>
      </c>
      <c r="N92" s="201">
        <v>0.76</v>
      </c>
      <c r="O92" s="201">
        <v>1.79</v>
      </c>
      <c r="P92" s="201">
        <v>2.42</v>
      </c>
      <c r="Q92" s="201">
        <v>0.2</v>
      </c>
      <c r="R92" s="201">
        <v>0.38</v>
      </c>
      <c r="S92" s="201">
        <v>0.24</v>
      </c>
      <c r="T92" s="201">
        <v>0</v>
      </c>
      <c r="U92" s="201">
        <v>9.85</v>
      </c>
      <c r="V92" s="201">
        <v>0.19</v>
      </c>
      <c r="W92" s="201">
        <v>0.4</v>
      </c>
      <c r="X92" s="201">
        <v>1.33</v>
      </c>
      <c r="Y92" s="201">
        <v>0</v>
      </c>
      <c r="Z92" s="201">
        <v>2.5</v>
      </c>
      <c r="AA92" s="201">
        <v>0.81</v>
      </c>
      <c r="AB92" s="201">
        <v>0</v>
      </c>
      <c r="AC92" s="201">
        <v>10.19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160.19999999999999</v>
      </c>
      <c r="AP92" s="201">
        <v>0</v>
      </c>
      <c r="AQ92" s="201">
        <v>0</v>
      </c>
      <c r="AR92" s="201">
        <v>6.4</v>
      </c>
      <c r="AS92" s="201">
        <v>16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14.75</v>
      </c>
      <c r="K93" s="201">
        <v>5.79</v>
      </c>
      <c r="L93" s="201">
        <v>2.31</v>
      </c>
      <c r="M93" s="201">
        <v>0</v>
      </c>
      <c r="N93" s="201">
        <v>0.76</v>
      </c>
      <c r="O93" s="201">
        <v>1.79</v>
      </c>
      <c r="P93" s="201">
        <v>2.42</v>
      </c>
      <c r="Q93" s="201">
        <v>0.2</v>
      </c>
      <c r="R93" s="201">
        <v>0.38</v>
      </c>
      <c r="S93" s="201">
        <v>0.24</v>
      </c>
      <c r="T93" s="201">
        <v>0</v>
      </c>
      <c r="U93" s="201">
        <v>9.85</v>
      </c>
      <c r="V93" s="201">
        <v>0.19</v>
      </c>
      <c r="W93" s="201">
        <v>0.4</v>
      </c>
      <c r="X93" s="201">
        <v>1.33</v>
      </c>
      <c r="Y93" s="201">
        <v>0</v>
      </c>
      <c r="Z93" s="201">
        <v>2.5</v>
      </c>
      <c r="AA93" s="201">
        <v>0.81</v>
      </c>
      <c r="AB93" s="201">
        <v>0</v>
      </c>
      <c r="AC93" s="201">
        <v>10.19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160.19999999999999</v>
      </c>
      <c r="AP93" s="201">
        <v>0</v>
      </c>
      <c r="AQ93" s="201">
        <v>0</v>
      </c>
      <c r="AR93" s="201">
        <v>6.4</v>
      </c>
      <c r="AS93" s="201">
        <v>16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14.75</v>
      </c>
      <c r="K94" s="201">
        <v>5.79</v>
      </c>
      <c r="L94" s="201">
        <v>2.31</v>
      </c>
      <c r="M94" s="201">
        <v>0</v>
      </c>
      <c r="N94" s="201">
        <v>0.76</v>
      </c>
      <c r="O94" s="201">
        <v>1.79</v>
      </c>
      <c r="P94" s="201">
        <v>2.42</v>
      </c>
      <c r="Q94" s="201">
        <v>0.2</v>
      </c>
      <c r="R94" s="201">
        <v>0.38</v>
      </c>
      <c r="S94" s="201">
        <v>0.24</v>
      </c>
      <c r="T94" s="201">
        <v>0</v>
      </c>
      <c r="U94" s="201">
        <v>9.85</v>
      </c>
      <c r="V94" s="201">
        <v>0.19</v>
      </c>
      <c r="W94" s="201">
        <v>0.4</v>
      </c>
      <c r="X94" s="201">
        <v>1.33</v>
      </c>
      <c r="Y94" s="201">
        <v>0</v>
      </c>
      <c r="Z94" s="201">
        <v>2.5</v>
      </c>
      <c r="AA94" s="201">
        <v>0.81</v>
      </c>
      <c r="AB94" s="201">
        <v>0</v>
      </c>
      <c r="AC94" s="201">
        <v>10.19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160.19999999999999</v>
      </c>
      <c r="AP94" s="201">
        <v>0</v>
      </c>
      <c r="AQ94" s="201">
        <v>0</v>
      </c>
      <c r="AR94" s="201">
        <v>6.4</v>
      </c>
      <c r="AS94" s="201">
        <v>16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15.03</v>
      </c>
      <c r="K95" s="201">
        <v>5.79</v>
      </c>
      <c r="L95" s="201">
        <v>2.31</v>
      </c>
      <c r="M95" s="201">
        <v>0</v>
      </c>
      <c r="N95" s="201">
        <v>0.76</v>
      </c>
      <c r="O95" s="201">
        <v>1.79</v>
      </c>
      <c r="P95" s="201">
        <v>2.42</v>
      </c>
      <c r="Q95" s="201">
        <v>0.2</v>
      </c>
      <c r="R95" s="201">
        <v>0.38</v>
      </c>
      <c r="S95" s="201">
        <v>0.24</v>
      </c>
      <c r="T95" s="201">
        <v>0</v>
      </c>
      <c r="U95" s="201">
        <v>9.85</v>
      </c>
      <c r="V95" s="201">
        <v>0.19</v>
      </c>
      <c r="W95" s="201">
        <v>0.4</v>
      </c>
      <c r="X95" s="201">
        <v>1.33</v>
      </c>
      <c r="Y95" s="201">
        <v>0</v>
      </c>
      <c r="Z95" s="201">
        <v>2.5</v>
      </c>
      <c r="AA95" s="201">
        <v>0.81</v>
      </c>
      <c r="AB95" s="201">
        <v>0</v>
      </c>
      <c r="AC95" s="201">
        <v>10.19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160.19999999999999</v>
      </c>
      <c r="AP95" s="201">
        <v>0</v>
      </c>
      <c r="AQ95" s="201">
        <v>0</v>
      </c>
      <c r="AR95" s="201">
        <v>6.4</v>
      </c>
      <c r="AS95" s="201">
        <v>16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15.03</v>
      </c>
      <c r="K96" s="201">
        <v>5.79</v>
      </c>
      <c r="L96" s="201">
        <v>2.31</v>
      </c>
      <c r="M96" s="201">
        <v>0</v>
      </c>
      <c r="N96" s="201">
        <v>0.76</v>
      </c>
      <c r="O96" s="201">
        <v>1.79</v>
      </c>
      <c r="P96" s="201">
        <v>2.42</v>
      </c>
      <c r="Q96" s="201">
        <v>0.2</v>
      </c>
      <c r="R96" s="201">
        <v>0.38</v>
      </c>
      <c r="S96" s="201">
        <v>0.24</v>
      </c>
      <c r="T96" s="201">
        <v>0</v>
      </c>
      <c r="U96" s="201">
        <v>9.85</v>
      </c>
      <c r="V96" s="201">
        <v>0.19</v>
      </c>
      <c r="W96" s="201">
        <v>0.4</v>
      </c>
      <c r="X96" s="201">
        <v>1.33</v>
      </c>
      <c r="Y96" s="201">
        <v>0</v>
      </c>
      <c r="Z96" s="201">
        <v>2.5</v>
      </c>
      <c r="AA96" s="201">
        <v>0.81</v>
      </c>
      <c r="AB96" s="201">
        <v>0</v>
      </c>
      <c r="AC96" s="201">
        <v>10.19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160.19999999999999</v>
      </c>
      <c r="AP96" s="201">
        <v>0</v>
      </c>
      <c r="AQ96" s="201">
        <v>0</v>
      </c>
      <c r="AR96" s="201">
        <v>6.4</v>
      </c>
      <c r="AS96" s="201">
        <v>16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15.03</v>
      </c>
      <c r="K97" s="201">
        <v>5.79</v>
      </c>
      <c r="L97" s="201">
        <v>2.31</v>
      </c>
      <c r="M97" s="201">
        <v>0</v>
      </c>
      <c r="N97" s="201">
        <v>0.76</v>
      </c>
      <c r="O97" s="201">
        <v>1.79</v>
      </c>
      <c r="P97" s="201">
        <v>2.42</v>
      </c>
      <c r="Q97" s="201">
        <v>0.2</v>
      </c>
      <c r="R97" s="201">
        <v>0.38</v>
      </c>
      <c r="S97" s="201">
        <v>0.24</v>
      </c>
      <c r="T97" s="201">
        <v>0</v>
      </c>
      <c r="U97" s="201">
        <v>9.85</v>
      </c>
      <c r="V97" s="201">
        <v>0.19</v>
      </c>
      <c r="W97" s="201">
        <v>0.4</v>
      </c>
      <c r="X97" s="201">
        <v>1.33</v>
      </c>
      <c r="Y97" s="201">
        <v>0</v>
      </c>
      <c r="Z97" s="201">
        <v>2.5</v>
      </c>
      <c r="AA97" s="201">
        <v>0.81</v>
      </c>
      <c r="AB97" s="201">
        <v>0</v>
      </c>
      <c r="AC97" s="201">
        <v>10.19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160.19999999999999</v>
      </c>
      <c r="AP97" s="201">
        <v>0</v>
      </c>
      <c r="AQ97" s="201">
        <v>0</v>
      </c>
      <c r="AR97" s="201">
        <v>6.4</v>
      </c>
      <c r="AS97" s="201">
        <v>16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15.03</v>
      </c>
      <c r="K98" s="201">
        <v>5.79</v>
      </c>
      <c r="L98" s="201">
        <v>2.31</v>
      </c>
      <c r="M98" s="201">
        <v>0</v>
      </c>
      <c r="N98" s="201">
        <v>0.76</v>
      </c>
      <c r="O98" s="201">
        <v>1.79</v>
      </c>
      <c r="P98" s="201">
        <v>2.42</v>
      </c>
      <c r="Q98" s="201">
        <v>0.2</v>
      </c>
      <c r="R98" s="201">
        <v>0.38</v>
      </c>
      <c r="S98" s="201">
        <v>0.24</v>
      </c>
      <c r="T98" s="201">
        <v>0</v>
      </c>
      <c r="U98" s="201">
        <v>9.85</v>
      </c>
      <c r="V98" s="201">
        <v>0.19</v>
      </c>
      <c r="W98" s="201">
        <v>0.4</v>
      </c>
      <c r="X98" s="201">
        <v>1.33</v>
      </c>
      <c r="Y98" s="201">
        <v>0</v>
      </c>
      <c r="Z98" s="201">
        <v>2.5</v>
      </c>
      <c r="AA98" s="201">
        <v>0.81</v>
      </c>
      <c r="AB98" s="201">
        <v>0</v>
      </c>
      <c r="AC98" s="201">
        <v>10.19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160.19999999999999</v>
      </c>
      <c r="AP98" s="201">
        <v>0</v>
      </c>
      <c r="AQ98" s="201">
        <v>0</v>
      </c>
      <c r="AR98" s="201">
        <v>6.4</v>
      </c>
      <c r="AS98" s="201">
        <v>16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9.3817499999999984E-2</v>
      </c>
      <c r="H99">
        <f t="shared" si="0"/>
        <v>0</v>
      </c>
      <c r="I99">
        <f t="shared" si="0"/>
        <v>0</v>
      </c>
      <c r="J99">
        <f t="shared" si="0"/>
        <v>0.35843249999999971</v>
      </c>
      <c r="K99">
        <f t="shared" si="0"/>
        <v>0.98864499999999988</v>
      </c>
      <c r="L99">
        <f t="shared" si="0"/>
        <v>0.47391749999999933</v>
      </c>
      <c r="M99">
        <f t="shared" si="0"/>
        <v>0</v>
      </c>
      <c r="N99">
        <f t="shared" si="0"/>
        <v>1.6014999999999988E-2</v>
      </c>
      <c r="O99">
        <f t="shared" si="0"/>
        <v>4.2959999999999998E-2</v>
      </c>
      <c r="P99">
        <f t="shared" si="0"/>
        <v>5.84799999999999E-2</v>
      </c>
      <c r="Q99">
        <f t="shared" si="0"/>
        <v>1.9490000000000025E-2</v>
      </c>
      <c r="R99">
        <f t="shared" si="0"/>
        <v>3.6457499999999962E-2</v>
      </c>
      <c r="S99">
        <f t="shared" si="0"/>
        <v>2.1384999999999949E-2</v>
      </c>
      <c r="T99">
        <f t="shared" si="0"/>
        <v>0</v>
      </c>
      <c r="U99">
        <f t="shared" si="0"/>
        <v>0.23598250000000026</v>
      </c>
      <c r="V99">
        <f t="shared" si="0"/>
        <v>1.1159999999999972E-2</v>
      </c>
      <c r="W99">
        <f t="shared" si="0"/>
        <v>1.9495000000000044E-2</v>
      </c>
      <c r="X99">
        <f t="shared" si="0"/>
        <v>4.9930000000000148E-2</v>
      </c>
      <c r="Y99">
        <f t="shared" si="0"/>
        <v>0</v>
      </c>
      <c r="Z99">
        <f t="shared" si="0"/>
        <v>0.22590749999999996</v>
      </c>
      <c r="AA99">
        <f t="shared" si="0"/>
        <v>9.8045000000000035E-2</v>
      </c>
      <c r="AB99">
        <f t="shared" si="0"/>
        <v>0</v>
      </c>
      <c r="AC99">
        <f t="shared" si="0"/>
        <v>0.24432000000000059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0.1519350000000001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3.8448000000000011</v>
      </c>
      <c r="AP99">
        <f t="shared" si="0"/>
        <v>0</v>
      </c>
      <c r="AQ99">
        <f t="shared" si="0"/>
        <v>0</v>
      </c>
      <c r="AR99">
        <f t="shared" si="0"/>
        <v>0.18214999999999998</v>
      </c>
      <c r="AS99">
        <f t="shared" si="0"/>
        <v>0.28799999999999998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1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-0.06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16.420000000000002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-0.06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16.420000000000002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-0.06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16.420000000000002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-0.06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16.420000000000002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-0.06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16.420000000000002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-0.06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16.420000000000002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-0.06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16.420000000000002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-0.06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16.420000000000002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-0.06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16.420000000000002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-0.06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16.420000000000002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-0.06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16.420000000000002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-0.06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16.420000000000002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-0.06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16.420000000000002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-0.06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16.420000000000002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-0.06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16.420000000000002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-0.06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16.420000000000002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-0.06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16.420000000000002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-0.06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16.420000000000002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-0.06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16.420000000000002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-0.06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16.420000000000002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-0.06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16.420000000000002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-0.06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16.420000000000002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-0.06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16.420000000000002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-0.06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16.420000000000002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-0.06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16.420000000000002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-0.06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16.420000000000002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-0.06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16.420000000000002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-0.06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16.420000000000002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-0.06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16.420000000000002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-0.06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16.420000000000002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-0.06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16.420000000000002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-0.06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16.420000000000002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-0.06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16.420000000000002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-0.06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16.420000000000002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-0.06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16.420000000000002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-0.06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16.420000000000002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-0.06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16.05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-0.06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16.05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-0.06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16.05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-0.06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16.05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-0.06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16.05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-0.06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16.05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-0.06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16.05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-0.06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16.05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-0.06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16.05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-0.06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16.05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-0.06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16.05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-0.06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16.05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-0.06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16.05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-0.06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16.05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-0.06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16.05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-0.06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16.05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-0.06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16.05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-0.06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16.05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-0.06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16.05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-0.06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16.05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-0.06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16.05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-0.06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16.05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-0.06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16.05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-0.06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16.05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-0.06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16.05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-0.06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16.05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-0.06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16.05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-0.06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16.05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-0.06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16.05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-0.06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16.05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-0.06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16.05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-0.06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16.05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-0.06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16.05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-0.06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16.05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-0.06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16.05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-0.06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16.05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-0.06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16.23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-0.06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16.23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-0.06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16.23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-0.06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16.23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-0.06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16.23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-0.06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16.23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-0.06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16.23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-0.06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16.23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-0.06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16.23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-0.06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16.23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-0.06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16.23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-0.06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16.23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-0.06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16.23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-0.06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16.23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-0.06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16.23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-0.06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16.23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-0.06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16.23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-0.06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16.23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-0.06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16.23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-0.06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16.23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-0.06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16.23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-0.06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16.23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-0.06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16.23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-0.06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16.23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-1.4399999999999979E-3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0.38960999999999979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1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7.64</v>
      </c>
      <c r="H3" s="201">
        <v>0</v>
      </c>
      <c r="I3" s="201">
        <v>0</v>
      </c>
      <c r="J3" s="201">
        <v>7.68</v>
      </c>
      <c r="K3" s="201">
        <v>0.1</v>
      </c>
      <c r="L3" s="201">
        <v>0.33</v>
      </c>
      <c r="M3" s="201">
        <v>0.09</v>
      </c>
      <c r="N3" s="201">
        <v>0.05</v>
      </c>
      <c r="O3" s="201">
        <v>0.12</v>
      </c>
      <c r="P3" s="201">
        <v>0.19</v>
      </c>
      <c r="Q3" s="201">
        <v>0</v>
      </c>
      <c r="R3" s="201">
        <v>0.05</v>
      </c>
      <c r="S3" s="201">
        <v>0.02</v>
      </c>
      <c r="T3" s="201">
        <v>0.04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1.88</v>
      </c>
      <c r="AD3" s="201">
        <v>0</v>
      </c>
      <c r="AE3" s="201">
        <v>0</v>
      </c>
      <c r="AF3" s="201">
        <v>0</v>
      </c>
      <c r="AG3" s="201">
        <v>-0.28000000000000003</v>
      </c>
      <c r="AH3" s="201">
        <v>0</v>
      </c>
      <c r="AI3" s="201">
        <v>0</v>
      </c>
      <c r="AJ3" s="201">
        <v>0</v>
      </c>
      <c r="AK3" s="201">
        <v>0.35</v>
      </c>
      <c r="AL3" s="201">
        <v>0</v>
      </c>
      <c r="AM3" s="201">
        <v>0</v>
      </c>
      <c r="AN3" s="201">
        <v>0</v>
      </c>
      <c r="AO3" s="201">
        <v>65.66</v>
      </c>
      <c r="AP3" s="201">
        <v>0</v>
      </c>
      <c r="AQ3" s="201">
        <v>0</v>
      </c>
      <c r="AR3" s="201">
        <v>4.45</v>
      </c>
      <c r="AS3" s="201">
        <v>0</v>
      </c>
      <c r="AT3" s="201">
        <v>0</v>
      </c>
      <c r="AU3" s="201">
        <v>0.31</v>
      </c>
      <c r="AV3" s="201">
        <v>0.15</v>
      </c>
      <c r="AW3" s="201">
        <v>0.14000000000000001</v>
      </c>
      <c r="AX3" s="201">
        <v>0.23</v>
      </c>
      <c r="AY3" s="201">
        <v>0.19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7.64</v>
      </c>
      <c r="H4" s="201">
        <v>0</v>
      </c>
      <c r="I4" s="201">
        <v>0</v>
      </c>
      <c r="J4" s="201">
        <v>7.68</v>
      </c>
      <c r="K4" s="201">
        <v>0.1</v>
      </c>
      <c r="L4" s="201">
        <v>0.33</v>
      </c>
      <c r="M4" s="201">
        <v>0.09</v>
      </c>
      <c r="N4" s="201">
        <v>0.05</v>
      </c>
      <c r="O4" s="201">
        <v>0.12</v>
      </c>
      <c r="P4" s="201">
        <v>0.19</v>
      </c>
      <c r="Q4" s="201">
        <v>0</v>
      </c>
      <c r="R4" s="201">
        <v>0.05</v>
      </c>
      <c r="S4" s="201">
        <v>0.02</v>
      </c>
      <c r="T4" s="201">
        <v>0.04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1.88</v>
      </c>
      <c r="AD4" s="201">
        <v>0</v>
      </c>
      <c r="AE4" s="201">
        <v>0</v>
      </c>
      <c r="AF4" s="201">
        <v>0</v>
      </c>
      <c r="AG4" s="201">
        <v>-0.28000000000000003</v>
      </c>
      <c r="AH4" s="201">
        <v>0</v>
      </c>
      <c r="AI4" s="201">
        <v>0</v>
      </c>
      <c r="AJ4" s="201">
        <v>0</v>
      </c>
      <c r="AK4" s="201">
        <v>0.35</v>
      </c>
      <c r="AL4" s="201">
        <v>0</v>
      </c>
      <c r="AM4" s="201">
        <v>0</v>
      </c>
      <c r="AN4" s="201">
        <v>0</v>
      </c>
      <c r="AO4" s="201">
        <v>65.66</v>
      </c>
      <c r="AP4" s="201">
        <v>0</v>
      </c>
      <c r="AQ4" s="201">
        <v>0</v>
      </c>
      <c r="AR4" s="201">
        <v>4.45</v>
      </c>
      <c r="AS4" s="201">
        <v>0</v>
      </c>
      <c r="AT4" s="201">
        <v>0</v>
      </c>
      <c r="AU4" s="201">
        <v>0.31</v>
      </c>
      <c r="AV4" s="201">
        <v>0.15</v>
      </c>
      <c r="AW4" s="201">
        <v>0.05</v>
      </c>
      <c r="AX4" s="201">
        <v>0.23</v>
      </c>
      <c r="AY4" s="201">
        <v>0.19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7.64</v>
      </c>
      <c r="H5" s="201">
        <v>0</v>
      </c>
      <c r="I5" s="201">
        <v>0</v>
      </c>
      <c r="J5" s="201">
        <v>7.68</v>
      </c>
      <c r="K5" s="201">
        <v>0.1</v>
      </c>
      <c r="L5" s="201">
        <v>0.33</v>
      </c>
      <c r="M5" s="201">
        <v>0.09</v>
      </c>
      <c r="N5" s="201">
        <v>0.05</v>
      </c>
      <c r="O5" s="201">
        <v>0.12</v>
      </c>
      <c r="P5" s="201">
        <v>0.19</v>
      </c>
      <c r="Q5" s="201">
        <v>0</v>
      </c>
      <c r="R5" s="201">
        <v>0.05</v>
      </c>
      <c r="S5" s="201">
        <v>0.02</v>
      </c>
      <c r="T5" s="201">
        <v>0.04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1.88</v>
      </c>
      <c r="AD5" s="201">
        <v>0</v>
      </c>
      <c r="AE5" s="201">
        <v>0</v>
      </c>
      <c r="AF5" s="201">
        <v>0</v>
      </c>
      <c r="AG5" s="201">
        <v>-0.28000000000000003</v>
      </c>
      <c r="AH5" s="201">
        <v>0</v>
      </c>
      <c r="AI5" s="201">
        <v>0</v>
      </c>
      <c r="AJ5" s="201">
        <v>0</v>
      </c>
      <c r="AK5" s="201">
        <v>0.35</v>
      </c>
      <c r="AL5" s="201">
        <v>0</v>
      </c>
      <c r="AM5" s="201">
        <v>0</v>
      </c>
      <c r="AN5" s="201">
        <v>0</v>
      </c>
      <c r="AO5" s="201">
        <v>65.66</v>
      </c>
      <c r="AP5" s="201">
        <v>0</v>
      </c>
      <c r="AQ5" s="201">
        <v>0</v>
      </c>
      <c r="AR5" s="201">
        <v>4.45</v>
      </c>
      <c r="AS5" s="201">
        <v>0</v>
      </c>
      <c r="AT5" s="201">
        <v>0</v>
      </c>
      <c r="AU5" s="201">
        <v>0.31</v>
      </c>
      <c r="AV5" s="201">
        <v>0.15</v>
      </c>
      <c r="AW5" s="201">
        <v>0.05</v>
      </c>
      <c r="AX5" s="201">
        <v>0.23</v>
      </c>
      <c r="AY5" s="201">
        <v>0.19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7.64</v>
      </c>
      <c r="H6" s="201">
        <v>0</v>
      </c>
      <c r="I6" s="201">
        <v>0</v>
      </c>
      <c r="J6" s="201">
        <v>7.68</v>
      </c>
      <c r="K6" s="201">
        <v>0.1</v>
      </c>
      <c r="L6" s="201">
        <v>0.33</v>
      </c>
      <c r="M6" s="201">
        <v>0.09</v>
      </c>
      <c r="N6" s="201">
        <v>0.05</v>
      </c>
      <c r="O6" s="201">
        <v>0.12</v>
      </c>
      <c r="P6" s="201">
        <v>0.19</v>
      </c>
      <c r="Q6" s="201">
        <v>0</v>
      </c>
      <c r="R6" s="201">
        <v>0.05</v>
      </c>
      <c r="S6" s="201">
        <v>0.02</v>
      </c>
      <c r="T6" s="201">
        <v>0.04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1.88</v>
      </c>
      <c r="AD6" s="201">
        <v>0</v>
      </c>
      <c r="AE6" s="201">
        <v>0</v>
      </c>
      <c r="AF6" s="201">
        <v>0</v>
      </c>
      <c r="AG6" s="201">
        <v>-0.28000000000000003</v>
      </c>
      <c r="AH6" s="201">
        <v>0</v>
      </c>
      <c r="AI6" s="201">
        <v>0</v>
      </c>
      <c r="AJ6" s="201">
        <v>0</v>
      </c>
      <c r="AK6" s="201">
        <v>0.35</v>
      </c>
      <c r="AL6" s="201">
        <v>0</v>
      </c>
      <c r="AM6" s="201">
        <v>0</v>
      </c>
      <c r="AN6" s="201">
        <v>0</v>
      </c>
      <c r="AO6" s="201">
        <v>65.66</v>
      </c>
      <c r="AP6" s="201">
        <v>0</v>
      </c>
      <c r="AQ6" s="201">
        <v>0</v>
      </c>
      <c r="AR6" s="201">
        <v>4.45</v>
      </c>
      <c r="AS6" s="201">
        <v>0</v>
      </c>
      <c r="AT6" s="201">
        <v>0</v>
      </c>
      <c r="AU6" s="201">
        <v>0.31</v>
      </c>
      <c r="AV6" s="201">
        <v>0.15</v>
      </c>
      <c r="AW6" s="201">
        <v>0.05</v>
      </c>
      <c r="AX6" s="201">
        <v>0.23</v>
      </c>
      <c r="AY6" s="201">
        <v>0.19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7.64</v>
      </c>
      <c r="H7" s="201">
        <v>0</v>
      </c>
      <c r="I7" s="201">
        <v>0</v>
      </c>
      <c r="J7" s="201">
        <v>7.68</v>
      </c>
      <c r="K7" s="201">
        <v>0.1</v>
      </c>
      <c r="L7" s="201">
        <v>0.33</v>
      </c>
      <c r="M7" s="201">
        <v>0.09</v>
      </c>
      <c r="N7" s="201">
        <v>0.05</v>
      </c>
      <c r="O7" s="201">
        <v>0.12</v>
      </c>
      <c r="P7" s="201">
        <v>0.19</v>
      </c>
      <c r="Q7" s="201">
        <v>0</v>
      </c>
      <c r="R7" s="201">
        <v>0.05</v>
      </c>
      <c r="S7" s="201">
        <v>0.02</v>
      </c>
      <c r="T7" s="201">
        <v>0.04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1.88</v>
      </c>
      <c r="AD7" s="201">
        <v>0</v>
      </c>
      <c r="AE7" s="201">
        <v>0</v>
      </c>
      <c r="AF7" s="201">
        <v>0</v>
      </c>
      <c r="AG7" s="201">
        <v>-0.28000000000000003</v>
      </c>
      <c r="AH7" s="201">
        <v>0</v>
      </c>
      <c r="AI7" s="201">
        <v>0</v>
      </c>
      <c r="AJ7" s="201">
        <v>0</v>
      </c>
      <c r="AK7" s="201">
        <v>0.35</v>
      </c>
      <c r="AL7" s="201">
        <v>0</v>
      </c>
      <c r="AM7" s="201">
        <v>0</v>
      </c>
      <c r="AN7" s="201">
        <v>0</v>
      </c>
      <c r="AO7" s="201">
        <v>65.66</v>
      </c>
      <c r="AP7" s="201">
        <v>0</v>
      </c>
      <c r="AQ7" s="201">
        <v>0</v>
      </c>
      <c r="AR7" s="201">
        <v>4.5199999999999996</v>
      </c>
      <c r="AS7" s="201">
        <v>0</v>
      </c>
      <c r="AT7" s="201">
        <v>0</v>
      </c>
      <c r="AU7" s="201">
        <v>0.31</v>
      </c>
      <c r="AV7" s="201">
        <v>0.15</v>
      </c>
      <c r="AW7" s="201">
        <v>0.05</v>
      </c>
      <c r="AX7" s="201">
        <v>0.23</v>
      </c>
      <c r="AY7" s="201">
        <v>0.19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7.64</v>
      </c>
      <c r="H8" s="201">
        <v>0</v>
      </c>
      <c r="I8" s="201">
        <v>0</v>
      </c>
      <c r="J8" s="201">
        <v>7.68</v>
      </c>
      <c r="K8" s="201">
        <v>0.1</v>
      </c>
      <c r="L8" s="201">
        <v>0.33</v>
      </c>
      <c r="M8" s="201">
        <v>0.09</v>
      </c>
      <c r="N8" s="201">
        <v>0.05</v>
      </c>
      <c r="O8" s="201">
        <v>0.12</v>
      </c>
      <c r="P8" s="201">
        <v>0.19</v>
      </c>
      <c r="Q8" s="201">
        <v>0</v>
      </c>
      <c r="R8" s="201">
        <v>0.05</v>
      </c>
      <c r="S8" s="201">
        <v>0.02</v>
      </c>
      <c r="T8" s="201">
        <v>0.04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1.88</v>
      </c>
      <c r="AD8" s="201">
        <v>0</v>
      </c>
      <c r="AE8" s="201">
        <v>0</v>
      </c>
      <c r="AF8" s="201">
        <v>0</v>
      </c>
      <c r="AG8" s="201">
        <v>-0.28000000000000003</v>
      </c>
      <c r="AH8" s="201">
        <v>0</v>
      </c>
      <c r="AI8" s="201">
        <v>0</v>
      </c>
      <c r="AJ8" s="201">
        <v>0</v>
      </c>
      <c r="AK8" s="201">
        <v>0.35</v>
      </c>
      <c r="AL8" s="201">
        <v>0</v>
      </c>
      <c r="AM8" s="201">
        <v>0</v>
      </c>
      <c r="AN8" s="201">
        <v>0</v>
      </c>
      <c r="AO8" s="201">
        <v>65.66</v>
      </c>
      <c r="AP8" s="201">
        <v>0</v>
      </c>
      <c r="AQ8" s="201">
        <v>0</v>
      </c>
      <c r="AR8" s="201">
        <v>4.5199999999999996</v>
      </c>
      <c r="AS8" s="201">
        <v>0</v>
      </c>
      <c r="AT8" s="201">
        <v>0</v>
      </c>
      <c r="AU8" s="201">
        <v>0.31</v>
      </c>
      <c r="AV8" s="201">
        <v>0.15</v>
      </c>
      <c r="AW8" s="201">
        <v>0.05</v>
      </c>
      <c r="AX8" s="201">
        <v>0.23</v>
      </c>
      <c r="AY8" s="201">
        <v>0.19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7.64</v>
      </c>
      <c r="H9" s="201">
        <v>0</v>
      </c>
      <c r="I9" s="201">
        <v>0</v>
      </c>
      <c r="J9" s="201">
        <v>7.68</v>
      </c>
      <c r="K9" s="201">
        <v>0.1</v>
      </c>
      <c r="L9" s="201">
        <v>0.33</v>
      </c>
      <c r="M9" s="201">
        <v>0.09</v>
      </c>
      <c r="N9" s="201">
        <v>0.05</v>
      </c>
      <c r="O9" s="201">
        <v>0.12</v>
      </c>
      <c r="P9" s="201">
        <v>0.19</v>
      </c>
      <c r="Q9" s="201">
        <v>0</v>
      </c>
      <c r="R9" s="201">
        <v>0.05</v>
      </c>
      <c r="S9" s="201">
        <v>0.02</v>
      </c>
      <c r="T9" s="201">
        <v>0.04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1.88</v>
      </c>
      <c r="AD9" s="201">
        <v>0</v>
      </c>
      <c r="AE9" s="201">
        <v>0</v>
      </c>
      <c r="AF9" s="201">
        <v>0</v>
      </c>
      <c r="AG9" s="201">
        <v>-0.28000000000000003</v>
      </c>
      <c r="AH9" s="201">
        <v>0</v>
      </c>
      <c r="AI9" s="201">
        <v>0</v>
      </c>
      <c r="AJ9" s="201">
        <v>0</v>
      </c>
      <c r="AK9" s="201">
        <v>0.35</v>
      </c>
      <c r="AL9" s="201">
        <v>0</v>
      </c>
      <c r="AM9" s="201">
        <v>0</v>
      </c>
      <c r="AN9" s="201">
        <v>0</v>
      </c>
      <c r="AO9" s="201">
        <v>65.66</v>
      </c>
      <c r="AP9" s="201">
        <v>0</v>
      </c>
      <c r="AQ9" s="201">
        <v>0</v>
      </c>
      <c r="AR9" s="201">
        <v>4.5199999999999996</v>
      </c>
      <c r="AS9" s="201">
        <v>0</v>
      </c>
      <c r="AT9" s="201">
        <v>0</v>
      </c>
      <c r="AU9" s="201">
        <v>0.31</v>
      </c>
      <c r="AV9" s="201">
        <v>0.15</v>
      </c>
      <c r="AW9" s="201">
        <v>0.05</v>
      </c>
      <c r="AX9" s="201">
        <v>0.23</v>
      </c>
      <c r="AY9" s="201">
        <v>0.19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7.64</v>
      </c>
      <c r="H10" s="201">
        <v>0</v>
      </c>
      <c r="I10" s="201">
        <v>0</v>
      </c>
      <c r="J10" s="201">
        <v>7.68</v>
      </c>
      <c r="K10" s="201">
        <v>0.1</v>
      </c>
      <c r="L10" s="201">
        <v>0.33</v>
      </c>
      <c r="M10" s="201">
        <v>0.09</v>
      </c>
      <c r="N10" s="201">
        <v>0.05</v>
      </c>
      <c r="O10" s="201">
        <v>0.12</v>
      </c>
      <c r="P10" s="201">
        <v>0.19</v>
      </c>
      <c r="Q10" s="201">
        <v>0</v>
      </c>
      <c r="R10" s="201">
        <v>0.05</v>
      </c>
      <c r="S10" s="201">
        <v>0.02</v>
      </c>
      <c r="T10" s="201">
        <v>0.04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1.88</v>
      </c>
      <c r="AD10" s="201">
        <v>0</v>
      </c>
      <c r="AE10" s="201">
        <v>0</v>
      </c>
      <c r="AF10" s="201">
        <v>0</v>
      </c>
      <c r="AG10" s="201">
        <v>-0.28000000000000003</v>
      </c>
      <c r="AH10" s="201">
        <v>0</v>
      </c>
      <c r="AI10" s="201">
        <v>0</v>
      </c>
      <c r="AJ10" s="201">
        <v>0</v>
      </c>
      <c r="AK10" s="201">
        <v>0.35</v>
      </c>
      <c r="AL10" s="201">
        <v>0</v>
      </c>
      <c r="AM10" s="201">
        <v>0</v>
      </c>
      <c r="AN10" s="201">
        <v>0</v>
      </c>
      <c r="AO10" s="201">
        <v>65.66</v>
      </c>
      <c r="AP10" s="201">
        <v>0</v>
      </c>
      <c r="AQ10" s="201">
        <v>0</v>
      </c>
      <c r="AR10" s="201">
        <v>4.5199999999999996</v>
      </c>
      <c r="AS10" s="201">
        <v>0</v>
      </c>
      <c r="AT10" s="201">
        <v>0</v>
      </c>
      <c r="AU10" s="201">
        <v>0.31</v>
      </c>
      <c r="AV10" s="201">
        <v>0.15</v>
      </c>
      <c r="AW10" s="201">
        <v>0.05</v>
      </c>
      <c r="AX10" s="201">
        <v>0.23</v>
      </c>
      <c r="AY10" s="201">
        <v>0.19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7.77</v>
      </c>
      <c r="H11" s="201">
        <v>0</v>
      </c>
      <c r="I11" s="201">
        <v>0</v>
      </c>
      <c r="J11" s="201">
        <v>7.68</v>
      </c>
      <c r="K11" s="201">
        <v>0.1</v>
      </c>
      <c r="L11" s="201">
        <v>0.33</v>
      </c>
      <c r="M11" s="201">
        <v>0.09</v>
      </c>
      <c r="N11" s="201">
        <v>0.05</v>
      </c>
      <c r="O11" s="201">
        <v>0.12</v>
      </c>
      <c r="P11" s="201">
        <v>0.19</v>
      </c>
      <c r="Q11" s="201">
        <v>0</v>
      </c>
      <c r="R11" s="201">
        <v>0.05</v>
      </c>
      <c r="S11" s="201">
        <v>0.02</v>
      </c>
      <c r="T11" s="201">
        <v>0.04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1.88</v>
      </c>
      <c r="AD11" s="201">
        <v>0</v>
      </c>
      <c r="AE11" s="201">
        <v>0</v>
      </c>
      <c r="AF11" s="201">
        <v>0</v>
      </c>
      <c r="AG11" s="201">
        <v>-0.28000000000000003</v>
      </c>
      <c r="AH11" s="201">
        <v>0</v>
      </c>
      <c r="AI11" s="201">
        <v>0</v>
      </c>
      <c r="AJ11" s="201">
        <v>0</v>
      </c>
      <c r="AK11" s="201">
        <v>0.35</v>
      </c>
      <c r="AL11" s="201">
        <v>0</v>
      </c>
      <c r="AM11" s="201">
        <v>0</v>
      </c>
      <c r="AN11" s="201">
        <v>0</v>
      </c>
      <c r="AO11" s="201">
        <v>65.66</v>
      </c>
      <c r="AP11" s="201">
        <v>0</v>
      </c>
      <c r="AQ11" s="201">
        <v>0</v>
      </c>
      <c r="AR11" s="201">
        <v>4.5199999999999996</v>
      </c>
      <c r="AS11" s="201">
        <v>0</v>
      </c>
      <c r="AT11" s="201">
        <v>0</v>
      </c>
      <c r="AU11" s="201">
        <v>0.31</v>
      </c>
      <c r="AV11" s="201">
        <v>0.15</v>
      </c>
      <c r="AW11" s="201">
        <v>0.05</v>
      </c>
      <c r="AX11" s="201">
        <v>0.23</v>
      </c>
      <c r="AY11" s="201">
        <v>0.19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2.4300000000000002</v>
      </c>
      <c r="H12" s="201">
        <v>0</v>
      </c>
      <c r="I12" s="201">
        <v>0</v>
      </c>
      <c r="J12" s="201">
        <v>7.68</v>
      </c>
      <c r="K12" s="201">
        <v>0.1</v>
      </c>
      <c r="L12" s="201">
        <v>0.33</v>
      </c>
      <c r="M12" s="201">
        <v>0.09</v>
      </c>
      <c r="N12" s="201">
        <v>0.05</v>
      </c>
      <c r="O12" s="201">
        <v>0.12</v>
      </c>
      <c r="P12" s="201">
        <v>0.19</v>
      </c>
      <c r="Q12" s="201">
        <v>0</v>
      </c>
      <c r="R12" s="201">
        <v>0.05</v>
      </c>
      <c r="S12" s="201">
        <v>0.02</v>
      </c>
      <c r="T12" s="201">
        <v>0.04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1.88</v>
      </c>
      <c r="AD12" s="201">
        <v>0</v>
      </c>
      <c r="AE12" s="201">
        <v>0</v>
      </c>
      <c r="AF12" s="201">
        <v>0</v>
      </c>
      <c r="AG12" s="201">
        <v>-0.28000000000000003</v>
      </c>
      <c r="AH12" s="201">
        <v>0</v>
      </c>
      <c r="AI12" s="201">
        <v>0</v>
      </c>
      <c r="AJ12" s="201">
        <v>0</v>
      </c>
      <c r="AK12" s="201">
        <v>0.35</v>
      </c>
      <c r="AL12" s="201">
        <v>0</v>
      </c>
      <c r="AM12" s="201">
        <v>0</v>
      </c>
      <c r="AN12" s="201">
        <v>0</v>
      </c>
      <c r="AO12" s="201">
        <v>65.66</v>
      </c>
      <c r="AP12" s="201">
        <v>0</v>
      </c>
      <c r="AQ12" s="201">
        <v>0</v>
      </c>
      <c r="AR12" s="201">
        <v>4.5199999999999996</v>
      </c>
      <c r="AS12" s="201">
        <v>0</v>
      </c>
      <c r="AT12" s="201">
        <v>0</v>
      </c>
      <c r="AU12" s="201">
        <v>0.31</v>
      </c>
      <c r="AV12" s="201">
        <v>0.15</v>
      </c>
      <c r="AW12" s="201">
        <v>0.05</v>
      </c>
      <c r="AX12" s="201">
        <v>0.23</v>
      </c>
      <c r="AY12" s="201">
        <v>0.19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7.77</v>
      </c>
      <c r="H13" s="201">
        <v>0</v>
      </c>
      <c r="I13" s="201">
        <v>0</v>
      </c>
      <c r="J13" s="201">
        <v>0.49</v>
      </c>
      <c r="K13" s="201">
        <v>0.1</v>
      </c>
      <c r="L13" s="201">
        <v>0.33</v>
      </c>
      <c r="M13" s="201">
        <v>0.09</v>
      </c>
      <c r="N13" s="201">
        <v>0.05</v>
      </c>
      <c r="O13" s="201">
        <v>0.12</v>
      </c>
      <c r="P13" s="201">
        <v>0.19</v>
      </c>
      <c r="Q13" s="201">
        <v>0</v>
      </c>
      <c r="R13" s="201">
        <v>0.05</v>
      </c>
      <c r="S13" s="201">
        <v>0.02</v>
      </c>
      <c r="T13" s="201">
        <v>0.04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1.88</v>
      </c>
      <c r="AD13" s="201">
        <v>0</v>
      </c>
      <c r="AE13" s="201">
        <v>0</v>
      </c>
      <c r="AF13" s="201">
        <v>0</v>
      </c>
      <c r="AG13" s="201">
        <v>-0.28000000000000003</v>
      </c>
      <c r="AH13" s="201">
        <v>0</v>
      </c>
      <c r="AI13" s="201">
        <v>0</v>
      </c>
      <c r="AJ13" s="201">
        <v>0</v>
      </c>
      <c r="AK13" s="201">
        <v>0.35</v>
      </c>
      <c r="AL13" s="201">
        <v>0</v>
      </c>
      <c r="AM13" s="201">
        <v>0</v>
      </c>
      <c r="AN13" s="201">
        <v>0</v>
      </c>
      <c r="AO13" s="201">
        <v>65.66</v>
      </c>
      <c r="AP13" s="201">
        <v>0</v>
      </c>
      <c r="AQ13" s="201">
        <v>0</v>
      </c>
      <c r="AR13" s="201">
        <v>3.84</v>
      </c>
      <c r="AS13" s="201">
        <v>0</v>
      </c>
      <c r="AT13" s="201">
        <v>0</v>
      </c>
      <c r="AU13" s="201">
        <v>0.31</v>
      </c>
      <c r="AV13" s="201">
        <v>0.15</v>
      </c>
      <c r="AW13" s="201">
        <v>0.05</v>
      </c>
      <c r="AX13" s="201">
        <v>0.23</v>
      </c>
      <c r="AY13" s="201">
        <v>0.19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7.77</v>
      </c>
      <c r="H14" s="201">
        <v>0</v>
      </c>
      <c r="I14" s="201">
        <v>0</v>
      </c>
      <c r="J14" s="201">
        <v>4.18</v>
      </c>
      <c r="K14" s="201">
        <v>0.1</v>
      </c>
      <c r="L14" s="201">
        <v>0.33</v>
      </c>
      <c r="M14" s="201">
        <v>0.09</v>
      </c>
      <c r="N14" s="201">
        <v>0.05</v>
      </c>
      <c r="O14" s="201">
        <v>0.12</v>
      </c>
      <c r="P14" s="201">
        <v>0.19</v>
      </c>
      <c r="Q14" s="201">
        <v>0</v>
      </c>
      <c r="R14" s="201">
        <v>0.05</v>
      </c>
      <c r="S14" s="201">
        <v>0.02</v>
      </c>
      <c r="T14" s="201">
        <v>0.04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1.88</v>
      </c>
      <c r="AD14" s="201">
        <v>0</v>
      </c>
      <c r="AE14" s="201">
        <v>0</v>
      </c>
      <c r="AF14" s="201">
        <v>0</v>
      </c>
      <c r="AG14" s="201">
        <v>-0.28000000000000003</v>
      </c>
      <c r="AH14" s="201">
        <v>0</v>
      </c>
      <c r="AI14" s="201">
        <v>0</v>
      </c>
      <c r="AJ14" s="201">
        <v>0</v>
      </c>
      <c r="AK14" s="201">
        <v>0.35</v>
      </c>
      <c r="AL14" s="201">
        <v>0</v>
      </c>
      <c r="AM14" s="201">
        <v>0</v>
      </c>
      <c r="AN14" s="201">
        <v>0</v>
      </c>
      <c r="AO14" s="201">
        <v>65.66</v>
      </c>
      <c r="AP14" s="201">
        <v>0</v>
      </c>
      <c r="AQ14" s="201">
        <v>0</v>
      </c>
      <c r="AR14" s="201">
        <v>4.5199999999999996</v>
      </c>
      <c r="AS14" s="201">
        <v>0</v>
      </c>
      <c r="AT14" s="201">
        <v>0</v>
      </c>
      <c r="AU14" s="201">
        <v>0.31</v>
      </c>
      <c r="AV14" s="201">
        <v>0.15</v>
      </c>
      <c r="AW14" s="201">
        <v>0.05</v>
      </c>
      <c r="AX14" s="201">
        <v>0.23</v>
      </c>
      <c r="AY14" s="201">
        <v>0.19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6.88</v>
      </c>
      <c r="H15" s="201">
        <v>0</v>
      </c>
      <c r="I15" s="201">
        <v>0</v>
      </c>
      <c r="J15" s="201">
        <v>6.55</v>
      </c>
      <c r="K15" s="201">
        <v>0.1</v>
      </c>
      <c r="L15" s="201">
        <v>0.33</v>
      </c>
      <c r="M15" s="201">
        <v>0.09</v>
      </c>
      <c r="N15" s="201">
        <v>0.05</v>
      </c>
      <c r="O15" s="201">
        <v>0.12</v>
      </c>
      <c r="P15" s="201">
        <v>0.2</v>
      </c>
      <c r="Q15" s="201">
        <v>0</v>
      </c>
      <c r="R15" s="201">
        <v>0.67</v>
      </c>
      <c r="S15" s="201">
        <v>0.02</v>
      </c>
      <c r="T15" s="201">
        <v>0.04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1.88</v>
      </c>
      <c r="AD15" s="201">
        <v>0</v>
      </c>
      <c r="AE15" s="201">
        <v>0</v>
      </c>
      <c r="AF15" s="201">
        <v>0</v>
      </c>
      <c r="AG15" s="201">
        <v>-0.28000000000000003</v>
      </c>
      <c r="AH15" s="201">
        <v>0</v>
      </c>
      <c r="AI15" s="201">
        <v>0</v>
      </c>
      <c r="AJ15" s="201">
        <v>0</v>
      </c>
      <c r="AK15" s="201">
        <v>0.35</v>
      </c>
      <c r="AL15" s="201">
        <v>0</v>
      </c>
      <c r="AM15" s="201">
        <v>0</v>
      </c>
      <c r="AN15" s="201">
        <v>0</v>
      </c>
      <c r="AO15" s="201">
        <v>65.66</v>
      </c>
      <c r="AP15" s="201">
        <v>0</v>
      </c>
      <c r="AQ15" s="201">
        <v>0</v>
      </c>
      <c r="AR15" s="201">
        <v>4.1399999999999997</v>
      </c>
      <c r="AS15" s="201">
        <v>0</v>
      </c>
      <c r="AT15" s="201">
        <v>0</v>
      </c>
      <c r="AU15" s="201">
        <v>0.55000000000000004</v>
      </c>
      <c r="AV15" s="201">
        <v>0.15</v>
      </c>
      <c r="AW15" s="201">
        <v>0.05</v>
      </c>
      <c r="AX15" s="201">
        <v>0.23</v>
      </c>
      <c r="AY15" s="201">
        <v>0.19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7.77</v>
      </c>
      <c r="H16" s="201">
        <v>0</v>
      </c>
      <c r="I16" s="201">
        <v>0</v>
      </c>
      <c r="J16" s="201">
        <v>7.82</v>
      </c>
      <c r="K16" s="201">
        <v>0.1</v>
      </c>
      <c r="L16" s="201">
        <v>0.33</v>
      </c>
      <c r="M16" s="201">
        <v>0.09</v>
      </c>
      <c r="N16" s="201">
        <v>0.05</v>
      </c>
      <c r="O16" s="201">
        <v>0.12</v>
      </c>
      <c r="P16" s="201">
        <v>0.2</v>
      </c>
      <c r="Q16" s="201">
        <v>0</v>
      </c>
      <c r="R16" s="201">
        <v>0.67</v>
      </c>
      <c r="S16" s="201">
        <v>0.02</v>
      </c>
      <c r="T16" s="201">
        <v>0.04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1.88</v>
      </c>
      <c r="AD16" s="201">
        <v>0</v>
      </c>
      <c r="AE16" s="201">
        <v>0</v>
      </c>
      <c r="AF16" s="201">
        <v>0</v>
      </c>
      <c r="AG16" s="201">
        <v>-0.28000000000000003</v>
      </c>
      <c r="AH16" s="201">
        <v>0</v>
      </c>
      <c r="AI16" s="201">
        <v>0</v>
      </c>
      <c r="AJ16" s="201">
        <v>0</v>
      </c>
      <c r="AK16" s="201">
        <v>0.35</v>
      </c>
      <c r="AL16" s="201">
        <v>0</v>
      </c>
      <c r="AM16" s="201">
        <v>0</v>
      </c>
      <c r="AN16" s="201">
        <v>0</v>
      </c>
      <c r="AO16" s="201">
        <v>65.66</v>
      </c>
      <c r="AP16" s="201">
        <v>0</v>
      </c>
      <c r="AQ16" s="201">
        <v>0</v>
      </c>
      <c r="AR16" s="201">
        <v>4.5199999999999996</v>
      </c>
      <c r="AS16" s="201">
        <v>0</v>
      </c>
      <c r="AT16" s="201">
        <v>0</v>
      </c>
      <c r="AU16" s="201">
        <v>0.55000000000000004</v>
      </c>
      <c r="AV16" s="201">
        <v>0.15</v>
      </c>
      <c r="AW16" s="201">
        <v>0.05</v>
      </c>
      <c r="AX16" s="201">
        <v>0.23</v>
      </c>
      <c r="AY16" s="201">
        <v>0.19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7.77</v>
      </c>
      <c r="H17" s="201">
        <v>0</v>
      </c>
      <c r="I17" s="201">
        <v>0</v>
      </c>
      <c r="J17" s="201">
        <v>7.82</v>
      </c>
      <c r="K17" s="201">
        <v>0.1</v>
      </c>
      <c r="L17" s="201">
        <v>0.33</v>
      </c>
      <c r="M17" s="201">
        <v>0.09</v>
      </c>
      <c r="N17" s="201">
        <v>0.05</v>
      </c>
      <c r="O17" s="201">
        <v>0.12</v>
      </c>
      <c r="P17" s="201">
        <v>0.2</v>
      </c>
      <c r="Q17" s="201">
        <v>0</v>
      </c>
      <c r="R17" s="201">
        <v>0.68</v>
      </c>
      <c r="S17" s="201">
        <v>0.02</v>
      </c>
      <c r="T17" s="201">
        <v>0.04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1.88</v>
      </c>
      <c r="AD17" s="201">
        <v>0</v>
      </c>
      <c r="AE17" s="201">
        <v>0</v>
      </c>
      <c r="AF17" s="201">
        <v>0</v>
      </c>
      <c r="AG17" s="201">
        <v>-0.28000000000000003</v>
      </c>
      <c r="AH17" s="201">
        <v>0</v>
      </c>
      <c r="AI17" s="201">
        <v>0</v>
      </c>
      <c r="AJ17" s="201">
        <v>0</v>
      </c>
      <c r="AK17" s="201">
        <v>0.35</v>
      </c>
      <c r="AL17" s="201">
        <v>0</v>
      </c>
      <c r="AM17" s="201">
        <v>0</v>
      </c>
      <c r="AN17" s="201">
        <v>0</v>
      </c>
      <c r="AO17" s="201">
        <v>65.66</v>
      </c>
      <c r="AP17" s="201">
        <v>0</v>
      </c>
      <c r="AQ17" s="201">
        <v>0</v>
      </c>
      <c r="AR17" s="201">
        <v>4.5199999999999996</v>
      </c>
      <c r="AS17" s="201">
        <v>0</v>
      </c>
      <c r="AT17" s="201">
        <v>0</v>
      </c>
      <c r="AU17" s="201">
        <v>0.55000000000000004</v>
      </c>
      <c r="AV17" s="201">
        <v>0.15</v>
      </c>
      <c r="AW17" s="201">
        <v>0.05</v>
      </c>
      <c r="AX17" s="201">
        <v>0.23</v>
      </c>
      <c r="AY17" s="201">
        <v>0.19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7.77</v>
      </c>
      <c r="H18" s="201">
        <v>0</v>
      </c>
      <c r="I18" s="201">
        <v>0</v>
      </c>
      <c r="J18" s="201">
        <v>7.82</v>
      </c>
      <c r="K18" s="201">
        <v>0.1</v>
      </c>
      <c r="L18" s="201">
        <v>0.33</v>
      </c>
      <c r="M18" s="201">
        <v>0.09</v>
      </c>
      <c r="N18" s="201">
        <v>0.05</v>
      </c>
      <c r="O18" s="201">
        <v>0.12</v>
      </c>
      <c r="P18" s="201">
        <v>0.2</v>
      </c>
      <c r="Q18" s="201">
        <v>0</v>
      </c>
      <c r="R18" s="201">
        <v>0.68</v>
      </c>
      <c r="S18" s="201">
        <v>0.02</v>
      </c>
      <c r="T18" s="201">
        <v>0.04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1.88</v>
      </c>
      <c r="AD18" s="201">
        <v>0</v>
      </c>
      <c r="AE18" s="201">
        <v>0</v>
      </c>
      <c r="AF18" s="201">
        <v>0</v>
      </c>
      <c r="AG18" s="201">
        <v>-0.28000000000000003</v>
      </c>
      <c r="AH18" s="201">
        <v>0</v>
      </c>
      <c r="AI18" s="201">
        <v>0</v>
      </c>
      <c r="AJ18" s="201">
        <v>0</v>
      </c>
      <c r="AK18" s="201">
        <v>0.35</v>
      </c>
      <c r="AL18" s="201">
        <v>0</v>
      </c>
      <c r="AM18" s="201">
        <v>0</v>
      </c>
      <c r="AN18" s="201">
        <v>0</v>
      </c>
      <c r="AO18" s="201">
        <v>65.66</v>
      </c>
      <c r="AP18" s="201">
        <v>0</v>
      </c>
      <c r="AQ18" s="201">
        <v>0</v>
      </c>
      <c r="AR18" s="201">
        <v>4.5199999999999996</v>
      </c>
      <c r="AS18" s="201">
        <v>0</v>
      </c>
      <c r="AT18" s="201">
        <v>0</v>
      </c>
      <c r="AU18" s="201">
        <v>0.55000000000000004</v>
      </c>
      <c r="AV18" s="201">
        <v>0.15</v>
      </c>
      <c r="AW18" s="201">
        <v>0.05</v>
      </c>
      <c r="AX18" s="201">
        <v>0.23</v>
      </c>
      <c r="AY18" s="201">
        <v>0.19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7.77</v>
      </c>
      <c r="H19" s="201">
        <v>0</v>
      </c>
      <c r="I19" s="201">
        <v>0</v>
      </c>
      <c r="J19" s="201">
        <v>7.82</v>
      </c>
      <c r="K19" s="201">
        <v>0.1</v>
      </c>
      <c r="L19" s="201">
        <v>0.33</v>
      </c>
      <c r="M19" s="201">
        <v>0.09</v>
      </c>
      <c r="N19" s="201">
        <v>0.05</v>
      </c>
      <c r="O19" s="201">
        <v>0.12</v>
      </c>
      <c r="P19" s="201">
        <v>0.2</v>
      </c>
      <c r="Q19" s="201">
        <v>0</v>
      </c>
      <c r="R19" s="201">
        <v>0.68</v>
      </c>
      <c r="S19" s="201">
        <v>0.02</v>
      </c>
      <c r="T19" s="201">
        <v>0.04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1.88</v>
      </c>
      <c r="AD19" s="201">
        <v>0</v>
      </c>
      <c r="AE19" s="201">
        <v>0</v>
      </c>
      <c r="AF19" s="201">
        <v>0</v>
      </c>
      <c r="AG19" s="201">
        <v>-0.28000000000000003</v>
      </c>
      <c r="AH19" s="201">
        <v>0</v>
      </c>
      <c r="AI19" s="201">
        <v>0</v>
      </c>
      <c r="AJ19" s="201">
        <v>0</v>
      </c>
      <c r="AK19" s="201">
        <v>0.35</v>
      </c>
      <c r="AL19" s="201">
        <v>0</v>
      </c>
      <c r="AM19" s="201">
        <v>0</v>
      </c>
      <c r="AN19" s="201">
        <v>0</v>
      </c>
      <c r="AO19" s="201">
        <v>65.66</v>
      </c>
      <c r="AP19" s="201">
        <v>0</v>
      </c>
      <c r="AQ19" s="201">
        <v>0</v>
      </c>
      <c r="AR19" s="201">
        <v>4.5199999999999996</v>
      </c>
      <c r="AS19" s="201">
        <v>0</v>
      </c>
      <c r="AT19" s="201">
        <v>0</v>
      </c>
      <c r="AU19" s="201">
        <v>0.55000000000000004</v>
      </c>
      <c r="AV19" s="201">
        <v>0.15</v>
      </c>
      <c r="AW19" s="201">
        <v>0.05</v>
      </c>
      <c r="AX19" s="201">
        <v>0.23</v>
      </c>
      <c r="AY19" s="201">
        <v>0.18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7.77</v>
      </c>
      <c r="H20" s="201">
        <v>0</v>
      </c>
      <c r="I20" s="201">
        <v>0</v>
      </c>
      <c r="J20" s="201">
        <v>7.82</v>
      </c>
      <c r="K20" s="201">
        <v>0.1</v>
      </c>
      <c r="L20" s="201">
        <v>0.33</v>
      </c>
      <c r="M20" s="201">
        <v>0.09</v>
      </c>
      <c r="N20" s="201">
        <v>0.05</v>
      </c>
      <c r="O20" s="201">
        <v>0.12</v>
      </c>
      <c r="P20" s="201">
        <v>0.2</v>
      </c>
      <c r="Q20" s="201">
        <v>0</v>
      </c>
      <c r="R20" s="201">
        <v>0.68</v>
      </c>
      <c r="S20" s="201">
        <v>0.02</v>
      </c>
      <c r="T20" s="201">
        <v>0.04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1.88</v>
      </c>
      <c r="AD20" s="201">
        <v>0</v>
      </c>
      <c r="AE20" s="201">
        <v>0</v>
      </c>
      <c r="AF20" s="201">
        <v>0</v>
      </c>
      <c r="AG20" s="201">
        <v>-0.28000000000000003</v>
      </c>
      <c r="AH20" s="201">
        <v>0</v>
      </c>
      <c r="AI20" s="201">
        <v>0</v>
      </c>
      <c r="AJ20" s="201">
        <v>0</v>
      </c>
      <c r="AK20" s="201">
        <v>0.35</v>
      </c>
      <c r="AL20" s="201">
        <v>0</v>
      </c>
      <c r="AM20" s="201">
        <v>0</v>
      </c>
      <c r="AN20" s="201">
        <v>0</v>
      </c>
      <c r="AO20" s="201">
        <v>65.66</v>
      </c>
      <c r="AP20" s="201">
        <v>0</v>
      </c>
      <c r="AQ20" s="201">
        <v>0</v>
      </c>
      <c r="AR20" s="201">
        <v>4.5199999999999996</v>
      </c>
      <c r="AS20" s="201">
        <v>0</v>
      </c>
      <c r="AT20" s="201">
        <v>0</v>
      </c>
      <c r="AU20" s="201">
        <v>0.55000000000000004</v>
      </c>
      <c r="AV20" s="201">
        <v>0.15</v>
      </c>
      <c r="AW20" s="201">
        <v>0.05</v>
      </c>
      <c r="AX20" s="201">
        <v>0.23</v>
      </c>
      <c r="AY20" s="201">
        <v>0.18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7.77</v>
      </c>
      <c r="H21" s="201">
        <v>0</v>
      </c>
      <c r="I21" s="201">
        <v>0</v>
      </c>
      <c r="J21" s="201">
        <v>7.82</v>
      </c>
      <c r="K21" s="201">
        <v>0.1</v>
      </c>
      <c r="L21" s="201">
        <v>0.33</v>
      </c>
      <c r="M21" s="201">
        <v>0.09</v>
      </c>
      <c r="N21" s="201">
        <v>0.05</v>
      </c>
      <c r="O21" s="201">
        <v>0.12</v>
      </c>
      <c r="P21" s="201">
        <v>0.2</v>
      </c>
      <c r="Q21" s="201">
        <v>0</v>
      </c>
      <c r="R21" s="201">
        <v>0.68</v>
      </c>
      <c r="S21" s="201">
        <v>0.02</v>
      </c>
      <c r="T21" s="201">
        <v>0.05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1.88</v>
      </c>
      <c r="AD21" s="201">
        <v>0</v>
      </c>
      <c r="AE21" s="201">
        <v>0</v>
      </c>
      <c r="AF21" s="201">
        <v>0</v>
      </c>
      <c r="AG21" s="201">
        <v>-0.28000000000000003</v>
      </c>
      <c r="AH21" s="201">
        <v>0</v>
      </c>
      <c r="AI21" s="201">
        <v>0</v>
      </c>
      <c r="AJ21" s="201">
        <v>0</v>
      </c>
      <c r="AK21" s="201">
        <v>0.35</v>
      </c>
      <c r="AL21" s="201">
        <v>0</v>
      </c>
      <c r="AM21" s="201">
        <v>0</v>
      </c>
      <c r="AN21" s="201">
        <v>0</v>
      </c>
      <c r="AO21" s="201">
        <v>65.66</v>
      </c>
      <c r="AP21" s="201">
        <v>0</v>
      </c>
      <c r="AQ21" s="201">
        <v>0</v>
      </c>
      <c r="AR21" s="201">
        <v>4.5199999999999996</v>
      </c>
      <c r="AS21" s="201">
        <v>0</v>
      </c>
      <c r="AT21" s="201">
        <v>0</v>
      </c>
      <c r="AU21" s="201">
        <v>0.55000000000000004</v>
      </c>
      <c r="AV21" s="201">
        <v>0.15</v>
      </c>
      <c r="AW21" s="201">
        <v>0.05</v>
      </c>
      <c r="AX21" s="201">
        <v>0.23</v>
      </c>
      <c r="AY21" s="201">
        <v>0.16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7.77</v>
      </c>
      <c r="H22" s="201">
        <v>0</v>
      </c>
      <c r="I22" s="201">
        <v>0</v>
      </c>
      <c r="J22" s="201">
        <v>7.82</v>
      </c>
      <c r="K22" s="201">
        <v>0.1</v>
      </c>
      <c r="L22" s="201">
        <v>0.33</v>
      </c>
      <c r="M22" s="201">
        <v>0.09</v>
      </c>
      <c r="N22" s="201">
        <v>0.05</v>
      </c>
      <c r="O22" s="201">
        <v>0.12</v>
      </c>
      <c r="P22" s="201">
        <v>0.2</v>
      </c>
      <c r="Q22" s="201">
        <v>0</v>
      </c>
      <c r="R22" s="201">
        <v>0.68</v>
      </c>
      <c r="S22" s="201">
        <v>0.02</v>
      </c>
      <c r="T22" s="201">
        <v>0.05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1.88</v>
      </c>
      <c r="AD22" s="201">
        <v>0</v>
      </c>
      <c r="AE22" s="201">
        <v>0</v>
      </c>
      <c r="AF22" s="201">
        <v>0</v>
      </c>
      <c r="AG22" s="201">
        <v>-0.28000000000000003</v>
      </c>
      <c r="AH22" s="201">
        <v>0</v>
      </c>
      <c r="AI22" s="201">
        <v>0</v>
      </c>
      <c r="AJ22" s="201">
        <v>0</v>
      </c>
      <c r="AK22" s="201">
        <v>0.35</v>
      </c>
      <c r="AL22" s="201">
        <v>0</v>
      </c>
      <c r="AM22" s="201">
        <v>0</v>
      </c>
      <c r="AN22" s="201">
        <v>0</v>
      </c>
      <c r="AO22" s="201">
        <v>65.66</v>
      </c>
      <c r="AP22" s="201">
        <v>0</v>
      </c>
      <c r="AQ22" s="201">
        <v>0</v>
      </c>
      <c r="AR22" s="201">
        <v>4.5199999999999996</v>
      </c>
      <c r="AS22" s="201">
        <v>0</v>
      </c>
      <c r="AT22" s="201">
        <v>0</v>
      </c>
      <c r="AU22" s="201">
        <v>0.55000000000000004</v>
      </c>
      <c r="AV22" s="201">
        <v>0.15</v>
      </c>
      <c r="AW22" s="201">
        <v>0.05</v>
      </c>
      <c r="AX22" s="201">
        <v>0.23</v>
      </c>
      <c r="AY22" s="201">
        <v>0.16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7.77</v>
      </c>
      <c r="H23" s="201">
        <v>0</v>
      </c>
      <c r="I23" s="201">
        <v>0</v>
      </c>
      <c r="J23" s="201">
        <v>7.82</v>
      </c>
      <c r="K23" s="201">
        <v>0.1</v>
      </c>
      <c r="L23" s="201">
        <v>0.33</v>
      </c>
      <c r="M23" s="201">
        <v>0.09</v>
      </c>
      <c r="N23" s="201">
        <v>0.05</v>
      </c>
      <c r="O23" s="201">
        <v>0.12</v>
      </c>
      <c r="P23" s="201">
        <v>0.2</v>
      </c>
      <c r="Q23" s="201">
        <v>0</v>
      </c>
      <c r="R23" s="201">
        <v>0.68</v>
      </c>
      <c r="S23" s="201">
        <v>0.02</v>
      </c>
      <c r="T23" s="201">
        <v>0.04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1.88</v>
      </c>
      <c r="AD23" s="201">
        <v>0</v>
      </c>
      <c r="AE23" s="201">
        <v>0</v>
      </c>
      <c r="AF23" s="201">
        <v>0</v>
      </c>
      <c r="AG23" s="201">
        <v>-0.28000000000000003</v>
      </c>
      <c r="AH23" s="201">
        <v>0</v>
      </c>
      <c r="AI23" s="201">
        <v>0</v>
      </c>
      <c r="AJ23" s="201">
        <v>0</v>
      </c>
      <c r="AK23" s="201">
        <v>0.35</v>
      </c>
      <c r="AL23" s="201">
        <v>0</v>
      </c>
      <c r="AM23" s="201">
        <v>0</v>
      </c>
      <c r="AN23" s="201">
        <v>0</v>
      </c>
      <c r="AO23" s="201">
        <v>65.66</v>
      </c>
      <c r="AP23" s="201">
        <v>0</v>
      </c>
      <c r="AQ23" s="201">
        <v>0</v>
      </c>
      <c r="AR23" s="201">
        <v>4.5199999999999996</v>
      </c>
      <c r="AS23" s="201">
        <v>0</v>
      </c>
      <c r="AT23" s="201">
        <v>0</v>
      </c>
      <c r="AU23" s="201">
        <v>0.55000000000000004</v>
      </c>
      <c r="AV23" s="201">
        <v>0.15</v>
      </c>
      <c r="AW23" s="201">
        <v>0.05</v>
      </c>
      <c r="AX23" s="201">
        <v>0.23</v>
      </c>
      <c r="AY23" s="201">
        <v>0.18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7.77</v>
      </c>
      <c r="H24" s="201">
        <v>0</v>
      </c>
      <c r="I24" s="201">
        <v>0</v>
      </c>
      <c r="J24" s="201">
        <v>7.82</v>
      </c>
      <c r="K24" s="201">
        <v>0.1</v>
      </c>
      <c r="L24" s="201">
        <v>0.33</v>
      </c>
      <c r="M24" s="201">
        <v>0.09</v>
      </c>
      <c r="N24" s="201">
        <v>0.05</v>
      </c>
      <c r="O24" s="201">
        <v>0.12</v>
      </c>
      <c r="P24" s="201">
        <v>0.2</v>
      </c>
      <c r="Q24" s="201">
        <v>0</v>
      </c>
      <c r="R24" s="201">
        <v>0.68</v>
      </c>
      <c r="S24" s="201">
        <v>0.02</v>
      </c>
      <c r="T24" s="201">
        <v>0.04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1.88</v>
      </c>
      <c r="AD24" s="201">
        <v>0</v>
      </c>
      <c r="AE24" s="201">
        <v>0</v>
      </c>
      <c r="AF24" s="201">
        <v>0</v>
      </c>
      <c r="AG24" s="201">
        <v>-0.28000000000000003</v>
      </c>
      <c r="AH24" s="201">
        <v>0</v>
      </c>
      <c r="AI24" s="201">
        <v>0</v>
      </c>
      <c r="AJ24" s="201">
        <v>0</v>
      </c>
      <c r="AK24" s="201">
        <v>0.35</v>
      </c>
      <c r="AL24" s="201">
        <v>0</v>
      </c>
      <c r="AM24" s="201">
        <v>0</v>
      </c>
      <c r="AN24" s="201">
        <v>0</v>
      </c>
      <c r="AO24" s="201">
        <v>65.66</v>
      </c>
      <c r="AP24" s="201">
        <v>0</v>
      </c>
      <c r="AQ24" s="201">
        <v>0</v>
      </c>
      <c r="AR24" s="201">
        <v>4.5199999999999996</v>
      </c>
      <c r="AS24" s="201">
        <v>0</v>
      </c>
      <c r="AT24" s="201">
        <v>0</v>
      </c>
      <c r="AU24" s="201">
        <v>0.55000000000000004</v>
      </c>
      <c r="AV24" s="201">
        <v>0.15</v>
      </c>
      <c r="AW24" s="201">
        <v>0.05</v>
      </c>
      <c r="AX24" s="201">
        <v>0.23</v>
      </c>
      <c r="AY24" s="201">
        <v>0.18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7.77</v>
      </c>
      <c r="H25" s="201">
        <v>0</v>
      </c>
      <c r="I25" s="201">
        <v>0</v>
      </c>
      <c r="J25" s="201">
        <v>7.82</v>
      </c>
      <c r="K25" s="201">
        <v>0.1</v>
      </c>
      <c r="L25" s="201">
        <v>3.16</v>
      </c>
      <c r="M25" s="201">
        <v>0.09</v>
      </c>
      <c r="N25" s="201">
        <v>0.05</v>
      </c>
      <c r="O25" s="201">
        <v>0.12</v>
      </c>
      <c r="P25" s="201">
        <v>0.2</v>
      </c>
      <c r="Q25" s="201">
        <v>0</v>
      </c>
      <c r="R25" s="201">
        <v>0.68</v>
      </c>
      <c r="S25" s="201">
        <v>0.02</v>
      </c>
      <c r="T25" s="201">
        <v>0.04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1.88</v>
      </c>
      <c r="AD25" s="201">
        <v>0</v>
      </c>
      <c r="AE25" s="201">
        <v>0</v>
      </c>
      <c r="AF25" s="201">
        <v>0</v>
      </c>
      <c r="AG25" s="201">
        <v>-0.28000000000000003</v>
      </c>
      <c r="AH25" s="201">
        <v>0</v>
      </c>
      <c r="AI25" s="201">
        <v>0</v>
      </c>
      <c r="AJ25" s="201">
        <v>0</v>
      </c>
      <c r="AK25" s="201">
        <v>0.35</v>
      </c>
      <c r="AL25" s="201">
        <v>0</v>
      </c>
      <c r="AM25" s="201">
        <v>0</v>
      </c>
      <c r="AN25" s="201">
        <v>0</v>
      </c>
      <c r="AO25" s="201">
        <v>65.66</v>
      </c>
      <c r="AP25" s="201">
        <v>0</v>
      </c>
      <c r="AQ25" s="201">
        <v>0</v>
      </c>
      <c r="AR25" s="201">
        <v>4.5199999999999996</v>
      </c>
      <c r="AS25" s="201">
        <v>0</v>
      </c>
      <c r="AT25" s="201">
        <v>0</v>
      </c>
      <c r="AU25" s="201">
        <v>0.55000000000000004</v>
      </c>
      <c r="AV25" s="201">
        <v>0.15</v>
      </c>
      <c r="AW25" s="201">
        <v>0.05</v>
      </c>
      <c r="AX25" s="201">
        <v>0.23</v>
      </c>
      <c r="AY25" s="201">
        <v>0.18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7.77</v>
      </c>
      <c r="H26" s="201">
        <v>0</v>
      </c>
      <c r="I26" s="201">
        <v>0</v>
      </c>
      <c r="J26" s="201">
        <v>7.82</v>
      </c>
      <c r="K26" s="201">
        <v>0.1</v>
      </c>
      <c r="L26" s="201">
        <v>0.33</v>
      </c>
      <c r="M26" s="201">
        <v>0.09</v>
      </c>
      <c r="N26" s="201">
        <v>0.05</v>
      </c>
      <c r="O26" s="201">
        <v>0.12</v>
      </c>
      <c r="P26" s="201">
        <v>0.2</v>
      </c>
      <c r="Q26" s="201">
        <v>0</v>
      </c>
      <c r="R26" s="201">
        <v>0.68</v>
      </c>
      <c r="S26" s="201">
        <v>0.02</v>
      </c>
      <c r="T26" s="201">
        <v>0.04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1.88</v>
      </c>
      <c r="AD26" s="201">
        <v>0</v>
      </c>
      <c r="AE26" s="201">
        <v>0</v>
      </c>
      <c r="AF26" s="201">
        <v>0</v>
      </c>
      <c r="AG26" s="201">
        <v>-0.28000000000000003</v>
      </c>
      <c r="AH26" s="201">
        <v>0</v>
      </c>
      <c r="AI26" s="201">
        <v>0</v>
      </c>
      <c r="AJ26" s="201">
        <v>0</v>
      </c>
      <c r="AK26" s="201">
        <v>0.35</v>
      </c>
      <c r="AL26" s="201">
        <v>0</v>
      </c>
      <c r="AM26" s="201">
        <v>0</v>
      </c>
      <c r="AN26" s="201">
        <v>0</v>
      </c>
      <c r="AO26" s="201">
        <v>65.66</v>
      </c>
      <c r="AP26" s="201">
        <v>0</v>
      </c>
      <c r="AQ26" s="201">
        <v>0</v>
      </c>
      <c r="AR26" s="201">
        <v>4.5199999999999996</v>
      </c>
      <c r="AS26" s="201">
        <v>0</v>
      </c>
      <c r="AT26" s="201">
        <v>0</v>
      </c>
      <c r="AU26" s="201">
        <v>0.55000000000000004</v>
      </c>
      <c r="AV26" s="201">
        <v>0.15</v>
      </c>
      <c r="AW26" s="201">
        <v>0.05</v>
      </c>
      <c r="AX26" s="201">
        <v>0.23</v>
      </c>
      <c r="AY26" s="201">
        <v>0.18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7.68</v>
      </c>
      <c r="K27" s="201">
        <v>0.1</v>
      </c>
      <c r="L27" s="201">
        <v>2.23</v>
      </c>
      <c r="M27" s="201">
        <v>0.09</v>
      </c>
      <c r="N27" s="201">
        <v>0.05</v>
      </c>
      <c r="O27" s="201">
        <v>0.12</v>
      </c>
      <c r="P27" s="201">
        <v>0.2</v>
      </c>
      <c r="Q27" s="201">
        <v>0</v>
      </c>
      <c r="R27" s="201">
        <v>0.68</v>
      </c>
      <c r="S27" s="201">
        <v>0.02</v>
      </c>
      <c r="T27" s="201">
        <v>0.04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1.88</v>
      </c>
      <c r="AD27" s="201">
        <v>0</v>
      </c>
      <c r="AE27" s="201">
        <v>0</v>
      </c>
      <c r="AF27" s="201">
        <v>0</v>
      </c>
      <c r="AG27" s="201">
        <v>-0.28000000000000003</v>
      </c>
      <c r="AH27" s="201">
        <v>0</v>
      </c>
      <c r="AI27" s="201">
        <v>0</v>
      </c>
      <c r="AJ27" s="201">
        <v>0</v>
      </c>
      <c r="AK27" s="201">
        <v>0.35</v>
      </c>
      <c r="AL27" s="201">
        <v>0</v>
      </c>
      <c r="AM27" s="201">
        <v>0</v>
      </c>
      <c r="AN27" s="201">
        <v>0</v>
      </c>
      <c r="AO27" s="201">
        <v>65.66</v>
      </c>
      <c r="AP27" s="201">
        <v>0</v>
      </c>
      <c r="AQ27" s="201">
        <v>0</v>
      </c>
      <c r="AR27" s="201">
        <v>4.45</v>
      </c>
      <c r="AS27" s="201">
        <v>7.64</v>
      </c>
      <c r="AT27" s="201">
        <v>0</v>
      </c>
      <c r="AU27" s="201">
        <v>0.55000000000000004</v>
      </c>
      <c r="AV27" s="201">
        <v>0.15</v>
      </c>
      <c r="AW27" s="201">
        <v>0.05</v>
      </c>
      <c r="AX27" s="201">
        <v>0.23</v>
      </c>
      <c r="AY27" s="201">
        <v>0.18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7.68</v>
      </c>
      <c r="K28" s="201">
        <v>0.1</v>
      </c>
      <c r="L28" s="201">
        <v>0.33</v>
      </c>
      <c r="M28" s="201">
        <v>0.09</v>
      </c>
      <c r="N28" s="201">
        <v>0.05</v>
      </c>
      <c r="O28" s="201">
        <v>0.12</v>
      </c>
      <c r="P28" s="201">
        <v>0.2</v>
      </c>
      <c r="Q28" s="201">
        <v>0</v>
      </c>
      <c r="R28" s="201">
        <v>0.68</v>
      </c>
      <c r="S28" s="201">
        <v>0.02</v>
      </c>
      <c r="T28" s="201">
        <v>0.04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1.88</v>
      </c>
      <c r="AD28" s="201">
        <v>0</v>
      </c>
      <c r="AE28" s="201">
        <v>0</v>
      </c>
      <c r="AF28" s="201">
        <v>0</v>
      </c>
      <c r="AG28" s="201">
        <v>-0.28000000000000003</v>
      </c>
      <c r="AH28" s="201">
        <v>0</v>
      </c>
      <c r="AI28" s="201">
        <v>0</v>
      </c>
      <c r="AJ28" s="201">
        <v>0</v>
      </c>
      <c r="AK28" s="201">
        <v>0.35</v>
      </c>
      <c r="AL28" s="201">
        <v>0</v>
      </c>
      <c r="AM28" s="201">
        <v>0</v>
      </c>
      <c r="AN28" s="201">
        <v>0</v>
      </c>
      <c r="AO28" s="201">
        <v>65.66</v>
      </c>
      <c r="AP28" s="201">
        <v>0</v>
      </c>
      <c r="AQ28" s="201">
        <v>0</v>
      </c>
      <c r="AR28" s="201">
        <v>4.45</v>
      </c>
      <c r="AS28" s="201">
        <v>7.64</v>
      </c>
      <c r="AT28" s="201">
        <v>0</v>
      </c>
      <c r="AU28" s="201">
        <v>0.55000000000000004</v>
      </c>
      <c r="AV28" s="201">
        <v>0.15</v>
      </c>
      <c r="AW28" s="201">
        <v>0.05</v>
      </c>
      <c r="AX28" s="201">
        <v>0.23</v>
      </c>
      <c r="AY28" s="201">
        <v>0.18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7.68</v>
      </c>
      <c r="K29" s="201">
        <v>2.89</v>
      </c>
      <c r="L29" s="201">
        <v>9.48</v>
      </c>
      <c r="M29" s="201">
        <v>2.65</v>
      </c>
      <c r="N29" s="201">
        <v>1.41</v>
      </c>
      <c r="O29" s="201">
        <v>3.28</v>
      </c>
      <c r="P29" s="201">
        <v>5.4</v>
      </c>
      <c r="Q29" s="201">
        <v>0.42</v>
      </c>
      <c r="R29" s="201">
        <v>1.32</v>
      </c>
      <c r="S29" s="201">
        <v>0.65</v>
      </c>
      <c r="T29" s="201">
        <v>0.3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1.88</v>
      </c>
      <c r="AD29" s="201">
        <v>0</v>
      </c>
      <c r="AE29" s="201">
        <v>0</v>
      </c>
      <c r="AF29" s="201">
        <v>0</v>
      </c>
      <c r="AG29" s="201">
        <v>-0.28000000000000003</v>
      </c>
      <c r="AH29" s="201">
        <v>0</v>
      </c>
      <c r="AI29" s="201">
        <v>0</v>
      </c>
      <c r="AJ29" s="201">
        <v>0</v>
      </c>
      <c r="AK29" s="201">
        <v>0.35</v>
      </c>
      <c r="AL29" s="201">
        <v>0</v>
      </c>
      <c r="AM29" s="201">
        <v>0</v>
      </c>
      <c r="AN29" s="201">
        <v>0</v>
      </c>
      <c r="AO29" s="201">
        <v>65.66</v>
      </c>
      <c r="AP29" s="201">
        <v>0</v>
      </c>
      <c r="AQ29" s="201">
        <v>0</v>
      </c>
      <c r="AR29" s="201">
        <v>4.45</v>
      </c>
      <c r="AS29" s="201">
        <v>7.64</v>
      </c>
      <c r="AT29" s="201">
        <v>0</v>
      </c>
      <c r="AU29" s="201">
        <v>0.59</v>
      </c>
      <c r="AV29" s="201">
        <v>0.15</v>
      </c>
      <c r="AW29" s="201">
        <v>0.05</v>
      </c>
      <c r="AX29" s="201">
        <v>0.23</v>
      </c>
      <c r="AY29" s="201">
        <v>0.17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7.68</v>
      </c>
      <c r="K30" s="201">
        <v>2.89</v>
      </c>
      <c r="L30" s="201">
        <v>8.43</v>
      </c>
      <c r="M30" s="201">
        <v>2.65</v>
      </c>
      <c r="N30" s="201">
        <v>1.41</v>
      </c>
      <c r="O30" s="201">
        <v>3.28</v>
      </c>
      <c r="P30" s="201">
        <v>5.4</v>
      </c>
      <c r="Q30" s="201">
        <v>0.42</v>
      </c>
      <c r="R30" s="201">
        <v>1.32</v>
      </c>
      <c r="S30" s="201">
        <v>0.65</v>
      </c>
      <c r="T30" s="201">
        <v>0.38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1.88</v>
      </c>
      <c r="AD30" s="201">
        <v>0</v>
      </c>
      <c r="AE30" s="201">
        <v>0</v>
      </c>
      <c r="AF30" s="201">
        <v>0</v>
      </c>
      <c r="AG30" s="201">
        <v>-0.28000000000000003</v>
      </c>
      <c r="AH30" s="201">
        <v>0</v>
      </c>
      <c r="AI30" s="201">
        <v>0</v>
      </c>
      <c r="AJ30" s="201">
        <v>0</v>
      </c>
      <c r="AK30" s="201">
        <v>0.35</v>
      </c>
      <c r="AL30" s="201">
        <v>0</v>
      </c>
      <c r="AM30" s="201">
        <v>0</v>
      </c>
      <c r="AN30" s="201">
        <v>0</v>
      </c>
      <c r="AO30" s="201">
        <v>65.66</v>
      </c>
      <c r="AP30" s="201">
        <v>0</v>
      </c>
      <c r="AQ30" s="201">
        <v>0</v>
      </c>
      <c r="AR30" s="201">
        <v>4.45</v>
      </c>
      <c r="AS30" s="201">
        <v>7.64</v>
      </c>
      <c r="AT30" s="201">
        <v>0</v>
      </c>
      <c r="AU30" s="201">
        <v>0.59</v>
      </c>
      <c r="AV30" s="201">
        <v>0.15</v>
      </c>
      <c r="AW30" s="201">
        <v>0.05</v>
      </c>
      <c r="AX30" s="201">
        <v>0.23</v>
      </c>
      <c r="AY30" s="201">
        <v>0.17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7.68</v>
      </c>
      <c r="K31" s="201">
        <v>2.89</v>
      </c>
      <c r="L31" s="201">
        <v>9.48</v>
      </c>
      <c r="M31" s="201">
        <v>2.65</v>
      </c>
      <c r="N31" s="201">
        <v>1.41</v>
      </c>
      <c r="O31" s="201">
        <v>3.28</v>
      </c>
      <c r="P31" s="201">
        <v>5.4</v>
      </c>
      <c r="Q31" s="201">
        <v>0.42</v>
      </c>
      <c r="R31" s="201">
        <v>1.32</v>
      </c>
      <c r="S31" s="201">
        <v>0.65</v>
      </c>
      <c r="T31" s="201">
        <v>0.39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1.88</v>
      </c>
      <c r="AD31" s="201">
        <v>0</v>
      </c>
      <c r="AE31" s="201">
        <v>0</v>
      </c>
      <c r="AF31" s="201">
        <v>0</v>
      </c>
      <c r="AG31" s="201">
        <v>-0.28000000000000003</v>
      </c>
      <c r="AH31" s="201">
        <v>0</v>
      </c>
      <c r="AI31" s="201">
        <v>0</v>
      </c>
      <c r="AJ31" s="201">
        <v>0</v>
      </c>
      <c r="AK31" s="201">
        <v>0.35</v>
      </c>
      <c r="AL31" s="201">
        <v>0</v>
      </c>
      <c r="AM31" s="201">
        <v>0</v>
      </c>
      <c r="AN31" s="201">
        <v>0</v>
      </c>
      <c r="AO31" s="201">
        <v>65.66</v>
      </c>
      <c r="AP31" s="201">
        <v>0</v>
      </c>
      <c r="AQ31" s="201">
        <v>0</v>
      </c>
      <c r="AR31" s="201">
        <v>4.45</v>
      </c>
      <c r="AS31" s="201">
        <v>7.64</v>
      </c>
      <c r="AT31" s="201">
        <v>0</v>
      </c>
      <c r="AU31" s="201">
        <v>0.59</v>
      </c>
      <c r="AV31" s="201">
        <v>0.15</v>
      </c>
      <c r="AW31" s="201">
        <v>0.05</v>
      </c>
      <c r="AX31" s="201">
        <v>0.23</v>
      </c>
      <c r="AY31" s="201">
        <v>0.17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7.68</v>
      </c>
      <c r="K32" s="201">
        <v>2.89</v>
      </c>
      <c r="L32" s="201">
        <v>7.42</v>
      </c>
      <c r="M32" s="201">
        <v>2.65</v>
      </c>
      <c r="N32" s="201">
        <v>1.41</v>
      </c>
      <c r="O32" s="201">
        <v>3.28</v>
      </c>
      <c r="P32" s="201">
        <v>5.4</v>
      </c>
      <c r="Q32" s="201">
        <v>0.42</v>
      </c>
      <c r="R32" s="201">
        <v>1.32</v>
      </c>
      <c r="S32" s="201">
        <v>0.65</v>
      </c>
      <c r="T32" s="201">
        <v>0.39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1.88</v>
      </c>
      <c r="AD32" s="201">
        <v>0</v>
      </c>
      <c r="AE32" s="201">
        <v>0</v>
      </c>
      <c r="AF32" s="201">
        <v>0</v>
      </c>
      <c r="AG32" s="201">
        <v>-0.28000000000000003</v>
      </c>
      <c r="AH32" s="201">
        <v>0</v>
      </c>
      <c r="AI32" s="201">
        <v>0</v>
      </c>
      <c r="AJ32" s="201">
        <v>0</v>
      </c>
      <c r="AK32" s="201">
        <v>0.35</v>
      </c>
      <c r="AL32" s="201">
        <v>0</v>
      </c>
      <c r="AM32" s="201">
        <v>0</v>
      </c>
      <c r="AN32" s="201">
        <v>0</v>
      </c>
      <c r="AO32" s="201">
        <v>65.66</v>
      </c>
      <c r="AP32" s="201">
        <v>0</v>
      </c>
      <c r="AQ32" s="201">
        <v>0</v>
      </c>
      <c r="AR32" s="201">
        <v>4.45</v>
      </c>
      <c r="AS32" s="201">
        <v>7.64</v>
      </c>
      <c r="AT32" s="201">
        <v>0</v>
      </c>
      <c r="AU32" s="201">
        <v>0.59</v>
      </c>
      <c r="AV32" s="201">
        <v>0.15</v>
      </c>
      <c r="AW32" s="201">
        <v>0.05</v>
      </c>
      <c r="AX32" s="201">
        <v>0.23</v>
      </c>
      <c r="AY32" s="201">
        <v>0.17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7.68</v>
      </c>
      <c r="K33" s="201">
        <v>2.89</v>
      </c>
      <c r="L33" s="201">
        <v>7.42</v>
      </c>
      <c r="M33" s="201">
        <v>2.65</v>
      </c>
      <c r="N33" s="201">
        <v>1.41</v>
      </c>
      <c r="O33" s="201">
        <v>3.28</v>
      </c>
      <c r="P33" s="201">
        <v>5.4</v>
      </c>
      <c r="Q33" s="201">
        <v>0.42</v>
      </c>
      <c r="R33" s="201">
        <v>1.32</v>
      </c>
      <c r="S33" s="201">
        <v>0.65</v>
      </c>
      <c r="T33" s="201">
        <v>0.39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1.88</v>
      </c>
      <c r="AD33" s="201">
        <v>0</v>
      </c>
      <c r="AE33" s="201">
        <v>0</v>
      </c>
      <c r="AF33" s="201">
        <v>0</v>
      </c>
      <c r="AG33" s="201">
        <v>-0.28000000000000003</v>
      </c>
      <c r="AH33" s="201">
        <v>0</v>
      </c>
      <c r="AI33" s="201">
        <v>0</v>
      </c>
      <c r="AJ33" s="201">
        <v>0</v>
      </c>
      <c r="AK33" s="201">
        <v>0.35</v>
      </c>
      <c r="AL33" s="201">
        <v>0</v>
      </c>
      <c r="AM33" s="201">
        <v>0</v>
      </c>
      <c r="AN33" s="201">
        <v>0</v>
      </c>
      <c r="AO33" s="201">
        <v>65.66</v>
      </c>
      <c r="AP33" s="201">
        <v>0</v>
      </c>
      <c r="AQ33" s="201">
        <v>0</v>
      </c>
      <c r="AR33" s="201">
        <v>4.45</v>
      </c>
      <c r="AS33" s="201">
        <v>7.64</v>
      </c>
      <c r="AT33" s="201">
        <v>0</v>
      </c>
      <c r="AU33" s="201">
        <v>0.59</v>
      </c>
      <c r="AV33" s="201">
        <v>0.15</v>
      </c>
      <c r="AW33" s="201">
        <v>0.05</v>
      </c>
      <c r="AX33" s="201">
        <v>0.23</v>
      </c>
      <c r="AY33" s="201">
        <v>0.17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7.68</v>
      </c>
      <c r="K34" s="201">
        <v>2.89</v>
      </c>
      <c r="L34" s="201">
        <v>7.42</v>
      </c>
      <c r="M34" s="201">
        <v>2.65</v>
      </c>
      <c r="N34" s="201">
        <v>1.41</v>
      </c>
      <c r="O34" s="201">
        <v>3.28</v>
      </c>
      <c r="P34" s="201">
        <v>5.4</v>
      </c>
      <c r="Q34" s="201">
        <v>0.42</v>
      </c>
      <c r="R34" s="201">
        <v>1.32</v>
      </c>
      <c r="S34" s="201">
        <v>0.65</v>
      </c>
      <c r="T34" s="201">
        <v>0.39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1.88</v>
      </c>
      <c r="AD34" s="201">
        <v>0</v>
      </c>
      <c r="AE34" s="201">
        <v>0</v>
      </c>
      <c r="AF34" s="201">
        <v>0</v>
      </c>
      <c r="AG34" s="201">
        <v>-0.28000000000000003</v>
      </c>
      <c r="AH34" s="201">
        <v>0</v>
      </c>
      <c r="AI34" s="201">
        <v>0</v>
      </c>
      <c r="AJ34" s="201">
        <v>0</v>
      </c>
      <c r="AK34" s="201">
        <v>0.35</v>
      </c>
      <c r="AL34" s="201">
        <v>0</v>
      </c>
      <c r="AM34" s="201">
        <v>0</v>
      </c>
      <c r="AN34" s="201">
        <v>0</v>
      </c>
      <c r="AO34" s="201">
        <v>65.66</v>
      </c>
      <c r="AP34" s="201">
        <v>0</v>
      </c>
      <c r="AQ34" s="201">
        <v>0</v>
      </c>
      <c r="AR34" s="201">
        <v>4.45</v>
      </c>
      <c r="AS34" s="201">
        <v>7.64</v>
      </c>
      <c r="AT34" s="201">
        <v>0</v>
      </c>
      <c r="AU34" s="201">
        <v>0.59</v>
      </c>
      <c r="AV34" s="201">
        <v>0.15</v>
      </c>
      <c r="AW34" s="201">
        <v>0.05</v>
      </c>
      <c r="AX34" s="201">
        <v>0.23</v>
      </c>
      <c r="AY34" s="201">
        <v>0.17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7.68</v>
      </c>
      <c r="K35" s="201">
        <v>2.89</v>
      </c>
      <c r="L35" s="201">
        <v>7.42</v>
      </c>
      <c r="M35" s="201">
        <v>2.65</v>
      </c>
      <c r="N35" s="201">
        <v>1.41</v>
      </c>
      <c r="O35" s="201">
        <v>3.28</v>
      </c>
      <c r="P35" s="201">
        <v>5.4</v>
      </c>
      <c r="Q35" s="201">
        <v>0.42</v>
      </c>
      <c r="R35" s="201">
        <v>1.32</v>
      </c>
      <c r="S35" s="201">
        <v>0.65</v>
      </c>
      <c r="T35" s="201">
        <v>0.39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1.88</v>
      </c>
      <c r="AD35" s="201">
        <v>0</v>
      </c>
      <c r="AE35" s="201">
        <v>0</v>
      </c>
      <c r="AF35" s="201">
        <v>0</v>
      </c>
      <c r="AG35" s="201">
        <v>-0.28000000000000003</v>
      </c>
      <c r="AH35" s="201">
        <v>0</v>
      </c>
      <c r="AI35" s="201">
        <v>0</v>
      </c>
      <c r="AJ35" s="201">
        <v>0</v>
      </c>
      <c r="AK35" s="201">
        <v>4.4800000000000004</v>
      </c>
      <c r="AL35" s="201">
        <v>0</v>
      </c>
      <c r="AM35" s="201">
        <v>0</v>
      </c>
      <c r="AN35" s="201">
        <v>0</v>
      </c>
      <c r="AO35" s="201">
        <v>65.66</v>
      </c>
      <c r="AP35" s="201">
        <v>0</v>
      </c>
      <c r="AQ35" s="201">
        <v>0</v>
      </c>
      <c r="AR35" s="201">
        <v>4.25</v>
      </c>
      <c r="AS35" s="201">
        <v>7.64</v>
      </c>
      <c r="AT35" s="201">
        <v>0</v>
      </c>
      <c r="AU35" s="201">
        <v>0.59</v>
      </c>
      <c r="AV35" s="201">
        <v>0.15</v>
      </c>
      <c r="AW35" s="201">
        <v>0</v>
      </c>
      <c r="AX35" s="201">
        <v>0.23</v>
      </c>
      <c r="AY35" s="201">
        <v>0.17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7.54</v>
      </c>
      <c r="K36" s="201">
        <v>2.89</v>
      </c>
      <c r="L36" s="201">
        <v>7.42</v>
      </c>
      <c r="M36" s="201">
        <v>2.65</v>
      </c>
      <c r="N36" s="201">
        <v>1.41</v>
      </c>
      <c r="O36" s="201">
        <v>3.28</v>
      </c>
      <c r="P36" s="201">
        <v>5.4</v>
      </c>
      <c r="Q36" s="201">
        <v>0.42</v>
      </c>
      <c r="R36" s="201">
        <v>1.32</v>
      </c>
      <c r="S36" s="201">
        <v>0.65</v>
      </c>
      <c r="T36" s="201">
        <v>0.39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1.88</v>
      </c>
      <c r="AD36" s="201">
        <v>0</v>
      </c>
      <c r="AE36" s="201">
        <v>0</v>
      </c>
      <c r="AF36" s="201">
        <v>0</v>
      </c>
      <c r="AG36" s="201">
        <v>-0.28000000000000003</v>
      </c>
      <c r="AH36" s="201">
        <v>0</v>
      </c>
      <c r="AI36" s="201">
        <v>0</v>
      </c>
      <c r="AJ36" s="201">
        <v>0</v>
      </c>
      <c r="AK36" s="201">
        <v>4.4800000000000004</v>
      </c>
      <c r="AL36" s="201">
        <v>0</v>
      </c>
      <c r="AM36" s="201">
        <v>0</v>
      </c>
      <c r="AN36" s="201">
        <v>0</v>
      </c>
      <c r="AO36" s="201">
        <v>65.66</v>
      </c>
      <c r="AP36" s="201">
        <v>0</v>
      </c>
      <c r="AQ36" s="201">
        <v>0</v>
      </c>
      <c r="AR36" s="201">
        <v>4.25</v>
      </c>
      <c r="AS36" s="201">
        <v>7.64</v>
      </c>
      <c r="AT36" s="201">
        <v>0</v>
      </c>
      <c r="AU36" s="201">
        <v>0.59</v>
      </c>
      <c r="AV36" s="201">
        <v>0.15</v>
      </c>
      <c r="AW36" s="201">
        <v>0.17</v>
      </c>
      <c r="AX36" s="201">
        <v>0.23</v>
      </c>
      <c r="AY36" s="201">
        <v>0.17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7.54</v>
      </c>
      <c r="K37" s="201">
        <v>2.89</v>
      </c>
      <c r="L37" s="201">
        <v>7.42</v>
      </c>
      <c r="M37" s="201">
        <v>2.65</v>
      </c>
      <c r="N37" s="201">
        <v>1.41</v>
      </c>
      <c r="O37" s="201">
        <v>3.28</v>
      </c>
      <c r="P37" s="201">
        <v>5.4</v>
      </c>
      <c r="Q37" s="201">
        <v>0.42</v>
      </c>
      <c r="R37" s="201">
        <v>1.32</v>
      </c>
      <c r="S37" s="201">
        <v>0.65</v>
      </c>
      <c r="T37" s="201">
        <v>0.39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1.88</v>
      </c>
      <c r="AD37" s="201">
        <v>0</v>
      </c>
      <c r="AE37" s="201">
        <v>0</v>
      </c>
      <c r="AF37" s="201">
        <v>0</v>
      </c>
      <c r="AG37" s="201">
        <v>-0.28000000000000003</v>
      </c>
      <c r="AH37" s="201">
        <v>0</v>
      </c>
      <c r="AI37" s="201">
        <v>0</v>
      </c>
      <c r="AJ37" s="201">
        <v>0</v>
      </c>
      <c r="AK37" s="201">
        <v>4.4800000000000004</v>
      </c>
      <c r="AL37" s="201">
        <v>0</v>
      </c>
      <c r="AM37" s="201">
        <v>0</v>
      </c>
      <c r="AN37" s="201">
        <v>0</v>
      </c>
      <c r="AO37" s="201">
        <v>65.66</v>
      </c>
      <c r="AP37" s="201">
        <v>0</v>
      </c>
      <c r="AQ37" s="201">
        <v>0</v>
      </c>
      <c r="AR37" s="201">
        <v>4.25</v>
      </c>
      <c r="AS37" s="201">
        <v>7.64</v>
      </c>
      <c r="AT37" s="201">
        <v>0</v>
      </c>
      <c r="AU37" s="201">
        <v>0.59</v>
      </c>
      <c r="AV37" s="201">
        <v>0.15</v>
      </c>
      <c r="AW37" s="201">
        <v>0.17</v>
      </c>
      <c r="AX37" s="201">
        <v>0.23</v>
      </c>
      <c r="AY37" s="201">
        <v>0.17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7.54</v>
      </c>
      <c r="K38" s="201">
        <v>2.89</v>
      </c>
      <c r="L38" s="201">
        <v>7.42</v>
      </c>
      <c r="M38" s="201">
        <v>2.65</v>
      </c>
      <c r="N38" s="201">
        <v>1.41</v>
      </c>
      <c r="O38" s="201">
        <v>3.28</v>
      </c>
      <c r="P38" s="201">
        <v>5.4</v>
      </c>
      <c r="Q38" s="201">
        <v>0.42</v>
      </c>
      <c r="R38" s="201">
        <v>1.32</v>
      </c>
      <c r="S38" s="201">
        <v>0.65</v>
      </c>
      <c r="T38" s="201">
        <v>0.39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1.88</v>
      </c>
      <c r="AD38" s="201">
        <v>0</v>
      </c>
      <c r="AE38" s="201">
        <v>0</v>
      </c>
      <c r="AF38" s="201">
        <v>0</v>
      </c>
      <c r="AG38" s="201">
        <v>-0.28000000000000003</v>
      </c>
      <c r="AH38" s="201">
        <v>0</v>
      </c>
      <c r="AI38" s="201">
        <v>0</v>
      </c>
      <c r="AJ38" s="201">
        <v>0</v>
      </c>
      <c r="AK38" s="201">
        <v>4.4800000000000004</v>
      </c>
      <c r="AL38" s="201">
        <v>0</v>
      </c>
      <c r="AM38" s="201">
        <v>0</v>
      </c>
      <c r="AN38" s="201">
        <v>0</v>
      </c>
      <c r="AO38" s="201">
        <v>65.66</v>
      </c>
      <c r="AP38" s="201">
        <v>0</v>
      </c>
      <c r="AQ38" s="201">
        <v>0</v>
      </c>
      <c r="AR38" s="201">
        <v>4.25</v>
      </c>
      <c r="AS38" s="201">
        <v>7.64</v>
      </c>
      <c r="AT38" s="201">
        <v>0</v>
      </c>
      <c r="AU38" s="201">
        <v>0.59</v>
      </c>
      <c r="AV38" s="201">
        <v>0.15</v>
      </c>
      <c r="AW38" s="201">
        <v>0.17</v>
      </c>
      <c r="AX38" s="201">
        <v>0.23</v>
      </c>
      <c r="AY38" s="201">
        <v>0.17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7.54</v>
      </c>
      <c r="K39" s="201">
        <v>2.89</v>
      </c>
      <c r="L39" s="201">
        <v>7.42</v>
      </c>
      <c r="M39" s="201">
        <v>2.65</v>
      </c>
      <c r="N39" s="201">
        <v>1.41</v>
      </c>
      <c r="O39" s="201">
        <v>3.28</v>
      </c>
      <c r="P39" s="201">
        <v>5.4</v>
      </c>
      <c r="Q39" s="201">
        <v>0.42</v>
      </c>
      <c r="R39" s="201">
        <v>1.32</v>
      </c>
      <c r="S39" s="201">
        <v>0.65</v>
      </c>
      <c r="T39" s="201">
        <v>0.39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1.88</v>
      </c>
      <c r="AD39" s="201">
        <v>0</v>
      </c>
      <c r="AE39" s="201">
        <v>0</v>
      </c>
      <c r="AF39" s="201">
        <v>0</v>
      </c>
      <c r="AG39" s="201">
        <v>-0.28000000000000003</v>
      </c>
      <c r="AH39" s="201">
        <v>0</v>
      </c>
      <c r="AI39" s="201">
        <v>0</v>
      </c>
      <c r="AJ39" s="201">
        <v>0</v>
      </c>
      <c r="AK39" s="201">
        <v>4.4800000000000004</v>
      </c>
      <c r="AL39" s="201">
        <v>0</v>
      </c>
      <c r="AM39" s="201">
        <v>0</v>
      </c>
      <c r="AN39" s="201">
        <v>0</v>
      </c>
      <c r="AO39" s="201">
        <v>64.2</v>
      </c>
      <c r="AP39" s="201">
        <v>0</v>
      </c>
      <c r="AQ39" s="201">
        <v>0</v>
      </c>
      <c r="AR39" s="201">
        <v>4.25</v>
      </c>
      <c r="AS39" s="201">
        <v>7.64</v>
      </c>
      <c r="AT39" s="201">
        <v>0</v>
      </c>
      <c r="AU39" s="201">
        <v>0.59</v>
      </c>
      <c r="AV39" s="201">
        <v>0.15</v>
      </c>
      <c r="AW39" s="201">
        <v>0.17</v>
      </c>
      <c r="AX39" s="201">
        <v>0.23</v>
      </c>
      <c r="AY39" s="201">
        <v>0.17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7.54</v>
      </c>
      <c r="K40" s="201">
        <v>2.89</v>
      </c>
      <c r="L40" s="201">
        <v>7.42</v>
      </c>
      <c r="M40" s="201">
        <v>2.65</v>
      </c>
      <c r="N40" s="201">
        <v>1.41</v>
      </c>
      <c r="O40" s="201">
        <v>3.28</v>
      </c>
      <c r="P40" s="201">
        <v>5.4</v>
      </c>
      <c r="Q40" s="201">
        <v>0.42</v>
      </c>
      <c r="R40" s="201">
        <v>1.32</v>
      </c>
      <c r="S40" s="201">
        <v>0.65</v>
      </c>
      <c r="T40" s="201">
        <v>0.39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1.88</v>
      </c>
      <c r="AD40" s="201">
        <v>0</v>
      </c>
      <c r="AE40" s="201">
        <v>0</v>
      </c>
      <c r="AF40" s="201">
        <v>0</v>
      </c>
      <c r="AG40" s="201">
        <v>-0.28000000000000003</v>
      </c>
      <c r="AH40" s="201">
        <v>0</v>
      </c>
      <c r="AI40" s="201">
        <v>0</v>
      </c>
      <c r="AJ40" s="201">
        <v>0</v>
      </c>
      <c r="AK40" s="201">
        <v>4.4800000000000004</v>
      </c>
      <c r="AL40" s="201">
        <v>0</v>
      </c>
      <c r="AM40" s="201">
        <v>0</v>
      </c>
      <c r="AN40" s="201">
        <v>0</v>
      </c>
      <c r="AO40" s="201">
        <v>64.2</v>
      </c>
      <c r="AP40" s="201">
        <v>0</v>
      </c>
      <c r="AQ40" s="201">
        <v>0</v>
      </c>
      <c r="AR40" s="201">
        <v>4.25</v>
      </c>
      <c r="AS40" s="201">
        <v>7.64</v>
      </c>
      <c r="AT40" s="201">
        <v>0</v>
      </c>
      <c r="AU40" s="201">
        <v>0.59</v>
      </c>
      <c r="AV40" s="201">
        <v>0.15</v>
      </c>
      <c r="AW40" s="201">
        <v>0.17</v>
      </c>
      <c r="AX40" s="201">
        <v>0.23</v>
      </c>
      <c r="AY40" s="201">
        <v>0.17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7.54</v>
      </c>
      <c r="K41" s="201">
        <v>2.89</v>
      </c>
      <c r="L41" s="201">
        <v>7.42</v>
      </c>
      <c r="M41" s="201">
        <v>2.65</v>
      </c>
      <c r="N41" s="201">
        <v>1.41</v>
      </c>
      <c r="O41" s="201">
        <v>3.28</v>
      </c>
      <c r="P41" s="201">
        <v>5.4</v>
      </c>
      <c r="Q41" s="201">
        <v>0.42</v>
      </c>
      <c r="R41" s="201">
        <v>1.32</v>
      </c>
      <c r="S41" s="201">
        <v>0.65</v>
      </c>
      <c r="T41" s="201">
        <v>0.39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1.88</v>
      </c>
      <c r="AD41" s="201">
        <v>0</v>
      </c>
      <c r="AE41" s="201">
        <v>0</v>
      </c>
      <c r="AF41" s="201">
        <v>0</v>
      </c>
      <c r="AG41" s="201">
        <v>-0.28000000000000003</v>
      </c>
      <c r="AH41" s="201">
        <v>0</v>
      </c>
      <c r="AI41" s="201">
        <v>0</v>
      </c>
      <c r="AJ41" s="201">
        <v>0</v>
      </c>
      <c r="AK41" s="201">
        <v>4.4800000000000004</v>
      </c>
      <c r="AL41" s="201">
        <v>0</v>
      </c>
      <c r="AM41" s="201">
        <v>0</v>
      </c>
      <c r="AN41" s="201">
        <v>0</v>
      </c>
      <c r="AO41" s="201">
        <v>64.2</v>
      </c>
      <c r="AP41" s="201">
        <v>0</v>
      </c>
      <c r="AQ41" s="201">
        <v>0</v>
      </c>
      <c r="AR41" s="201">
        <v>4.25</v>
      </c>
      <c r="AS41" s="201">
        <v>7.64</v>
      </c>
      <c r="AT41" s="201">
        <v>0</v>
      </c>
      <c r="AU41" s="201">
        <v>0.59</v>
      </c>
      <c r="AV41" s="201">
        <v>0.15</v>
      </c>
      <c r="AW41" s="201">
        <v>0.17</v>
      </c>
      <c r="AX41" s="201">
        <v>0.23</v>
      </c>
      <c r="AY41" s="201">
        <v>0.17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7.54</v>
      </c>
      <c r="K42" s="201">
        <v>2.89</v>
      </c>
      <c r="L42" s="201">
        <v>7.42</v>
      </c>
      <c r="M42" s="201">
        <v>2.65</v>
      </c>
      <c r="N42" s="201">
        <v>1.41</v>
      </c>
      <c r="O42" s="201">
        <v>3.28</v>
      </c>
      <c r="P42" s="201">
        <v>5.4</v>
      </c>
      <c r="Q42" s="201">
        <v>0.42</v>
      </c>
      <c r="R42" s="201">
        <v>1.32</v>
      </c>
      <c r="S42" s="201">
        <v>0.65</v>
      </c>
      <c r="T42" s="201">
        <v>0.39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1.88</v>
      </c>
      <c r="AD42" s="201">
        <v>0</v>
      </c>
      <c r="AE42" s="201">
        <v>0</v>
      </c>
      <c r="AF42" s="201">
        <v>0</v>
      </c>
      <c r="AG42" s="201">
        <v>-0.28000000000000003</v>
      </c>
      <c r="AH42" s="201">
        <v>0</v>
      </c>
      <c r="AI42" s="201">
        <v>0</v>
      </c>
      <c r="AJ42" s="201">
        <v>0</v>
      </c>
      <c r="AK42" s="201">
        <v>4.4800000000000004</v>
      </c>
      <c r="AL42" s="201">
        <v>0</v>
      </c>
      <c r="AM42" s="201">
        <v>0</v>
      </c>
      <c r="AN42" s="201">
        <v>0</v>
      </c>
      <c r="AO42" s="201">
        <v>64.2</v>
      </c>
      <c r="AP42" s="201">
        <v>0</v>
      </c>
      <c r="AQ42" s="201">
        <v>0</v>
      </c>
      <c r="AR42" s="201">
        <v>4.25</v>
      </c>
      <c r="AS42" s="201">
        <v>7.64</v>
      </c>
      <c r="AT42" s="201">
        <v>0</v>
      </c>
      <c r="AU42" s="201">
        <v>0.59</v>
      </c>
      <c r="AV42" s="201">
        <v>0.15</v>
      </c>
      <c r="AW42" s="201">
        <v>0.17</v>
      </c>
      <c r="AX42" s="201">
        <v>0.23</v>
      </c>
      <c r="AY42" s="201">
        <v>0.17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7.54</v>
      </c>
      <c r="K43" s="201">
        <v>2.89</v>
      </c>
      <c r="L43" s="201">
        <v>7.42</v>
      </c>
      <c r="M43" s="201">
        <v>2.65</v>
      </c>
      <c r="N43" s="201">
        <v>1.41</v>
      </c>
      <c r="O43" s="201">
        <v>3.28</v>
      </c>
      <c r="P43" s="201">
        <v>5.4</v>
      </c>
      <c r="Q43" s="201">
        <v>0.42</v>
      </c>
      <c r="R43" s="201">
        <v>0.57999999999999996</v>
      </c>
      <c r="S43" s="201">
        <v>0.26</v>
      </c>
      <c r="T43" s="201">
        <v>0.28999999999999998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1.88</v>
      </c>
      <c r="AD43" s="201">
        <v>0</v>
      </c>
      <c r="AE43" s="201">
        <v>0</v>
      </c>
      <c r="AF43" s="201">
        <v>0</v>
      </c>
      <c r="AG43" s="201">
        <v>-0.28000000000000003</v>
      </c>
      <c r="AH43" s="201">
        <v>0</v>
      </c>
      <c r="AI43" s="201">
        <v>0</v>
      </c>
      <c r="AJ43" s="201">
        <v>0</v>
      </c>
      <c r="AK43" s="201">
        <v>4.4800000000000004</v>
      </c>
      <c r="AL43" s="201">
        <v>0</v>
      </c>
      <c r="AM43" s="201">
        <v>0</v>
      </c>
      <c r="AN43" s="201">
        <v>0</v>
      </c>
      <c r="AO43" s="201">
        <v>64.2</v>
      </c>
      <c r="AP43" s="201">
        <v>0</v>
      </c>
      <c r="AQ43" s="201">
        <v>0</v>
      </c>
      <c r="AR43" s="201">
        <v>4.21</v>
      </c>
      <c r="AS43" s="201">
        <v>7.64</v>
      </c>
      <c r="AT43" s="201">
        <v>0</v>
      </c>
      <c r="AU43" s="201">
        <v>0.59</v>
      </c>
      <c r="AV43" s="201">
        <v>0.15</v>
      </c>
      <c r="AW43" s="201">
        <v>0.13</v>
      </c>
      <c r="AX43" s="201">
        <v>0.23</v>
      </c>
      <c r="AY43" s="201">
        <v>0.17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7.41</v>
      </c>
      <c r="K44" s="201">
        <v>2.89</v>
      </c>
      <c r="L44" s="201">
        <v>7.42</v>
      </c>
      <c r="M44" s="201">
        <v>2.65</v>
      </c>
      <c r="N44" s="201">
        <v>1.41</v>
      </c>
      <c r="O44" s="201">
        <v>3.28</v>
      </c>
      <c r="P44" s="201">
        <v>5.4</v>
      </c>
      <c r="Q44" s="201">
        <v>0.42</v>
      </c>
      <c r="R44" s="201">
        <v>1.2</v>
      </c>
      <c r="S44" s="201">
        <v>0.65</v>
      </c>
      <c r="T44" s="201">
        <v>0.28999999999999998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1.88</v>
      </c>
      <c r="AD44" s="201">
        <v>0</v>
      </c>
      <c r="AE44" s="201">
        <v>0</v>
      </c>
      <c r="AF44" s="201">
        <v>0</v>
      </c>
      <c r="AG44" s="201">
        <v>-0.28000000000000003</v>
      </c>
      <c r="AH44" s="201">
        <v>0</v>
      </c>
      <c r="AI44" s="201">
        <v>0</v>
      </c>
      <c r="AJ44" s="201">
        <v>0</v>
      </c>
      <c r="AK44" s="201">
        <v>4.4800000000000004</v>
      </c>
      <c r="AL44" s="201">
        <v>0</v>
      </c>
      <c r="AM44" s="201">
        <v>0</v>
      </c>
      <c r="AN44" s="201">
        <v>0</v>
      </c>
      <c r="AO44" s="201">
        <v>64.2</v>
      </c>
      <c r="AP44" s="201">
        <v>0</v>
      </c>
      <c r="AQ44" s="201">
        <v>0</v>
      </c>
      <c r="AR44" s="201">
        <v>4.21</v>
      </c>
      <c r="AS44" s="201">
        <v>7.64</v>
      </c>
      <c r="AT44" s="201">
        <v>0</v>
      </c>
      <c r="AU44" s="201">
        <v>0.59</v>
      </c>
      <c r="AV44" s="201">
        <v>0.15</v>
      </c>
      <c r="AW44" s="201">
        <v>0.06</v>
      </c>
      <c r="AX44" s="201">
        <v>0.23</v>
      </c>
      <c r="AY44" s="201">
        <v>0.17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7.41</v>
      </c>
      <c r="K45" s="201">
        <v>2.89</v>
      </c>
      <c r="L45" s="201">
        <v>7.42</v>
      </c>
      <c r="M45" s="201">
        <v>2.65</v>
      </c>
      <c r="N45" s="201">
        <v>1.41</v>
      </c>
      <c r="O45" s="201">
        <v>3.28</v>
      </c>
      <c r="P45" s="201">
        <v>5.4</v>
      </c>
      <c r="Q45" s="201">
        <v>0.42</v>
      </c>
      <c r="R45" s="201">
        <v>1.2</v>
      </c>
      <c r="S45" s="201">
        <v>0.65</v>
      </c>
      <c r="T45" s="201">
        <v>0.28999999999999998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1.88</v>
      </c>
      <c r="AD45" s="201">
        <v>0</v>
      </c>
      <c r="AE45" s="201">
        <v>0</v>
      </c>
      <c r="AF45" s="201">
        <v>0</v>
      </c>
      <c r="AG45" s="201">
        <v>-0.28000000000000003</v>
      </c>
      <c r="AH45" s="201">
        <v>0</v>
      </c>
      <c r="AI45" s="201">
        <v>0</v>
      </c>
      <c r="AJ45" s="201">
        <v>0</v>
      </c>
      <c r="AK45" s="201">
        <v>4.4800000000000004</v>
      </c>
      <c r="AL45" s="201">
        <v>0</v>
      </c>
      <c r="AM45" s="201">
        <v>0</v>
      </c>
      <c r="AN45" s="201">
        <v>0</v>
      </c>
      <c r="AO45" s="201">
        <v>64.2</v>
      </c>
      <c r="AP45" s="201">
        <v>0</v>
      </c>
      <c r="AQ45" s="201">
        <v>0</v>
      </c>
      <c r="AR45" s="201">
        <v>4.21</v>
      </c>
      <c r="AS45" s="201">
        <v>7.64</v>
      </c>
      <c r="AT45" s="201">
        <v>0</v>
      </c>
      <c r="AU45" s="201">
        <v>0.59</v>
      </c>
      <c r="AV45" s="201">
        <v>0.15</v>
      </c>
      <c r="AW45" s="201">
        <v>0.06</v>
      </c>
      <c r="AX45" s="201">
        <v>0.23</v>
      </c>
      <c r="AY45" s="201">
        <v>0.17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7.41</v>
      </c>
      <c r="K46" s="201">
        <v>2.89</v>
      </c>
      <c r="L46" s="201">
        <v>7.42</v>
      </c>
      <c r="M46" s="201">
        <v>2.65</v>
      </c>
      <c r="N46" s="201">
        <v>1.41</v>
      </c>
      <c r="O46" s="201">
        <v>3.28</v>
      </c>
      <c r="P46" s="201">
        <v>5.4</v>
      </c>
      <c r="Q46" s="201">
        <v>0.42</v>
      </c>
      <c r="R46" s="201">
        <v>1.2</v>
      </c>
      <c r="S46" s="201">
        <v>0.65</v>
      </c>
      <c r="T46" s="201">
        <v>0.28999999999999998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1.88</v>
      </c>
      <c r="AD46" s="201">
        <v>0</v>
      </c>
      <c r="AE46" s="201">
        <v>0</v>
      </c>
      <c r="AF46" s="201">
        <v>0</v>
      </c>
      <c r="AG46" s="201">
        <v>-0.28000000000000003</v>
      </c>
      <c r="AH46" s="201">
        <v>0</v>
      </c>
      <c r="AI46" s="201">
        <v>0</v>
      </c>
      <c r="AJ46" s="201">
        <v>0</v>
      </c>
      <c r="AK46" s="201">
        <v>4.4800000000000004</v>
      </c>
      <c r="AL46" s="201">
        <v>0</v>
      </c>
      <c r="AM46" s="201">
        <v>0</v>
      </c>
      <c r="AN46" s="201">
        <v>0</v>
      </c>
      <c r="AO46" s="201">
        <v>64.2</v>
      </c>
      <c r="AP46" s="201">
        <v>0</v>
      </c>
      <c r="AQ46" s="201">
        <v>0</v>
      </c>
      <c r="AR46" s="201">
        <v>4.21</v>
      </c>
      <c r="AS46" s="201">
        <v>7.64</v>
      </c>
      <c r="AT46" s="201">
        <v>0</v>
      </c>
      <c r="AU46" s="201">
        <v>0.59</v>
      </c>
      <c r="AV46" s="201">
        <v>0.15</v>
      </c>
      <c r="AW46" s="201">
        <v>0.06</v>
      </c>
      <c r="AX46" s="201">
        <v>0.23</v>
      </c>
      <c r="AY46" s="201">
        <v>0.17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7.41</v>
      </c>
      <c r="K47" s="201">
        <v>2.89</v>
      </c>
      <c r="L47" s="201">
        <v>7.42</v>
      </c>
      <c r="M47" s="201">
        <v>2.65</v>
      </c>
      <c r="N47" s="201">
        <v>1.41</v>
      </c>
      <c r="O47" s="201">
        <v>3.28</v>
      </c>
      <c r="P47" s="201">
        <v>5.4</v>
      </c>
      <c r="Q47" s="201">
        <v>0.42</v>
      </c>
      <c r="R47" s="201">
        <v>1.32</v>
      </c>
      <c r="S47" s="201">
        <v>0.65</v>
      </c>
      <c r="T47" s="201">
        <v>0.56999999999999995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1.88</v>
      </c>
      <c r="AD47" s="201">
        <v>0</v>
      </c>
      <c r="AE47" s="201">
        <v>0</v>
      </c>
      <c r="AF47" s="201">
        <v>0</v>
      </c>
      <c r="AG47" s="201">
        <v>-0.28000000000000003</v>
      </c>
      <c r="AH47" s="201">
        <v>0</v>
      </c>
      <c r="AI47" s="201">
        <v>0</v>
      </c>
      <c r="AJ47" s="201">
        <v>0</v>
      </c>
      <c r="AK47" s="201">
        <v>4.4800000000000004</v>
      </c>
      <c r="AL47" s="201">
        <v>0</v>
      </c>
      <c r="AM47" s="201">
        <v>0</v>
      </c>
      <c r="AN47" s="201">
        <v>0</v>
      </c>
      <c r="AO47" s="201">
        <v>64.2</v>
      </c>
      <c r="AP47" s="201">
        <v>0</v>
      </c>
      <c r="AQ47" s="201">
        <v>0</v>
      </c>
      <c r="AR47" s="201">
        <v>4.21</v>
      </c>
      <c r="AS47" s="201">
        <v>7.64</v>
      </c>
      <c r="AT47" s="201">
        <v>0</v>
      </c>
      <c r="AU47" s="201">
        <v>0.59</v>
      </c>
      <c r="AV47" s="201">
        <v>0.15</v>
      </c>
      <c r="AW47" s="201">
        <v>0.06</v>
      </c>
      <c r="AX47" s="201">
        <v>0.23</v>
      </c>
      <c r="AY47" s="201">
        <v>0.17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7.41</v>
      </c>
      <c r="K48" s="201">
        <v>2.89</v>
      </c>
      <c r="L48" s="201">
        <v>7.42</v>
      </c>
      <c r="M48" s="201">
        <v>2.65</v>
      </c>
      <c r="N48" s="201">
        <v>1.41</v>
      </c>
      <c r="O48" s="201">
        <v>3.28</v>
      </c>
      <c r="P48" s="201">
        <v>5.4</v>
      </c>
      <c r="Q48" s="201">
        <v>0.42</v>
      </c>
      <c r="R48" s="201">
        <v>1.32</v>
      </c>
      <c r="S48" s="201">
        <v>0.65</v>
      </c>
      <c r="T48" s="201">
        <v>0.56999999999999995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1.88</v>
      </c>
      <c r="AD48" s="201">
        <v>0</v>
      </c>
      <c r="AE48" s="201">
        <v>0</v>
      </c>
      <c r="AF48" s="201">
        <v>0</v>
      </c>
      <c r="AG48" s="201">
        <v>-0.28000000000000003</v>
      </c>
      <c r="AH48" s="201">
        <v>0</v>
      </c>
      <c r="AI48" s="201">
        <v>0</v>
      </c>
      <c r="AJ48" s="201">
        <v>0</v>
      </c>
      <c r="AK48" s="201">
        <v>4.4800000000000004</v>
      </c>
      <c r="AL48" s="201">
        <v>0</v>
      </c>
      <c r="AM48" s="201">
        <v>0</v>
      </c>
      <c r="AN48" s="201">
        <v>0</v>
      </c>
      <c r="AO48" s="201">
        <v>64.2</v>
      </c>
      <c r="AP48" s="201">
        <v>0</v>
      </c>
      <c r="AQ48" s="201">
        <v>0</v>
      </c>
      <c r="AR48" s="201">
        <v>4.2</v>
      </c>
      <c r="AS48" s="201">
        <v>7.64</v>
      </c>
      <c r="AT48" s="201">
        <v>0</v>
      </c>
      <c r="AU48" s="201">
        <v>0.59</v>
      </c>
      <c r="AV48" s="201">
        <v>0.15</v>
      </c>
      <c r="AW48" s="201">
        <v>0.06</v>
      </c>
      <c r="AX48" s="201">
        <v>0.23</v>
      </c>
      <c r="AY48" s="201">
        <v>0.17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7.41</v>
      </c>
      <c r="K49" s="201">
        <v>2.89</v>
      </c>
      <c r="L49" s="201">
        <v>7.42</v>
      </c>
      <c r="M49" s="201">
        <v>2.65</v>
      </c>
      <c r="N49" s="201">
        <v>1.44</v>
      </c>
      <c r="O49" s="201">
        <v>3.28</v>
      </c>
      <c r="P49" s="201">
        <v>5.4</v>
      </c>
      <c r="Q49" s="201">
        <v>0.42</v>
      </c>
      <c r="R49" s="201">
        <v>1.32</v>
      </c>
      <c r="S49" s="201">
        <v>0.65</v>
      </c>
      <c r="T49" s="201">
        <v>0.56999999999999995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1.88</v>
      </c>
      <c r="AD49" s="201">
        <v>0</v>
      </c>
      <c r="AE49" s="201">
        <v>0</v>
      </c>
      <c r="AF49" s="201">
        <v>0</v>
      </c>
      <c r="AG49" s="201">
        <v>-0.28000000000000003</v>
      </c>
      <c r="AH49" s="201">
        <v>0</v>
      </c>
      <c r="AI49" s="201">
        <v>0</v>
      </c>
      <c r="AJ49" s="201">
        <v>0</v>
      </c>
      <c r="AK49" s="201">
        <v>4.4800000000000004</v>
      </c>
      <c r="AL49" s="201">
        <v>0</v>
      </c>
      <c r="AM49" s="201">
        <v>0</v>
      </c>
      <c r="AN49" s="201">
        <v>0</v>
      </c>
      <c r="AO49" s="201">
        <v>64.2</v>
      </c>
      <c r="AP49" s="201">
        <v>0</v>
      </c>
      <c r="AQ49" s="201">
        <v>0</v>
      </c>
      <c r="AR49" s="201">
        <v>4.2</v>
      </c>
      <c r="AS49" s="201">
        <v>7.64</v>
      </c>
      <c r="AT49" s="201">
        <v>0</v>
      </c>
      <c r="AU49" s="201">
        <v>0.59</v>
      </c>
      <c r="AV49" s="201">
        <v>0.15</v>
      </c>
      <c r="AW49" s="201">
        <v>0.06</v>
      </c>
      <c r="AX49" s="201">
        <v>0.23</v>
      </c>
      <c r="AY49" s="201">
        <v>0.17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7.41</v>
      </c>
      <c r="K50" s="201">
        <v>2.89</v>
      </c>
      <c r="L50" s="201">
        <v>7.42</v>
      </c>
      <c r="M50" s="201">
        <v>2.65</v>
      </c>
      <c r="N50" s="201">
        <v>1.44</v>
      </c>
      <c r="O50" s="201">
        <v>3.28</v>
      </c>
      <c r="P50" s="201">
        <v>5.4</v>
      </c>
      <c r="Q50" s="201">
        <v>0.42</v>
      </c>
      <c r="R50" s="201">
        <v>1.32</v>
      </c>
      <c r="S50" s="201">
        <v>0.65</v>
      </c>
      <c r="T50" s="201">
        <v>0.56999999999999995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1.88</v>
      </c>
      <c r="AD50" s="201">
        <v>0</v>
      </c>
      <c r="AE50" s="201">
        <v>0</v>
      </c>
      <c r="AF50" s="201">
        <v>0</v>
      </c>
      <c r="AG50" s="201">
        <v>-0.28000000000000003</v>
      </c>
      <c r="AH50" s="201">
        <v>0</v>
      </c>
      <c r="AI50" s="201">
        <v>0</v>
      </c>
      <c r="AJ50" s="201">
        <v>0</v>
      </c>
      <c r="AK50" s="201">
        <v>4.4800000000000004</v>
      </c>
      <c r="AL50" s="201">
        <v>0</v>
      </c>
      <c r="AM50" s="201">
        <v>0</v>
      </c>
      <c r="AN50" s="201">
        <v>0</v>
      </c>
      <c r="AO50" s="201">
        <v>64.2</v>
      </c>
      <c r="AP50" s="201">
        <v>0</v>
      </c>
      <c r="AQ50" s="201">
        <v>0</v>
      </c>
      <c r="AR50" s="201">
        <v>4.2</v>
      </c>
      <c r="AS50" s="201">
        <v>7.64</v>
      </c>
      <c r="AT50" s="201">
        <v>0</v>
      </c>
      <c r="AU50" s="201">
        <v>0.59</v>
      </c>
      <c r="AV50" s="201">
        <v>0.15</v>
      </c>
      <c r="AW50" s="201">
        <v>0.06</v>
      </c>
      <c r="AX50" s="201">
        <v>0.23</v>
      </c>
      <c r="AY50" s="201">
        <v>0.17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7.41</v>
      </c>
      <c r="K51" s="201">
        <v>0.1</v>
      </c>
      <c r="L51" s="201">
        <v>0.33</v>
      </c>
      <c r="M51" s="201">
        <v>0.09</v>
      </c>
      <c r="N51" s="201">
        <v>7.0000000000000007E-2</v>
      </c>
      <c r="O51" s="201">
        <v>0.12</v>
      </c>
      <c r="P51" s="201">
        <v>0.2</v>
      </c>
      <c r="Q51" s="201">
        <v>0</v>
      </c>
      <c r="R51" s="201">
        <v>0.68</v>
      </c>
      <c r="S51" s="201">
        <v>0.02</v>
      </c>
      <c r="T51" s="201">
        <v>0.04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1.88</v>
      </c>
      <c r="AD51" s="201">
        <v>0</v>
      </c>
      <c r="AE51" s="201">
        <v>0</v>
      </c>
      <c r="AF51" s="201">
        <v>0</v>
      </c>
      <c r="AG51" s="201">
        <v>-0.28000000000000003</v>
      </c>
      <c r="AH51" s="201">
        <v>0</v>
      </c>
      <c r="AI51" s="201">
        <v>0</v>
      </c>
      <c r="AJ51" s="201">
        <v>0</v>
      </c>
      <c r="AK51" s="201">
        <v>4.4800000000000004</v>
      </c>
      <c r="AL51" s="201">
        <v>0</v>
      </c>
      <c r="AM51" s="201">
        <v>0</v>
      </c>
      <c r="AN51" s="201">
        <v>0</v>
      </c>
      <c r="AO51" s="201">
        <v>64.2</v>
      </c>
      <c r="AP51" s="201">
        <v>0</v>
      </c>
      <c r="AQ51" s="201">
        <v>0</v>
      </c>
      <c r="AR51" s="201">
        <v>4.1399999999999997</v>
      </c>
      <c r="AS51" s="201">
        <v>7.64</v>
      </c>
      <c r="AT51" s="201">
        <v>0</v>
      </c>
      <c r="AU51" s="201">
        <v>0.55000000000000004</v>
      </c>
      <c r="AV51" s="201">
        <v>0.15</v>
      </c>
      <c r="AW51" s="201">
        <v>0.06</v>
      </c>
      <c r="AX51" s="201">
        <v>0.23</v>
      </c>
      <c r="AY51" s="201">
        <v>0.18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7.41</v>
      </c>
      <c r="K52" s="201">
        <v>0.1</v>
      </c>
      <c r="L52" s="201">
        <v>0.33</v>
      </c>
      <c r="M52" s="201">
        <v>0.09</v>
      </c>
      <c r="N52" s="201">
        <v>7.0000000000000007E-2</v>
      </c>
      <c r="O52" s="201">
        <v>0.12</v>
      </c>
      <c r="P52" s="201">
        <v>0.2</v>
      </c>
      <c r="Q52" s="201">
        <v>0</v>
      </c>
      <c r="R52" s="201">
        <v>0.68</v>
      </c>
      <c r="S52" s="201">
        <v>0.02</v>
      </c>
      <c r="T52" s="201">
        <v>0.04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1.88</v>
      </c>
      <c r="AD52" s="201">
        <v>0</v>
      </c>
      <c r="AE52" s="201">
        <v>0</v>
      </c>
      <c r="AF52" s="201">
        <v>0</v>
      </c>
      <c r="AG52" s="201">
        <v>-0.28000000000000003</v>
      </c>
      <c r="AH52" s="201">
        <v>0</v>
      </c>
      <c r="AI52" s="201">
        <v>0</v>
      </c>
      <c r="AJ52" s="201">
        <v>0</v>
      </c>
      <c r="AK52" s="201">
        <v>4.4800000000000004</v>
      </c>
      <c r="AL52" s="201">
        <v>0</v>
      </c>
      <c r="AM52" s="201">
        <v>0</v>
      </c>
      <c r="AN52" s="201">
        <v>0</v>
      </c>
      <c r="AO52" s="201">
        <v>64.2</v>
      </c>
      <c r="AP52" s="201">
        <v>0</v>
      </c>
      <c r="AQ52" s="201">
        <v>0</v>
      </c>
      <c r="AR52" s="201">
        <v>4.1399999999999997</v>
      </c>
      <c r="AS52" s="201">
        <v>7.64</v>
      </c>
      <c r="AT52" s="201">
        <v>0</v>
      </c>
      <c r="AU52" s="201">
        <v>0.55000000000000004</v>
      </c>
      <c r="AV52" s="201">
        <v>0.15</v>
      </c>
      <c r="AW52" s="201">
        <v>0.06</v>
      </c>
      <c r="AX52" s="201">
        <v>0.23</v>
      </c>
      <c r="AY52" s="201">
        <v>0.18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7.41</v>
      </c>
      <c r="K53" s="201">
        <v>0.1</v>
      </c>
      <c r="L53" s="201">
        <v>0.33</v>
      </c>
      <c r="M53" s="201">
        <v>0.09</v>
      </c>
      <c r="N53" s="201">
        <v>7.0000000000000007E-2</v>
      </c>
      <c r="O53" s="201">
        <v>0.12</v>
      </c>
      <c r="P53" s="201">
        <v>0.2</v>
      </c>
      <c r="Q53" s="201">
        <v>0</v>
      </c>
      <c r="R53" s="201">
        <v>0.73</v>
      </c>
      <c r="S53" s="201">
        <v>0.02</v>
      </c>
      <c r="T53" s="201">
        <v>0.04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1.88</v>
      </c>
      <c r="AD53" s="201">
        <v>0</v>
      </c>
      <c r="AE53" s="201">
        <v>0</v>
      </c>
      <c r="AF53" s="201">
        <v>0</v>
      </c>
      <c r="AG53" s="201">
        <v>-0.28000000000000003</v>
      </c>
      <c r="AH53" s="201">
        <v>0</v>
      </c>
      <c r="AI53" s="201">
        <v>0</v>
      </c>
      <c r="AJ53" s="201">
        <v>0</v>
      </c>
      <c r="AK53" s="201">
        <v>4.4800000000000004</v>
      </c>
      <c r="AL53" s="201">
        <v>0</v>
      </c>
      <c r="AM53" s="201">
        <v>0</v>
      </c>
      <c r="AN53" s="201">
        <v>0</v>
      </c>
      <c r="AO53" s="201">
        <v>64.2</v>
      </c>
      <c r="AP53" s="201">
        <v>0</v>
      </c>
      <c r="AQ53" s="201">
        <v>0</v>
      </c>
      <c r="AR53" s="201">
        <v>4.1399999999999997</v>
      </c>
      <c r="AS53" s="201">
        <v>7.64</v>
      </c>
      <c r="AT53" s="201">
        <v>0</v>
      </c>
      <c r="AU53" s="201">
        <v>0.55000000000000004</v>
      </c>
      <c r="AV53" s="201">
        <v>0.15</v>
      </c>
      <c r="AW53" s="201">
        <v>0.06</v>
      </c>
      <c r="AX53" s="201">
        <v>0.23</v>
      </c>
      <c r="AY53" s="201">
        <v>0.18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7.41</v>
      </c>
      <c r="K54" s="201">
        <v>0.14000000000000001</v>
      </c>
      <c r="L54" s="201">
        <v>0.33</v>
      </c>
      <c r="M54" s="201">
        <v>0.09</v>
      </c>
      <c r="N54" s="201">
        <v>7.0000000000000007E-2</v>
      </c>
      <c r="O54" s="201">
        <v>0.12</v>
      </c>
      <c r="P54" s="201">
        <v>0.2</v>
      </c>
      <c r="Q54" s="201">
        <v>0</v>
      </c>
      <c r="R54" s="201">
        <v>0.68</v>
      </c>
      <c r="S54" s="201">
        <v>0.02</v>
      </c>
      <c r="T54" s="201">
        <v>0.04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1.88</v>
      </c>
      <c r="AD54" s="201">
        <v>0</v>
      </c>
      <c r="AE54" s="201">
        <v>0</v>
      </c>
      <c r="AF54" s="201">
        <v>0</v>
      </c>
      <c r="AG54" s="201">
        <v>-0.28000000000000003</v>
      </c>
      <c r="AH54" s="201">
        <v>0</v>
      </c>
      <c r="AI54" s="201">
        <v>0</v>
      </c>
      <c r="AJ54" s="201">
        <v>0</v>
      </c>
      <c r="AK54" s="201">
        <v>6.54</v>
      </c>
      <c r="AL54" s="201">
        <v>0</v>
      </c>
      <c r="AM54" s="201">
        <v>0</v>
      </c>
      <c r="AN54" s="201">
        <v>0</v>
      </c>
      <c r="AO54" s="201">
        <v>64.2</v>
      </c>
      <c r="AP54" s="201">
        <v>0</v>
      </c>
      <c r="AQ54" s="201">
        <v>0</v>
      </c>
      <c r="AR54" s="201">
        <v>4.12</v>
      </c>
      <c r="AS54" s="201">
        <v>7.64</v>
      </c>
      <c r="AT54" s="201">
        <v>0</v>
      </c>
      <c r="AU54" s="201">
        <v>0.55000000000000004</v>
      </c>
      <c r="AV54" s="201">
        <v>0.15</v>
      </c>
      <c r="AW54" s="201">
        <v>0.06</v>
      </c>
      <c r="AX54" s="201">
        <v>0.23</v>
      </c>
      <c r="AY54" s="201">
        <v>0.18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7.41</v>
      </c>
      <c r="K55" s="201">
        <v>0.1</v>
      </c>
      <c r="L55" s="201">
        <v>0.33</v>
      </c>
      <c r="M55" s="201">
        <v>0.09</v>
      </c>
      <c r="N55" s="201">
        <v>7.0000000000000007E-2</v>
      </c>
      <c r="O55" s="201">
        <v>0.12</v>
      </c>
      <c r="P55" s="201">
        <v>0.2</v>
      </c>
      <c r="Q55" s="201">
        <v>0</v>
      </c>
      <c r="R55" s="201">
        <v>0.68</v>
      </c>
      <c r="S55" s="201">
        <v>0.02</v>
      </c>
      <c r="T55" s="201">
        <v>0.04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1.88</v>
      </c>
      <c r="AD55" s="201">
        <v>0</v>
      </c>
      <c r="AE55" s="201">
        <v>0</v>
      </c>
      <c r="AF55" s="201">
        <v>0</v>
      </c>
      <c r="AG55" s="201">
        <v>-0.28000000000000003</v>
      </c>
      <c r="AH55" s="201">
        <v>0</v>
      </c>
      <c r="AI55" s="201">
        <v>0</v>
      </c>
      <c r="AJ55" s="201">
        <v>0</v>
      </c>
      <c r="AK55" s="201">
        <v>6.54</v>
      </c>
      <c r="AL55" s="201">
        <v>0</v>
      </c>
      <c r="AM55" s="201">
        <v>0</v>
      </c>
      <c r="AN55" s="201">
        <v>0</v>
      </c>
      <c r="AO55" s="201">
        <v>64.2</v>
      </c>
      <c r="AP55" s="201">
        <v>0</v>
      </c>
      <c r="AQ55" s="201">
        <v>0</v>
      </c>
      <c r="AR55" s="201">
        <v>3.06</v>
      </c>
      <c r="AS55" s="201">
        <v>7.64</v>
      </c>
      <c r="AT55" s="201">
        <v>0</v>
      </c>
      <c r="AU55" s="201">
        <v>0.55000000000000004</v>
      </c>
      <c r="AV55" s="201">
        <v>0.15</v>
      </c>
      <c r="AW55" s="201">
        <v>0.06</v>
      </c>
      <c r="AX55" s="201">
        <v>0.23</v>
      </c>
      <c r="AY55" s="201">
        <v>0.18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7.41</v>
      </c>
      <c r="K56" s="201">
        <v>0.1</v>
      </c>
      <c r="L56" s="201">
        <v>0.33</v>
      </c>
      <c r="M56" s="201">
        <v>0.09</v>
      </c>
      <c r="N56" s="201">
        <v>7.0000000000000007E-2</v>
      </c>
      <c r="O56" s="201">
        <v>0.12</v>
      </c>
      <c r="P56" s="201">
        <v>0.2</v>
      </c>
      <c r="Q56" s="201">
        <v>0</v>
      </c>
      <c r="R56" s="201">
        <v>0.68</v>
      </c>
      <c r="S56" s="201">
        <v>0.02</v>
      </c>
      <c r="T56" s="201">
        <v>0.04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1.88</v>
      </c>
      <c r="AD56" s="201">
        <v>0</v>
      </c>
      <c r="AE56" s="201">
        <v>0</v>
      </c>
      <c r="AF56" s="201">
        <v>0</v>
      </c>
      <c r="AG56" s="201">
        <v>-0.28000000000000003</v>
      </c>
      <c r="AH56" s="201">
        <v>0</v>
      </c>
      <c r="AI56" s="201">
        <v>0</v>
      </c>
      <c r="AJ56" s="201">
        <v>0</v>
      </c>
      <c r="AK56" s="201">
        <v>6.54</v>
      </c>
      <c r="AL56" s="201">
        <v>0</v>
      </c>
      <c r="AM56" s="201">
        <v>0</v>
      </c>
      <c r="AN56" s="201">
        <v>0</v>
      </c>
      <c r="AO56" s="201">
        <v>64.2</v>
      </c>
      <c r="AP56" s="201">
        <v>0</v>
      </c>
      <c r="AQ56" s="201">
        <v>0</v>
      </c>
      <c r="AR56" s="201">
        <v>3.06</v>
      </c>
      <c r="AS56" s="201">
        <v>7.64</v>
      </c>
      <c r="AT56" s="201">
        <v>0</v>
      </c>
      <c r="AU56" s="201">
        <v>0.55000000000000004</v>
      </c>
      <c r="AV56" s="201">
        <v>0.15</v>
      </c>
      <c r="AW56" s="201">
        <v>0.06</v>
      </c>
      <c r="AX56" s="201">
        <v>0.23</v>
      </c>
      <c r="AY56" s="201">
        <v>0.18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7.41</v>
      </c>
      <c r="K57" s="201">
        <v>0.1</v>
      </c>
      <c r="L57" s="201">
        <v>0.33</v>
      </c>
      <c r="M57" s="201">
        <v>0.09</v>
      </c>
      <c r="N57" s="201">
        <v>7.0000000000000007E-2</v>
      </c>
      <c r="O57" s="201">
        <v>0.12</v>
      </c>
      <c r="P57" s="201">
        <v>0.2</v>
      </c>
      <c r="Q57" s="201">
        <v>0</v>
      </c>
      <c r="R57" s="201">
        <v>0.68</v>
      </c>
      <c r="S57" s="201">
        <v>0.02</v>
      </c>
      <c r="T57" s="201">
        <v>0.04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1.88</v>
      </c>
      <c r="AD57" s="201">
        <v>0</v>
      </c>
      <c r="AE57" s="201">
        <v>0</v>
      </c>
      <c r="AF57" s="201">
        <v>0</v>
      </c>
      <c r="AG57" s="201">
        <v>-0.28000000000000003</v>
      </c>
      <c r="AH57" s="201">
        <v>0</v>
      </c>
      <c r="AI57" s="201">
        <v>0</v>
      </c>
      <c r="AJ57" s="201">
        <v>0</v>
      </c>
      <c r="AK57" s="201">
        <v>4.4800000000000004</v>
      </c>
      <c r="AL57" s="201">
        <v>0</v>
      </c>
      <c r="AM57" s="201">
        <v>0</v>
      </c>
      <c r="AN57" s="201">
        <v>0</v>
      </c>
      <c r="AO57" s="201">
        <v>64.2</v>
      </c>
      <c r="AP57" s="201">
        <v>0</v>
      </c>
      <c r="AQ57" s="201">
        <v>0</v>
      </c>
      <c r="AR57" s="201">
        <v>3.06</v>
      </c>
      <c r="AS57" s="201">
        <v>7.64</v>
      </c>
      <c r="AT57" s="201">
        <v>0</v>
      </c>
      <c r="AU57" s="201">
        <v>0.55000000000000004</v>
      </c>
      <c r="AV57" s="201">
        <v>0.15</v>
      </c>
      <c r="AW57" s="201">
        <v>0.06</v>
      </c>
      <c r="AX57" s="201">
        <v>0.23</v>
      </c>
      <c r="AY57" s="201">
        <v>0.18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7.41</v>
      </c>
      <c r="K58" s="201">
        <v>0.1</v>
      </c>
      <c r="L58" s="201">
        <v>0.33</v>
      </c>
      <c r="M58" s="201">
        <v>0.09</v>
      </c>
      <c r="N58" s="201">
        <v>7.0000000000000007E-2</v>
      </c>
      <c r="O58" s="201">
        <v>0.12</v>
      </c>
      <c r="P58" s="201">
        <v>0.2</v>
      </c>
      <c r="Q58" s="201">
        <v>0</v>
      </c>
      <c r="R58" s="201">
        <v>0.68</v>
      </c>
      <c r="S58" s="201">
        <v>0.02</v>
      </c>
      <c r="T58" s="201">
        <v>0.04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1.88</v>
      </c>
      <c r="AD58" s="201">
        <v>0</v>
      </c>
      <c r="AE58" s="201">
        <v>0</v>
      </c>
      <c r="AF58" s="201">
        <v>0</v>
      </c>
      <c r="AG58" s="201">
        <v>-0.28000000000000003</v>
      </c>
      <c r="AH58" s="201">
        <v>0</v>
      </c>
      <c r="AI58" s="201">
        <v>0</v>
      </c>
      <c r="AJ58" s="201">
        <v>0</v>
      </c>
      <c r="AK58" s="201">
        <v>4.4800000000000004</v>
      </c>
      <c r="AL58" s="201">
        <v>0</v>
      </c>
      <c r="AM58" s="201">
        <v>0</v>
      </c>
      <c r="AN58" s="201">
        <v>0</v>
      </c>
      <c r="AO58" s="201">
        <v>64.2</v>
      </c>
      <c r="AP58" s="201">
        <v>0</v>
      </c>
      <c r="AQ58" s="201">
        <v>0</v>
      </c>
      <c r="AR58" s="201">
        <v>3.06</v>
      </c>
      <c r="AS58" s="201">
        <v>7.64</v>
      </c>
      <c r="AT58" s="201">
        <v>0</v>
      </c>
      <c r="AU58" s="201">
        <v>0.55000000000000004</v>
      </c>
      <c r="AV58" s="201">
        <v>0.15</v>
      </c>
      <c r="AW58" s="201">
        <v>0.06</v>
      </c>
      <c r="AX58" s="201">
        <v>0.23</v>
      </c>
      <c r="AY58" s="201">
        <v>0.18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7.41</v>
      </c>
      <c r="K59" s="201">
        <v>0.12</v>
      </c>
      <c r="L59" s="201">
        <v>0.33</v>
      </c>
      <c r="M59" s="201">
        <v>0.09</v>
      </c>
      <c r="N59" s="201">
        <v>7.0000000000000007E-2</v>
      </c>
      <c r="O59" s="201">
        <v>0.12</v>
      </c>
      <c r="P59" s="201">
        <v>0.2</v>
      </c>
      <c r="Q59" s="201">
        <v>0</v>
      </c>
      <c r="R59" s="201">
        <v>0.68</v>
      </c>
      <c r="S59" s="201">
        <v>0.02</v>
      </c>
      <c r="T59" s="201">
        <v>0.04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1.88</v>
      </c>
      <c r="AD59" s="201">
        <v>0</v>
      </c>
      <c r="AE59" s="201">
        <v>0</v>
      </c>
      <c r="AF59" s="201">
        <v>0</v>
      </c>
      <c r="AG59" s="201">
        <v>-0.28000000000000003</v>
      </c>
      <c r="AH59" s="201">
        <v>0</v>
      </c>
      <c r="AI59" s="201">
        <v>0</v>
      </c>
      <c r="AJ59" s="201">
        <v>0</v>
      </c>
      <c r="AK59" s="201">
        <v>4.4800000000000004</v>
      </c>
      <c r="AL59" s="201">
        <v>0</v>
      </c>
      <c r="AM59" s="201">
        <v>0</v>
      </c>
      <c r="AN59" s="201">
        <v>0</v>
      </c>
      <c r="AO59" s="201">
        <v>64.2</v>
      </c>
      <c r="AP59" s="201">
        <v>0</v>
      </c>
      <c r="AQ59" s="201">
        <v>0</v>
      </c>
      <c r="AR59" s="201">
        <v>3.06</v>
      </c>
      <c r="AS59" s="201">
        <v>7.64</v>
      </c>
      <c r="AT59" s="201">
        <v>0</v>
      </c>
      <c r="AU59" s="201">
        <v>0.55000000000000004</v>
      </c>
      <c r="AV59" s="201">
        <v>0.15</v>
      </c>
      <c r="AW59" s="201">
        <v>0.06</v>
      </c>
      <c r="AX59" s="201">
        <v>0.23</v>
      </c>
      <c r="AY59" s="201">
        <v>0.18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7.41</v>
      </c>
      <c r="K60" s="201">
        <v>0.1</v>
      </c>
      <c r="L60" s="201">
        <v>0.33</v>
      </c>
      <c r="M60" s="201">
        <v>0.09</v>
      </c>
      <c r="N60" s="201">
        <v>7.0000000000000007E-2</v>
      </c>
      <c r="O60" s="201">
        <v>0.12</v>
      </c>
      <c r="P60" s="201">
        <v>0.2</v>
      </c>
      <c r="Q60" s="201">
        <v>0</v>
      </c>
      <c r="R60" s="201">
        <v>0.68</v>
      </c>
      <c r="S60" s="201">
        <v>0.02</v>
      </c>
      <c r="T60" s="201">
        <v>0.04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1.88</v>
      </c>
      <c r="AD60" s="201">
        <v>0</v>
      </c>
      <c r="AE60" s="201">
        <v>0</v>
      </c>
      <c r="AF60" s="201">
        <v>0</v>
      </c>
      <c r="AG60" s="201">
        <v>-0.28000000000000003</v>
      </c>
      <c r="AH60" s="201">
        <v>0</v>
      </c>
      <c r="AI60" s="201">
        <v>0</v>
      </c>
      <c r="AJ60" s="201">
        <v>0</v>
      </c>
      <c r="AK60" s="201">
        <v>4.4800000000000004</v>
      </c>
      <c r="AL60" s="201">
        <v>0</v>
      </c>
      <c r="AM60" s="201">
        <v>0</v>
      </c>
      <c r="AN60" s="201">
        <v>0</v>
      </c>
      <c r="AO60" s="201">
        <v>64.2</v>
      </c>
      <c r="AP60" s="201">
        <v>0</v>
      </c>
      <c r="AQ60" s="201">
        <v>0</v>
      </c>
      <c r="AR60" s="201">
        <v>3.06</v>
      </c>
      <c r="AS60" s="201">
        <v>7.64</v>
      </c>
      <c r="AT60" s="201">
        <v>0</v>
      </c>
      <c r="AU60" s="201">
        <v>0.55000000000000004</v>
      </c>
      <c r="AV60" s="201">
        <v>0.15</v>
      </c>
      <c r="AW60" s="201">
        <v>0.06</v>
      </c>
      <c r="AX60" s="201">
        <v>0.23</v>
      </c>
      <c r="AY60" s="201">
        <v>0.18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7.41</v>
      </c>
      <c r="K61" s="201">
        <v>0.1</v>
      </c>
      <c r="L61" s="201">
        <v>0.33</v>
      </c>
      <c r="M61" s="201">
        <v>0.09</v>
      </c>
      <c r="N61" s="201">
        <v>0.08</v>
      </c>
      <c r="O61" s="201">
        <v>0.12</v>
      </c>
      <c r="P61" s="201">
        <v>0.2</v>
      </c>
      <c r="Q61" s="201">
        <v>0</v>
      </c>
      <c r="R61" s="201">
        <v>0.68</v>
      </c>
      <c r="S61" s="201">
        <v>0.02</v>
      </c>
      <c r="T61" s="201">
        <v>0.04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1.88</v>
      </c>
      <c r="AD61" s="201">
        <v>0</v>
      </c>
      <c r="AE61" s="201">
        <v>0</v>
      </c>
      <c r="AF61" s="201">
        <v>0</v>
      </c>
      <c r="AG61" s="201">
        <v>-0.28000000000000003</v>
      </c>
      <c r="AH61" s="201">
        <v>0</v>
      </c>
      <c r="AI61" s="201">
        <v>0</v>
      </c>
      <c r="AJ61" s="201">
        <v>0</v>
      </c>
      <c r="AK61" s="201">
        <v>4.4800000000000004</v>
      </c>
      <c r="AL61" s="201">
        <v>0</v>
      </c>
      <c r="AM61" s="201">
        <v>0</v>
      </c>
      <c r="AN61" s="201">
        <v>0</v>
      </c>
      <c r="AO61" s="201">
        <v>64.2</v>
      </c>
      <c r="AP61" s="201">
        <v>0</v>
      </c>
      <c r="AQ61" s="201">
        <v>0</v>
      </c>
      <c r="AR61" s="201">
        <v>3.03</v>
      </c>
      <c r="AS61" s="201">
        <v>7.64</v>
      </c>
      <c r="AT61" s="201">
        <v>0</v>
      </c>
      <c r="AU61" s="201">
        <v>0.55000000000000004</v>
      </c>
      <c r="AV61" s="201">
        <v>0.15</v>
      </c>
      <c r="AW61" s="201">
        <v>0.06</v>
      </c>
      <c r="AX61" s="201">
        <v>0.23</v>
      </c>
      <c r="AY61" s="201">
        <v>0.18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7.41</v>
      </c>
      <c r="K62" s="201">
        <v>0.1</v>
      </c>
      <c r="L62" s="201">
        <v>0.33</v>
      </c>
      <c r="M62" s="201">
        <v>0.09</v>
      </c>
      <c r="N62" s="201">
        <v>0.08</v>
      </c>
      <c r="O62" s="201">
        <v>0.12</v>
      </c>
      <c r="P62" s="201">
        <v>0.2</v>
      </c>
      <c r="Q62" s="201">
        <v>0</v>
      </c>
      <c r="R62" s="201">
        <v>0.68</v>
      </c>
      <c r="S62" s="201">
        <v>0.02</v>
      </c>
      <c r="T62" s="201">
        <v>0.04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1.88</v>
      </c>
      <c r="AD62" s="201">
        <v>0</v>
      </c>
      <c r="AE62" s="201">
        <v>0</v>
      </c>
      <c r="AF62" s="201">
        <v>0</v>
      </c>
      <c r="AG62" s="201">
        <v>-0.28000000000000003</v>
      </c>
      <c r="AH62" s="201">
        <v>0</v>
      </c>
      <c r="AI62" s="201">
        <v>0</v>
      </c>
      <c r="AJ62" s="201">
        <v>0</v>
      </c>
      <c r="AK62" s="201">
        <v>4.4800000000000004</v>
      </c>
      <c r="AL62" s="201">
        <v>0</v>
      </c>
      <c r="AM62" s="201">
        <v>0</v>
      </c>
      <c r="AN62" s="201">
        <v>0</v>
      </c>
      <c r="AO62" s="201">
        <v>64.2</v>
      </c>
      <c r="AP62" s="201">
        <v>0</v>
      </c>
      <c r="AQ62" s="201">
        <v>0</v>
      </c>
      <c r="AR62" s="201">
        <v>3.03</v>
      </c>
      <c r="AS62" s="201">
        <v>7.64</v>
      </c>
      <c r="AT62" s="201">
        <v>0</v>
      </c>
      <c r="AU62" s="201">
        <v>0.55000000000000004</v>
      </c>
      <c r="AV62" s="201">
        <v>0.15</v>
      </c>
      <c r="AW62" s="201">
        <v>0.06</v>
      </c>
      <c r="AX62" s="201">
        <v>0.23</v>
      </c>
      <c r="AY62" s="201">
        <v>0.18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7.27</v>
      </c>
      <c r="K63" s="201">
        <v>0.1</v>
      </c>
      <c r="L63" s="201">
        <v>9.48</v>
      </c>
      <c r="M63" s="201">
        <v>0.09</v>
      </c>
      <c r="N63" s="201">
        <v>0.05</v>
      </c>
      <c r="O63" s="201">
        <v>0.12</v>
      </c>
      <c r="P63" s="201">
        <v>0.2</v>
      </c>
      <c r="Q63" s="201">
        <v>0</v>
      </c>
      <c r="R63" s="201">
        <v>0.68</v>
      </c>
      <c r="S63" s="201">
        <v>0.02</v>
      </c>
      <c r="T63" s="201">
        <v>0.04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1.88</v>
      </c>
      <c r="AD63" s="201">
        <v>0</v>
      </c>
      <c r="AE63" s="201">
        <v>0</v>
      </c>
      <c r="AF63" s="201">
        <v>0</v>
      </c>
      <c r="AG63" s="201">
        <v>-0.28000000000000003</v>
      </c>
      <c r="AH63" s="201">
        <v>0</v>
      </c>
      <c r="AI63" s="201">
        <v>0</v>
      </c>
      <c r="AJ63" s="201">
        <v>0</v>
      </c>
      <c r="AK63" s="201">
        <v>4.4800000000000004</v>
      </c>
      <c r="AL63" s="201">
        <v>0</v>
      </c>
      <c r="AM63" s="201">
        <v>0</v>
      </c>
      <c r="AN63" s="201">
        <v>0</v>
      </c>
      <c r="AO63" s="201">
        <v>64.2</v>
      </c>
      <c r="AP63" s="201">
        <v>0</v>
      </c>
      <c r="AQ63" s="201">
        <v>0</v>
      </c>
      <c r="AR63" s="201">
        <v>3.03</v>
      </c>
      <c r="AS63" s="201">
        <v>7.64</v>
      </c>
      <c r="AT63" s="201">
        <v>0</v>
      </c>
      <c r="AU63" s="201">
        <v>0.55000000000000004</v>
      </c>
      <c r="AV63" s="201">
        <v>0.15</v>
      </c>
      <c r="AW63" s="201">
        <v>0.06</v>
      </c>
      <c r="AX63" s="201">
        <v>0.23</v>
      </c>
      <c r="AY63" s="201">
        <v>0.18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7.27</v>
      </c>
      <c r="K64" s="201">
        <v>0.1</v>
      </c>
      <c r="L64" s="201">
        <v>9.48</v>
      </c>
      <c r="M64" s="201">
        <v>0.09</v>
      </c>
      <c r="N64" s="201">
        <v>0.05</v>
      </c>
      <c r="O64" s="201">
        <v>0.12</v>
      </c>
      <c r="P64" s="201">
        <v>0.2</v>
      </c>
      <c r="Q64" s="201">
        <v>0</v>
      </c>
      <c r="R64" s="201">
        <v>0.68</v>
      </c>
      <c r="S64" s="201">
        <v>0.02</v>
      </c>
      <c r="T64" s="201">
        <v>0.04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1.88</v>
      </c>
      <c r="AD64" s="201">
        <v>0</v>
      </c>
      <c r="AE64" s="201">
        <v>0</v>
      </c>
      <c r="AF64" s="201">
        <v>0</v>
      </c>
      <c r="AG64" s="201">
        <v>-0.28000000000000003</v>
      </c>
      <c r="AH64" s="201">
        <v>0</v>
      </c>
      <c r="AI64" s="201">
        <v>0</v>
      </c>
      <c r="AJ64" s="201">
        <v>0</v>
      </c>
      <c r="AK64" s="201">
        <v>6.54</v>
      </c>
      <c r="AL64" s="201">
        <v>0</v>
      </c>
      <c r="AM64" s="201">
        <v>0</v>
      </c>
      <c r="AN64" s="201">
        <v>0</v>
      </c>
      <c r="AO64" s="201">
        <v>64.2</v>
      </c>
      <c r="AP64" s="201">
        <v>0</v>
      </c>
      <c r="AQ64" s="201">
        <v>0</v>
      </c>
      <c r="AR64" s="201">
        <v>3.03</v>
      </c>
      <c r="AS64" s="201">
        <v>7.64</v>
      </c>
      <c r="AT64" s="201">
        <v>0</v>
      </c>
      <c r="AU64" s="201">
        <v>0.55000000000000004</v>
      </c>
      <c r="AV64" s="201">
        <v>0.15</v>
      </c>
      <c r="AW64" s="201">
        <v>7.0000000000000007E-2</v>
      </c>
      <c r="AX64" s="201">
        <v>0.23</v>
      </c>
      <c r="AY64" s="201">
        <v>0.18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7.27</v>
      </c>
      <c r="K65" s="201">
        <v>0.1</v>
      </c>
      <c r="L65" s="201">
        <v>9.48</v>
      </c>
      <c r="M65" s="201">
        <v>0.09</v>
      </c>
      <c r="N65" s="201">
        <v>0.05</v>
      </c>
      <c r="O65" s="201">
        <v>0.12</v>
      </c>
      <c r="P65" s="201">
        <v>0.2</v>
      </c>
      <c r="Q65" s="201">
        <v>0</v>
      </c>
      <c r="R65" s="201">
        <v>0.68</v>
      </c>
      <c r="S65" s="201">
        <v>0.02</v>
      </c>
      <c r="T65" s="201">
        <v>0.04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1.88</v>
      </c>
      <c r="AD65" s="201">
        <v>0</v>
      </c>
      <c r="AE65" s="201">
        <v>0</v>
      </c>
      <c r="AF65" s="201">
        <v>0</v>
      </c>
      <c r="AG65" s="201">
        <v>-0.28000000000000003</v>
      </c>
      <c r="AH65" s="201">
        <v>0</v>
      </c>
      <c r="AI65" s="201">
        <v>0</v>
      </c>
      <c r="AJ65" s="201">
        <v>0</v>
      </c>
      <c r="AK65" s="201">
        <v>6.54</v>
      </c>
      <c r="AL65" s="201">
        <v>0</v>
      </c>
      <c r="AM65" s="201">
        <v>0</v>
      </c>
      <c r="AN65" s="201">
        <v>0</v>
      </c>
      <c r="AO65" s="201">
        <v>64.2</v>
      </c>
      <c r="AP65" s="201">
        <v>0</v>
      </c>
      <c r="AQ65" s="201">
        <v>0</v>
      </c>
      <c r="AR65" s="201">
        <v>3.03</v>
      </c>
      <c r="AS65" s="201">
        <v>7.64</v>
      </c>
      <c r="AT65" s="201">
        <v>0</v>
      </c>
      <c r="AU65" s="201">
        <v>0.79</v>
      </c>
      <c r="AV65" s="201">
        <v>0.15</v>
      </c>
      <c r="AW65" s="201">
        <v>0.14000000000000001</v>
      </c>
      <c r="AX65" s="201">
        <v>0.23</v>
      </c>
      <c r="AY65" s="201">
        <v>0.16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7.27</v>
      </c>
      <c r="K66" s="201">
        <v>7.0000000000000007E-2</v>
      </c>
      <c r="L66" s="201">
        <v>9.48</v>
      </c>
      <c r="M66" s="201">
        <v>0.09</v>
      </c>
      <c r="N66" s="201">
        <v>0.05</v>
      </c>
      <c r="O66" s="201">
        <v>0.12</v>
      </c>
      <c r="P66" s="201">
        <v>0.2</v>
      </c>
      <c r="Q66" s="201">
        <v>0</v>
      </c>
      <c r="R66" s="201">
        <v>0.68</v>
      </c>
      <c r="S66" s="201">
        <v>0.02</v>
      </c>
      <c r="T66" s="201">
        <v>0.04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1.88</v>
      </c>
      <c r="AD66" s="201">
        <v>0</v>
      </c>
      <c r="AE66" s="201">
        <v>0</v>
      </c>
      <c r="AF66" s="201">
        <v>0</v>
      </c>
      <c r="AG66" s="201">
        <v>-0.28000000000000003</v>
      </c>
      <c r="AH66" s="201">
        <v>0</v>
      </c>
      <c r="AI66" s="201">
        <v>0</v>
      </c>
      <c r="AJ66" s="201">
        <v>0</v>
      </c>
      <c r="AK66" s="201">
        <v>6.54</v>
      </c>
      <c r="AL66" s="201">
        <v>0</v>
      </c>
      <c r="AM66" s="201">
        <v>0</v>
      </c>
      <c r="AN66" s="201">
        <v>0</v>
      </c>
      <c r="AO66" s="201">
        <v>64.2</v>
      </c>
      <c r="AP66" s="201">
        <v>0</v>
      </c>
      <c r="AQ66" s="201">
        <v>0</v>
      </c>
      <c r="AR66" s="201">
        <v>3.03</v>
      </c>
      <c r="AS66" s="201">
        <v>7.64</v>
      </c>
      <c r="AT66" s="201">
        <v>0</v>
      </c>
      <c r="AU66" s="201">
        <v>0.79</v>
      </c>
      <c r="AV66" s="201">
        <v>0.15</v>
      </c>
      <c r="AW66" s="201">
        <v>0.17</v>
      </c>
      <c r="AX66" s="201">
        <v>0.23</v>
      </c>
      <c r="AY66" s="201">
        <v>0.14000000000000001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7.27</v>
      </c>
      <c r="K67" s="201">
        <v>2.89</v>
      </c>
      <c r="L67" s="201">
        <v>9.48</v>
      </c>
      <c r="M67" s="201">
        <v>2.65</v>
      </c>
      <c r="N67" s="201">
        <v>1.44</v>
      </c>
      <c r="O67" s="201">
        <v>3.28</v>
      </c>
      <c r="P67" s="201">
        <v>5.4</v>
      </c>
      <c r="Q67" s="201">
        <v>0.42</v>
      </c>
      <c r="R67" s="201">
        <v>1.32</v>
      </c>
      <c r="S67" s="201">
        <v>0.65</v>
      </c>
      <c r="T67" s="201">
        <v>0.67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1.88</v>
      </c>
      <c r="AD67" s="201">
        <v>0</v>
      </c>
      <c r="AE67" s="201">
        <v>0</v>
      </c>
      <c r="AF67" s="201">
        <v>0</v>
      </c>
      <c r="AG67" s="201">
        <v>-0.28000000000000003</v>
      </c>
      <c r="AH67" s="201">
        <v>0</v>
      </c>
      <c r="AI67" s="201">
        <v>0</v>
      </c>
      <c r="AJ67" s="201">
        <v>0</v>
      </c>
      <c r="AK67" s="201">
        <v>4.4800000000000004</v>
      </c>
      <c r="AL67" s="201">
        <v>0</v>
      </c>
      <c r="AM67" s="201">
        <v>0</v>
      </c>
      <c r="AN67" s="201">
        <v>0</v>
      </c>
      <c r="AO67" s="201">
        <v>64.2</v>
      </c>
      <c r="AP67" s="201">
        <v>0</v>
      </c>
      <c r="AQ67" s="201">
        <v>0</v>
      </c>
      <c r="AR67" s="201">
        <v>3.03</v>
      </c>
      <c r="AS67" s="201">
        <v>7.64</v>
      </c>
      <c r="AT67" s="201">
        <v>0</v>
      </c>
      <c r="AU67" s="201">
        <v>8.74</v>
      </c>
      <c r="AV67" s="201">
        <v>0.15</v>
      </c>
      <c r="AW67" s="201">
        <v>0.17</v>
      </c>
      <c r="AX67" s="201">
        <v>0.23</v>
      </c>
      <c r="AY67" s="201">
        <v>0.23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7.27</v>
      </c>
      <c r="K68" s="201">
        <v>2.89</v>
      </c>
      <c r="L68" s="201">
        <v>9.48</v>
      </c>
      <c r="M68" s="201">
        <v>2.65</v>
      </c>
      <c r="N68" s="201">
        <v>1.44</v>
      </c>
      <c r="O68" s="201">
        <v>3.28</v>
      </c>
      <c r="P68" s="201">
        <v>5.4</v>
      </c>
      <c r="Q68" s="201">
        <v>0.42</v>
      </c>
      <c r="R68" s="201">
        <v>1.32</v>
      </c>
      <c r="S68" s="201">
        <v>0.65</v>
      </c>
      <c r="T68" s="201">
        <v>0.67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1.88</v>
      </c>
      <c r="AD68" s="201">
        <v>0</v>
      </c>
      <c r="AE68" s="201">
        <v>0</v>
      </c>
      <c r="AF68" s="201">
        <v>0</v>
      </c>
      <c r="AG68" s="201">
        <v>-0.28000000000000003</v>
      </c>
      <c r="AH68" s="201">
        <v>0</v>
      </c>
      <c r="AI68" s="201">
        <v>0</v>
      </c>
      <c r="AJ68" s="201">
        <v>0</v>
      </c>
      <c r="AK68" s="201">
        <v>4.4800000000000004</v>
      </c>
      <c r="AL68" s="201">
        <v>0</v>
      </c>
      <c r="AM68" s="201">
        <v>0</v>
      </c>
      <c r="AN68" s="201">
        <v>0</v>
      </c>
      <c r="AO68" s="201">
        <v>64.2</v>
      </c>
      <c r="AP68" s="201">
        <v>0</v>
      </c>
      <c r="AQ68" s="201">
        <v>0</v>
      </c>
      <c r="AR68" s="201">
        <v>3.03</v>
      </c>
      <c r="AS68" s="201">
        <v>7.64</v>
      </c>
      <c r="AT68" s="201">
        <v>0</v>
      </c>
      <c r="AU68" s="201">
        <v>8.74</v>
      </c>
      <c r="AV68" s="201">
        <v>0.15</v>
      </c>
      <c r="AW68" s="201">
        <v>0.17</v>
      </c>
      <c r="AX68" s="201">
        <v>0.23</v>
      </c>
      <c r="AY68" s="201">
        <v>0.23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7.27</v>
      </c>
      <c r="K69" s="201">
        <v>2.89</v>
      </c>
      <c r="L69" s="201">
        <v>9.48</v>
      </c>
      <c r="M69" s="201">
        <v>2.65</v>
      </c>
      <c r="N69" s="201">
        <v>1.44</v>
      </c>
      <c r="O69" s="201">
        <v>3.28</v>
      </c>
      <c r="P69" s="201">
        <v>5.4</v>
      </c>
      <c r="Q69" s="201">
        <v>0.42</v>
      </c>
      <c r="R69" s="201">
        <v>1.32</v>
      </c>
      <c r="S69" s="201">
        <v>0.65</v>
      </c>
      <c r="T69" s="201">
        <v>0.67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1.88</v>
      </c>
      <c r="AD69" s="201">
        <v>0</v>
      </c>
      <c r="AE69" s="201">
        <v>0</v>
      </c>
      <c r="AF69" s="201">
        <v>0</v>
      </c>
      <c r="AG69" s="201">
        <v>-0.28000000000000003</v>
      </c>
      <c r="AH69" s="201">
        <v>0</v>
      </c>
      <c r="AI69" s="201">
        <v>0</v>
      </c>
      <c r="AJ69" s="201">
        <v>0</v>
      </c>
      <c r="AK69" s="201">
        <v>4.4800000000000004</v>
      </c>
      <c r="AL69" s="201">
        <v>0</v>
      </c>
      <c r="AM69" s="201">
        <v>0</v>
      </c>
      <c r="AN69" s="201">
        <v>0</v>
      </c>
      <c r="AO69" s="201">
        <v>64.2</v>
      </c>
      <c r="AP69" s="201">
        <v>0</v>
      </c>
      <c r="AQ69" s="201">
        <v>0</v>
      </c>
      <c r="AR69" s="201">
        <v>3.03</v>
      </c>
      <c r="AS69" s="201">
        <v>7.64</v>
      </c>
      <c r="AT69" s="201">
        <v>0</v>
      </c>
      <c r="AU69" s="201">
        <v>8.74</v>
      </c>
      <c r="AV69" s="201">
        <v>0.15</v>
      </c>
      <c r="AW69" s="201">
        <v>0.17</v>
      </c>
      <c r="AX69" s="201">
        <v>0.23</v>
      </c>
      <c r="AY69" s="201">
        <v>0.23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7.27</v>
      </c>
      <c r="K70" s="201">
        <v>2.89</v>
      </c>
      <c r="L70" s="201">
        <v>9.48</v>
      </c>
      <c r="M70" s="201">
        <v>2.65</v>
      </c>
      <c r="N70" s="201">
        <v>1.44</v>
      </c>
      <c r="O70" s="201">
        <v>3.28</v>
      </c>
      <c r="P70" s="201">
        <v>5.4</v>
      </c>
      <c r="Q70" s="201">
        <v>0.42</v>
      </c>
      <c r="R70" s="201">
        <v>1.32</v>
      </c>
      <c r="S70" s="201">
        <v>0.65</v>
      </c>
      <c r="T70" s="201">
        <v>0.67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1.88</v>
      </c>
      <c r="AD70" s="201">
        <v>0</v>
      </c>
      <c r="AE70" s="201">
        <v>0</v>
      </c>
      <c r="AF70" s="201">
        <v>0</v>
      </c>
      <c r="AG70" s="201">
        <v>-0.28000000000000003</v>
      </c>
      <c r="AH70" s="201">
        <v>0</v>
      </c>
      <c r="AI70" s="201">
        <v>0</v>
      </c>
      <c r="AJ70" s="201">
        <v>0</v>
      </c>
      <c r="AK70" s="201">
        <v>4.4800000000000004</v>
      </c>
      <c r="AL70" s="201">
        <v>0</v>
      </c>
      <c r="AM70" s="201">
        <v>0</v>
      </c>
      <c r="AN70" s="201">
        <v>0</v>
      </c>
      <c r="AO70" s="201">
        <v>64.2</v>
      </c>
      <c r="AP70" s="201">
        <v>0</v>
      </c>
      <c r="AQ70" s="201">
        <v>0</v>
      </c>
      <c r="AR70" s="201">
        <v>3.03</v>
      </c>
      <c r="AS70" s="201">
        <v>7.64</v>
      </c>
      <c r="AT70" s="201">
        <v>0</v>
      </c>
      <c r="AU70" s="201">
        <v>8.74</v>
      </c>
      <c r="AV70" s="201">
        <v>0.15</v>
      </c>
      <c r="AW70" s="201">
        <v>0.17</v>
      </c>
      <c r="AX70" s="201">
        <v>0.23</v>
      </c>
      <c r="AY70" s="201">
        <v>0.23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7.27</v>
      </c>
      <c r="K71" s="201">
        <v>2.89</v>
      </c>
      <c r="L71" s="201">
        <v>9.48</v>
      </c>
      <c r="M71" s="201">
        <v>0.09</v>
      </c>
      <c r="N71" s="201">
        <v>0.05</v>
      </c>
      <c r="O71" s="201">
        <v>0.12</v>
      </c>
      <c r="P71" s="201">
        <v>0.2</v>
      </c>
      <c r="Q71" s="201">
        <v>0.42</v>
      </c>
      <c r="R71" s="201">
        <v>1.32</v>
      </c>
      <c r="S71" s="201">
        <v>0.65</v>
      </c>
      <c r="T71" s="201">
        <v>0.67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1.88</v>
      </c>
      <c r="AD71" s="201">
        <v>0</v>
      </c>
      <c r="AE71" s="201">
        <v>0</v>
      </c>
      <c r="AF71" s="201">
        <v>0</v>
      </c>
      <c r="AG71" s="201">
        <v>-0.28000000000000003</v>
      </c>
      <c r="AH71" s="201">
        <v>0</v>
      </c>
      <c r="AI71" s="201">
        <v>0</v>
      </c>
      <c r="AJ71" s="201">
        <v>0</v>
      </c>
      <c r="AK71" s="201">
        <v>0.35</v>
      </c>
      <c r="AL71" s="201">
        <v>0</v>
      </c>
      <c r="AM71" s="201">
        <v>0</v>
      </c>
      <c r="AN71" s="201">
        <v>0</v>
      </c>
      <c r="AO71" s="201">
        <v>64.2</v>
      </c>
      <c r="AP71" s="201">
        <v>0</v>
      </c>
      <c r="AQ71" s="201">
        <v>0</v>
      </c>
      <c r="AR71" s="201">
        <v>3.03</v>
      </c>
      <c r="AS71" s="201">
        <v>7.64</v>
      </c>
      <c r="AT71" s="201">
        <v>0</v>
      </c>
      <c r="AU71" s="201">
        <v>8.74</v>
      </c>
      <c r="AV71" s="201">
        <v>0.15</v>
      </c>
      <c r="AW71" s="201">
        <v>0.17</v>
      </c>
      <c r="AX71" s="201">
        <v>0.23</v>
      </c>
      <c r="AY71" s="201">
        <v>0.23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7.27</v>
      </c>
      <c r="K72" s="201">
        <v>2.89</v>
      </c>
      <c r="L72" s="201">
        <v>9.48</v>
      </c>
      <c r="M72" s="201">
        <v>0.09</v>
      </c>
      <c r="N72" s="201">
        <v>0.05</v>
      </c>
      <c r="O72" s="201">
        <v>0.12</v>
      </c>
      <c r="P72" s="201">
        <v>0.2</v>
      </c>
      <c r="Q72" s="201">
        <v>0.42</v>
      </c>
      <c r="R72" s="201">
        <v>1.32</v>
      </c>
      <c r="S72" s="201">
        <v>0.65</v>
      </c>
      <c r="T72" s="201">
        <v>0.67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1.88</v>
      </c>
      <c r="AD72" s="201">
        <v>0</v>
      </c>
      <c r="AE72" s="201">
        <v>0</v>
      </c>
      <c r="AF72" s="201">
        <v>0</v>
      </c>
      <c r="AG72" s="201">
        <v>-0.28000000000000003</v>
      </c>
      <c r="AH72" s="201">
        <v>0</v>
      </c>
      <c r="AI72" s="201">
        <v>0</v>
      </c>
      <c r="AJ72" s="201">
        <v>0</v>
      </c>
      <c r="AK72" s="201">
        <v>0.35</v>
      </c>
      <c r="AL72" s="201">
        <v>0</v>
      </c>
      <c r="AM72" s="201">
        <v>0</v>
      </c>
      <c r="AN72" s="201">
        <v>0</v>
      </c>
      <c r="AO72" s="201">
        <v>64.2</v>
      </c>
      <c r="AP72" s="201">
        <v>0</v>
      </c>
      <c r="AQ72" s="201">
        <v>0</v>
      </c>
      <c r="AR72" s="201">
        <v>3.03</v>
      </c>
      <c r="AS72" s="201">
        <v>7.64</v>
      </c>
      <c r="AT72" s="201">
        <v>0</v>
      </c>
      <c r="AU72" s="201">
        <v>8.74</v>
      </c>
      <c r="AV72" s="201">
        <v>0.15</v>
      </c>
      <c r="AW72" s="201">
        <v>0.17</v>
      </c>
      <c r="AX72" s="201">
        <v>0.23</v>
      </c>
      <c r="AY72" s="201">
        <v>0.23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7.27</v>
      </c>
      <c r="K73" s="201">
        <v>2.89</v>
      </c>
      <c r="L73" s="201">
        <v>9.48</v>
      </c>
      <c r="M73" s="201">
        <v>0.09</v>
      </c>
      <c r="N73" s="201">
        <v>0.05</v>
      </c>
      <c r="O73" s="201">
        <v>0.12</v>
      </c>
      <c r="P73" s="201">
        <v>0.2</v>
      </c>
      <c r="Q73" s="201">
        <v>0.42</v>
      </c>
      <c r="R73" s="201">
        <v>1.32</v>
      </c>
      <c r="S73" s="201">
        <v>0.65</v>
      </c>
      <c r="T73" s="201">
        <v>0.67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1.88</v>
      </c>
      <c r="AD73" s="201">
        <v>0</v>
      </c>
      <c r="AE73" s="201">
        <v>0</v>
      </c>
      <c r="AF73" s="201">
        <v>0</v>
      </c>
      <c r="AG73" s="201">
        <v>-0.28000000000000003</v>
      </c>
      <c r="AH73" s="201">
        <v>0</v>
      </c>
      <c r="AI73" s="201">
        <v>0</v>
      </c>
      <c r="AJ73" s="201">
        <v>0</v>
      </c>
      <c r="AK73" s="201">
        <v>0.35</v>
      </c>
      <c r="AL73" s="201">
        <v>0</v>
      </c>
      <c r="AM73" s="201">
        <v>0</v>
      </c>
      <c r="AN73" s="201">
        <v>0</v>
      </c>
      <c r="AO73" s="201">
        <v>64.2</v>
      </c>
      <c r="AP73" s="201">
        <v>0</v>
      </c>
      <c r="AQ73" s="201">
        <v>0</v>
      </c>
      <c r="AR73" s="201">
        <v>3.03</v>
      </c>
      <c r="AS73" s="201">
        <v>7.64</v>
      </c>
      <c r="AT73" s="201">
        <v>0</v>
      </c>
      <c r="AU73" s="201">
        <v>8.74</v>
      </c>
      <c r="AV73" s="201">
        <v>0.15</v>
      </c>
      <c r="AW73" s="201">
        <v>0.17</v>
      </c>
      <c r="AX73" s="201">
        <v>0.23</v>
      </c>
      <c r="AY73" s="201">
        <v>0.23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7.27</v>
      </c>
      <c r="K74" s="201">
        <v>2.89</v>
      </c>
      <c r="L74" s="201">
        <v>9.48</v>
      </c>
      <c r="M74" s="201">
        <v>0.09</v>
      </c>
      <c r="N74" s="201">
        <v>0.05</v>
      </c>
      <c r="O74" s="201">
        <v>0.12</v>
      </c>
      <c r="P74" s="201">
        <v>0.2</v>
      </c>
      <c r="Q74" s="201">
        <v>0.42</v>
      </c>
      <c r="R74" s="201">
        <v>1.32</v>
      </c>
      <c r="S74" s="201">
        <v>0.65</v>
      </c>
      <c r="T74" s="201">
        <v>0.67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1.88</v>
      </c>
      <c r="AD74" s="201">
        <v>0</v>
      </c>
      <c r="AE74" s="201">
        <v>0</v>
      </c>
      <c r="AF74" s="201">
        <v>0</v>
      </c>
      <c r="AG74" s="201">
        <v>-0.28000000000000003</v>
      </c>
      <c r="AH74" s="201">
        <v>0</v>
      </c>
      <c r="AI74" s="201">
        <v>0</v>
      </c>
      <c r="AJ74" s="201">
        <v>0</v>
      </c>
      <c r="AK74" s="201">
        <v>0.35</v>
      </c>
      <c r="AL74" s="201">
        <v>0</v>
      </c>
      <c r="AM74" s="201">
        <v>0</v>
      </c>
      <c r="AN74" s="201">
        <v>0</v>
      </c>
      <c r="AO74" s="201">
        <v>64.2</v>
      </c>
      <c r="AP74" s="201">
        <v>0</v>
      </c>
      <c r="AQ74" s="201">
        <v>0</v>
      </c>
      <c r="AR74" s="201">
        <v>3.03</v>
      </c>
      <c r="AS74" s="201">
        <v>7.64</v>
      </c>
      <c r="AT74" s="201">
        <v>0</v>
      </c>
      <c r="AU74" s="201">
        <v>8.74</v>
      </c>
      <c r="AV74" s="201">
        <v>0.15</v>
      </c>
      <c r="AW74" s="201">
        <v>0.17</v>
      </c>
      <c r="AX74" s="201">
        <v>0.23</v>
      </c>
      <c r="AY74" s="201">
        <v>0.23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7.27</v>
      </c>
      <c r="K75" s="201">
        <v>2.89</v>
      </c>
      <c r="L75" s="201">
        <v>9.48</v>
      </c>
      <c r="M75" s="201">
        <v>0.09</v>
      </c>
      <c r="N75" s="201">
        <v>0.05</v>
      </c>
      <c r="O75" s="201">
        <v>0.12</v>
      </c>
      <c r="P75" s="201">
        <v>0.2</v>
      </c>
      <c r="Q75" s="201">
        <v>0.42</v>
      </c>
      <c r="R75" s="201">
        <v>1.32</v>
      </c>
      <c r="S75" s="201">
        <v>0.65</v>
      </c>
      <c r="T75" s="201">
        <v>0.67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1.88</v>
      </c>
      <c r="AD75" s="201">
        <v>0</v>
      </c>
      <c r="AE75" s="201">
        <v>0</v>
      </c>
      <c r="AF75" s="201">
        <v>0</v>
      </c>
      <c r="AG75" s="201">
        <v>-0.28000000000000003</v>
      </c>
      <c r="AH75" s="201">
        <v>0</v>
      </c>
      <c r="AI75" s="201">
        <v>0</v>
      </c>
      <c r="AJ75" s="201">
        <v>0</v>
      </c>
      <c r="AK75" s="201">
        <v>0.35</v>
      </c>
      <c r="AL75" s="201">
        <v>0</v>
      </c>
      <c r="AM75" s="201">
        <v>0</v>
      </c>
      <c r="AN75" s="201">
        <v>0</v>
      </c>
      <c r="AO75" s="201">
        <v>64.930000000000007</v>
      </c>
      <c r="AP75" s="201">
        <v>0</v>
      </c>
      <c r="AQ75" s="201">
        <v>0</v>
      </c>
      <c r="AR75" s="201">
        <v>3.08</v>
      </c>
      <c r="AS75" s="201">
        <v>7.64</v>
      </c>
      <c r="AT75" s="201">
        <v>0</v>
      </c>
      <c r="AU75" s="201">
        <v>8.74</v>
      </c>
      <c r="AV75" s="201">
        <v>0.15</v>
      </c>
      <c r="AW75" s="201">
        <v>0.17</v>
      </c>
      <c r="AX75" s="201">
        <v>0.23</v>
      </c>
      <c r="AY75" s="201">
        <v>0.23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7.27</v>
      </c>
      <c r="K76" s="201">
        <v>1.18</v>
      </c>
      <c r="L76" s="201">
        <v>9.48</v>
      </c>
      <c r="M76" s="201">
        <v>0.09</v>
      </c>
      <c r="N76" s="201">
        <v>0.05</v>
      </c>
      <c r="O76" s="201">
        <v>0.12</v>
      </c>
      <c r="P76" s="201">
        <v>0.2</v>
      </c>
      <c r="Q76" s="201">
        <v>0.42</v>
      </c>
      <c r="R76" s="201">
        <v>1.32</v>
      </c>
      <c r="S76" s="201">
        <v>0.65</v>
      </c>
      <c r="T76" s="201">
        <v>0.67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1.88</v>
      </c>
      <c r="AD76" s="201">
        <v>0</v>
      </c>
      <c r="AE76" s="201">
        <v>0</v>
      </c>
      <c r="AF76" s="201">
        <v>0</v>
      </c>
      <c r="AG76" s="201">
        <v>-0.28000000000000003</v>
      </c>
      <c r="AH76" s="201">
        <v>0</v>
      </c>
      <c r="AI76" s="201">
        <v>0</v>
      </c>
      <c r="AJ76" s="201">
        <v>0</v>
      </c>
      <c r="AK76" s="201">
        <v>0.35</v>
      </c>
      <c r="AL76" s="201">
        <v>0</v>
      </c>
      <c r="AM76" s="201">
        <v>0</v>
      </c>
      <c r="AN76" s="201">
        <v>0</v>
      </c>
      <c r="AO76" s="201">
        <v>64.930000000000007</v>
      </c>
      <c r="AP76" s="201">
        <v>0</v>
      </c>
      <c r="AQ76" s="201">
        <v>0</v>
      </c>
      <c r="AR76" s="201">
        <v>3.08</v>
      </c>
      <c r="AS76" s="201">
        <v>7.64</v>
      </c>
      <c r="AT76" s="201">
        <v>0</v>
      </c>
      <c r="AU76" s="201">
        <v>8.74</v>
      </c>
      <c r="AV76" s="201">
        <v>0.15</v>
      </c>
      <c r="AW76" s="201">
        <v>0.17</v>
      </c>
      <c r="AX76" s="201">
        <v>0.23</v>
      </c>
      <c r="AY76" s="201">
        <v>0.23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7.27</v>
      </c>
      <c r="K77" s="201">
        <v>2.89</v>
      </c>
      <c r="L77" s="201">
        <v>9.48</v>
      </c>
      <c r="M77" s="201">
        <v>0.09</v>
      </c>
      <c r="N77" s="201">
        <v>0.05</v>
      </c>
      <c r="O77" s="201">
        <v>0.12</v>
      </c>
      <c r="P77" s="201">
        <v>0.19</v>
      </c>
      <c r="Q77" s="201">
        <v>0.42</v>
      </c>
      <c r="R77" s="201">
        <v>1.32</v>
      </c>
      <c r="S77" s="201">
        <v>0.65</v>
      </c>
      <c r="T77" s="201">
        <v>0.67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1.88</v>
      </c>
      <c r="AD77" s="201">
        <v>0</v>
      </c>
      <c r="AE77" s="201">
        <v>0</v>
      </c>
      <c r="AF77" s="201">
        <v>0</v>
      </c>
      <c r="AG77" s="201">
        <v>-0.28000000000000003</v>
      </c>
      <c r="AH77" s="201">
        <v>0</v>
      </c>
      <c r="AI77" s="201">
        <v>0</v>
      </c>
      <c r="AJ77" s="201">
        <v>0</v>
      </c>
      <c r="AK77" s="201">
        <v>0.35</v>
      </c>
      <c r="AL77" s="201">
        <v>0</v>
      </c>
      <c r="AM77" s="201">
        <v>0</v>
      </c>
      <c r="AN77" s="201">
        <v>0</v>
      </c>
      <c r="AO77" s="201">
        <v>64.930000000000007</v>
      </c>
      <c r="AP77" s="201">
        <v>0</v>
      </c>
      <c r="AQ77" s="201">
        <v>0</v>
      </c>
      <c r="AR77" s="201">
        <v>3.08</v>
      </c>
      <c r="AS77" s="201">
        <v>7.64</v>
      </c>
      <c r="AT77" s="201">
        <v>0</v>
      </c>
      <c r="AU77" s="201">
        <v>8.74</v>
      </c>
      <c r="AV77" s="201">
        <v>0.15</v>
      </c>
      <c r="AW77" s="201">
        <v>0.17</v>
      </c>
      <c r="AX77" s="201">
        <v>0.23</v>
      </c>
      <c r="AY77" s="201">
        <v>0.23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7.27</v>
      </c>
      <c r="K78" s="201">
        <v>2.89</v>
      </c>
      <c r="L78" s="201">
        <v>9.48</v>
      </c>
      <c r="M78" s="201">
        <v>0.09</v>
      </c>
      <c r="N78" s="201">
        <v>0.05</v>
      </c>
      <c r="O78" s="201">
        <v>0.12</v>
      </c>
      <c r="P78" s="201">
        <v>0.19</v>
      </c>
      <c r="Q78" s="201">
        <v>0.42</v>
      </c>
      <c r="R78" s="201">
        <v>1.32</v>
      </c>
      <c r="S78" s="201">
        <v>0.65</v>
      </c>
      <c r="T78" s="201">
        <v>0.67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1.88</v>
      </c>
      <c r="AD78" s="201">
        <v>0</v>
      </c>
      <c r="AE78" s="201">
        <v>0</v>
      </c>
      <c r="AF78" s="201">
        <v>0</v>
      </c>
      <c r="AG78" s="201">
        <v>-0.28000000000000003</v>
      </c>
      <c r="AH78" s="201">
        <v>0</v>
      </c>
      <c r="AI78" s="201">
        <v>0</v>
      </c>
      <c r="AJ78" s="201">
        <v>0</v>
      </c>
      <c r="AK78" s="201">
        <v>0.35</v>
      </c>
      <c r="AL78" s="201">
        <v>0</v>
      </c>
      <c r="AM78" s="201">
        <v>0</v>
      </c>
      <c r="AN78" s="201">
        <v>0</v>
      </c>
      <c r="AO78" s="201">
        <v>64.930000000000007</v>
      </c>
      <c r="AP78" s="201">
        <v>0</v>
      </c>
      <c r="AQ78" s="201">
        <v>0</v>
      </c>
      <c r="AR78" s="201">
        <v>3.08</v>
      </c>
      <c r="AS78" s="201">
        <v>7.64</v>
      </c>
      <c r="AT78" s="201">
        <v>0</v>
      </c>
      <c r="AU78" s="201">
        <v>8.74</v>
      </c>
      <c r="AV78" s="201">
        <v>0.19</v>
      </c>
      <c r="AW78" s="201">
        <v>0.17</v>
      </c>
      <c r="AX78" s="201">
        <v>0.24</v>
      </c>
      <c r="AY78" s="201">
        <v>0.23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7.27</v>
      </c>
      <c r="K79" s="201">
        <v>0.1</v>
      </c>
      <c r="L79" s="201">
        <v>0.34</v>
      </c>
      <c r="M79" s="201">
        <v>0.09</v>
      </c>
      <c r="N79" s="201">
        <v>0.05</v>
      </c>
      <c r="O79" s="201">
        <v>0.12</v>
      </c>
      <c r="P79" s="201">
        <v>0.19</v>
      </c>
      <c r="Q79" s="201">
        <v>0</v>
      </c>
      <c r="R79" s="201">
        <v>0.68</v>
      </c>
      <c r="S79" s="201">
        <v>0.02</v>
      </c>
      <c r="T79" s="201">
        <v>0.04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1.88</v>
      </c>
      <c r="AD79" s="201">
        <v>0</v>
      </c>
      <c r="AE79" s="201">
        <v>0</v>
      </c>
      <c r="AF79" s="201">
        <v>0</v>
      </c>
      <c r="AG79" s="201">
        <v>-0.28000000000000003</v>
      </c>
      <c r="AH79" s="201">
        <v>0</v>
      </c>
      <c r="AI79" s="201">
        <v>0</v>
      </c>
      <c r="AJ79" s="201">
        <v>0</v>
      </c>
      <c r="AK79" s="201">
        <v>0.35</v>
      </c>
      <c r="AL79" s="201">
        <v>0</v>
      </c>
      <c r="AM79" s="201">
        <v>0</v>
      </c>
      <c r="AN79" s="201">
        <v>0</v>
      </c>
      <c r="AO79" s="201">
        <v>64.930000000000007</v>
      </c>
      <c r="AP79" s="201">
        <v>0</v>
      </c>
      <c r="AQ79" s="201">
        <v>0</v>
      </c>
      <c r="AR79" s="201">
        <v>3.08</v>
      </c>
      <c r="AS79" s="201">
        <v>7.64</v>
      </c>
      <c r="AT79" s="201">
        <v>0</v>
      </c>
      <c r="AU79" s="201">
        <v>0.79</v>
      </c>
      <c r="AV79" s="201">
        <v>0.19</v>
      </c>
      <c r="AW79" s="201">
        <v>0.17</v>
      </c>
      <c r="AX79" s="201">
        <v>0.24</v>
      </c>
      <c r="AY79" s="201">
        <v>0.12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7.27</v>
      </c>
      <c r="K80" s="201">
        <v>0.1</v>
      </c>
      <c r="L80" s="201">
        <v>0.33</v>
      </c>
      <c r="M80" s="201">
        <v>0.09</v>
      </c>
      <c r="N80" s="201">
        <v>0.05</v>
      </c>
      <c r="O80" s="201">
        <v>0.12</v>
      </c>
      <c r="P80" s="201">
        <v>0.19</v>
      </c>
      <c r="Q80" s="201">
        <v>0</v>
      </c>
      <c r="R80" s="201">
        <v>0.68</v>
      </c>
      <c r="S80" s="201">
        <v>0.02</v>
      </c>
      <c r="T80" s="201">
        <v>0.04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1.88</v>
      </c>
      <c r="AD80" s="201">
        <v>0</v>
      </c>
      <c r="AE80" s="201">
        <v>0</v>
      </c>
      <c r="AF80" s="201">
        <v>0</v>
      </c>
      <c r="AG80" s="201">
        <v>-0.28000000000000003</v>
      </c>
      <c r="AH80" s="201">
        <v>0</v>
      </c>
      <c r="AI80" s="201">
        <v>0</v>
      </c>
      <c r="AJ80" s="201">
        <v>0</v>
      </c>
      <c r="AK80" s="201">
        <v>0.35</v>
      </c>
      <c r="AL80" s="201">
        <v>0</v>
      </c>
      <c r="AM80" s="201">
        <v>0</v>
      </c>
      <c r="AN80" s="201">
        <v>0</v>
      </c>
      <c r="AO80" s="201">
        <v>64.930000000000007</v>
      </c>
      <c r="AP80" s="201">
        <v>0</v>
      </c>
      <c r="AQ80" s="201">
        <v>0</v>
      </c>
      <c r="AR80" s="201">
        <v>3.08</v>
      </c>
      <c r="AS80" s="201">
        <v>7.64</v>
      </c>
      <c r="AT80" s="201">
        <v>0</v>
      </c>
      <c r="AU80" s="201">
        <v>0.79</v>
      </c>
      <c r="AV80" s="201">
        <v>0.19</v>
      </c>
      <c r="AW80" s="201">
        <v>0.17</v>
      </c>
      <c r="AX80" s="201">
        <v>0.24</v>
      </c>
      <c r="AY80" s="201">
        <v>0.12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7.27</v>
      </c>
      <c r="K81" s="201">
        <v>0.1</v>
      </c>
      <c r="L81" s="201">
        <v>0.33</v>
      </c>
      <c r="M81" s="201">
        <v>0.09</v>
      </c>
      <c r="N81" s="201">
        <v>0.05</v>
      </c>
      <c r="O81" s="201">
        <v>0.12</v>
      </c>
      <c r="P81" s="201">
        <v>0.19</v>
      </c>
      <c r="Q81" s="201">
        <v>0</v>
      </c>
      <c r="R81" s="201">
        <v>0.68</v>
      </c>
      <c r="S81" s="201">
        <v>0.02</v>
      </c>
      <c r="T81" s="201">
        <v>0.04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1.88</v>
      </c>
      <c r="AD81" s="201">
        <v>0</v>
      </c>
      <c r="AE81" s="201">
        <v>0</v>
      </c>
      <c r="AF81" s="201">
        <v>0</v>
      </c>
      <c r="AG81" s="201">
        <v>-0.28000000000000003</v>
      </c>
      <c r="AH81" s="201">
        <v>0</v>
      </c>
      <c r="AI81" s="201">
        <v>0</v>
      </c>
      <c r="AJ81" s="201">
        <v>0</v>
      </c>
      <c r="AK81" s="201">
        <v>0.35</v>
      </c>
      <c r="AL81" s="201">
        <v>0</v>
      </c>
      <c r="AM81" s="201">
        <v>0</v>
      </c>
      <c r="AN81" s="201">
        <v>0</v>
      </c>
      <c r="AO81" s="201">
        <v>64.930000000000007</v>
      </c>
      <c r="AP81" s="201">
        <v>0</v>
      </c>
      <c r="AQ81" s="201">
        <v>0</v>
      </c>
      <c r="AR81" s="201">
        <v>3.08</v>
      </c>
      <c r="AS81" s="201">
        <v>7.64</v>
      </c>
      <c r="AT81" s="201">
        <v>0</v>
      </c>
      <c r="AU81" s="201">
        <v>0.79</v>
      </c>
      <c r="AV81" s="201">
        <v>0.19</v>
      </c>
      <c r="AW81" s="201">
        <v>0.17</v>
      </c>
      <c r="AX81" s="201">
        <v>0.24</v>
      </c>
      <c r="AY81" s="201">
        <v>0.12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7.27</v>
      </c>
      <c r="K82" s="201">
        <v>0.1</v>
      </c>
      <c r="L82" s="201">
        <v>0.33</v>
      </c>
      <c r="M82" s="201">
        <v>0.09</v>
      </c>
      <c r="N82" s="201">
        <v>0.05</v>
      </c>
      <c r="O82" s="201">
        <v>0.12</v>
      </c>
      <c r="P82" s="201">
        <v>0.19</v>
      </c>
      <c r="Q82" s="201">
        <v>0</v>
      </c>
      <c r="R82" s="201">
        <v>0.68</v>
      </c>
      <c r="S82" s="201">
        <v>0.02</v>
      </c>
      <c r="T82" s="201">
        <v>0.04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1.88</v>
      </c>
      <c r="AD82" s="201">
        <v>0</v>
      </c>
      <c r="AE82" s="201">
        <v>0</v>
      </c>
      <c r="AF82" s="201">
        <v>0</v>
      </c>
      <c r="AG82" s="201">
        <v>-0.28000000000000003</v>
      </c>
      <c r="AH82" s="201">
        <v>0</v>
      </c>
      <c r="AI82" s="201">
        <v>0</v>
      </c>
      <c r="AJ82" s="201">
        <v>0</v>
      </c>
      <c r="AK82" s="201">
        <v>0.35</v>
      </c>
      <c r="AL82" s="201">
        <v>0</v>
      </c>
      <c r="AM82" s="201">
        <v>0</v>
      </c>
      <c r="AN82" s="201">
        <v>0</v>
      </c>
      <c r="AO82" s="201">
        <v>64.930000000000007</v>
      </c>
      <c r="AP82" s="201">
        <v>0</v>
      </c>
      <c r="AQ82" s="201">
        <v>0</v>
      </c>
      <c r="AR82" s="201">
        <v>3.13</v>
      </c>
      <c r="AS82" s="201">
        <v>7.64</v>
      </c>
      <c r="AT82" s="201">
        <v>0</v>
      </c>
      <c r="AU82" s="201">
        <v>0.79</v>
      </c>
      <c r="AV82" s="201">
        <v>0.19</v>
      </c>
      <c r="AW82" s="201">
        <v>0.17</v>
      </c>
      <c r="AX82" s="201">
        <v>0.24</v>
      </c>
      <c r="AY82" s="201">
        <v>0.12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7.27</v>
      </c>
      <c r="K83" s="201">
        <v>0.14000000000000001</v>
      </c>
      <c r="L83" s="201">
        <v>0.33</v>
      </c>
      <c r="M83" s="201">
        <v>0.09</v>
      </c>
      <c r="N83" s="201">
        <v>0.05</v>
      </c>
      <c r="O83" s="201">
        <v>0.12</v>
      </c>
      <c r="P83" s="201">
        <v>0.19</v>
      </c>
      <c r="Q83" s="201">
        <v>0</v>
      </c>
      <c r="R83" s="201">
        <v>0.68</v>
      </c>
      <c r="S83" s="201">
        <v>0.02</v>
      </c>
      <c r="T83" s="201">
        <v>0.04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1.88</v>
      </c>
      <c r="AD83" s="201">
        <v>0</v>
      </c>
      <c r="AE83" s="201">
        <v>0</v>
      </c>
      <c r="AF83" s="201">
        <v>0</v>
      </c>
      <c r="AG83" s="201">
        <v>-0.28000000000000003</v>
      </c>
      <c r="AH83" s="201">
        <v>0</v>
      </c>
      <c r="AI83" s="201">
        <v>0</v>
      </c>
      <c r="AJ83" s="201">
        <v>0</v>
      </c>
      <c r="AK83" s="201">
        <v>0.35</v>
      </c>
      <c r="AL83" s="201">
        <v>0</v>
      </c>
      <c r="AM83" s="201">
        <v>0</v>
      </c>
      <c r="AN83" s="201">
        <v>0</v>
      </c>
      <c r="AO83" s="201">
        <v>64.930000000000007</v>
      </c>
      <c r="AP83" s="201">
        <v>0</v>
      </c>
      <c r="AQ83" s="201">
        <v>0</v>
      </c>
      <c r="AR83" s="201">
        <v>3.13</v>
      </c>
      <c r="AS83" s="201">
        <v>7.64</v>
      </c>
      <c r="AT83" s="201">
        <v>0</v>
      </c>
      <c r="AU83" s="201">
        <v>0.79</v>
      </c>
      <c r="AV83" s="201">
        <v>0.19</v>
      </c>
      <c r="AW83" s="201">
        <v>0.17</v>
      </c>
      <c r="AX83" s="201">
        <v>0.24</v>
      </c>
      <c r="AY83" s="201">
        <v>0.12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7.27</v>
      </c>
      <c r="K84" s="201">
        <v>0.1</v>
      </c>
      <c r="L84" s="201">
        <v>0.33</v>
      </c>
      <c r="M84" s="201">
        <v>0.09</v>
      </c>
      <c r="N84" s="201">
        <v>0.05</v>
      </c>
      <c r="O84" s="201">
        <v>0.12</v>
      </c>
      <c r="P84" s="201">
        <v>0.19</v>
      </c>
      <c r="Q84" s="201">
        <v>0</v>
      </c>
      <c r="R84" s="201">
        <v>0.68</v>
      </c>
      <c r="S84" s="201">
        <v>0.02</v>
      </c>
      <c r="T84" s="201">
        <v>0.04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1.88</v>
      </c>
      <c r="AD84" s="201">
        <v>0</v>
      </c>
      <c r="AE84" s="201">
        <v>0</v>
      </c>
      <c r="AF84" s="201">
        <v>0</v>
      </c>
      <c r="AG84" s="201">
        <v>-0.28000000000000003</v>
      </c>
      <c r="AH84" s="201">
        <v>0</v>
      </c>
      <c r="AI84" s="201">
        <v>0</v>
      </c>
      <c r="AJ84" s="201">
        <v>0</v>
      </c>
      <c r="AK84" s="201">
        <v>0.35</v>
      </c>
      <c r="AL84" s="201">
        <v>0</v>
      </c>
      <c r="AM84" s="201">
        <v>0</v>
      </c>
      <c r="AN84" s="201">
        <v>0</v>
      </c>
      <c r="AO84" s="201">
        <v>64.930000000000007</v>
      </c>
      <c r="AP84" s="201">
        <v>0</v>
      </c>
      <c r="AQ84" s="201">
        <v>0</v>
      </c>
      <c r="AR84" s="201">
        <v>3.13</v>
      </c>
      <c r="AS84" s="201">
        <v>7.64</v>
      </c>
      <c r="AT84" s="201">
        <v>0</v>
      </c>
      <c r="AU84" s="201">
        <v>0.79</v>
      </c>
      <c r="AV84" s="201">
        <v>0.19</v>
      </c>
      <c r="AW84" s="201">
        <v>0.17</v>
      </c>
      <c r="AX84" s="201">
        <v>0.24</v>
      </c>
      <c r="AY84" s="201">
        <v>0.12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7.27</v>
      </c>
      <c r="K85" s="201">
        <v>0.1</v>
      </c>
      <c r="L85" s="201">
        <v>0.33</v>
      </c>
      <c r="M85" s="201">
        <v>0.09</v>
      </c>
      <c r="N85" s="201">
        <v>0.05</v>
      </c>
      <c r="O85" s="201">
        <v>0.12</v>
      </c>
      <c r="P85" s="201">
        <v>0.19</v>
      </c>
      <c r="Q85" s="201">
        <v>0</v>
      </c>
      <c r="R85" s="201">
        <v>0.68</v>
      </c>
      <c r="S85" s="201">
        <v>0.02</v>
      </c>
      <c r="T85" s="201">
        <v>0.04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1.88</v>
      </c>
      <c r="AD85" s="201">
        <v>0</v>
      </c>
      <c r="AE85" s="201">
        <v>0</v>
      </c>
      <c r="AF85" s="201">
        <v>0</v>
      </c>
      <c r="AG85" s="201">
        <v>-0.28000000000000003</v>
      </c>
      <c r="AH85" s="201">
        <v>0</v>
      </c>
      <c r="AI85" s="201">
        <v>0</v>
      </c>
      <c r="AJ85" s="201">
        <v>0</v>
      </c>
      <c r="AK85" s="201">
        <v>0.35</v>
      </c>
      <c r="AL85" s="201">
        <v>0</v>
      </c>
      <c r="AM85" s="201">
        <v>0</v>
      </c>
      <c r="AN85" s="201">
        <v>0</v>
      </c>
      <c r="AO85" s="201">
        <v>64.930000000000007</v>
      </c>
      <c r="AP85" s="201">
        <v>0</v>
      </c>
      <c r="AQ85" s="201">
        <v>0</v>
      </c>
      <c r="AR85" s="201">
        <v>3.13</v>
      </c>
      <c r="AS85" s="201">
        <v>7.64</v>
      </c>
      <c r="AT85" s="201">
        <v>0</v>
      </c>
      <c r="AU85" s="201">
        <v>0.79</v>
      </c>
      <c r="AV85" s="201">
        <v>0.19</v>
      </c>
      <c r="AW85" s="201">
        <v>0.17</v>
      </c>
      <c r="AX85" s="201">
        <v>0.24</v>
      </c>
      <c r="AY85" s="201">
        <v>0.12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7.27</v>
      </c>
      <c r="K86" s="201">
        <v>0.1</v>
      </c>
      <c r="L86" s="201">
        <v>0.33</v>
      </c>
      <c r="M86" s="201">
        <v>0.09</v>
      </c>
      <c r="N86" s="201">
        <v>0.05</v>
      </c>
      <c r="O86" s="201">
        <v>0.12</v>
      </c>
      <c r="P86" s="201">
        <v>0.19</v>
      </c>
      <c r="Q86" s="201">
        <v>0</v>
      </c>
      <c r="R86" s="201">
        <v>0.68</v>
      </c>
      <c r="S86" s="201">
        <v>0.02</v>
      </c>
      <c r="T86" s="201">
        <v>0.04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1.88</v>
      </c>
      <c r="AD86" s="201">
        <v>0</v>
      </c>
      <c r="AE86" s="201">
        <v>0</v>
      </c>
      <c r="AF86" s="201">
        <v>0</v>
      </c>
      <c r="AG86" s="201">
        <v>-0.28000000000000003</v>
      </c>
      <c r="AH86" s="201">
        <v>0</v>
      </c>
      <c r="AI86" s="201">
        <v>0</v>
      </c>
      <c r="AJ86" s="201">
        <v>0</v>
      </c>
      <c r="AK86" s="201">
        <v>0.35</v>
      </c>
      <c r="AL86" s="201">
        <v>0</v>
      </c>
      <c r="AM86" s="201">
        <v>0</v>
      </c>
      <c r="AN86" s="201">
        <v>0</v>
      </c>
      <c r="AO86" s="201">
        <v>64.930000000000007</v>
      </c>
      <c r="AP86" s="201">
        <v>0</v>
      </c>
      <c r="AQ86" s="201">
        <v>0</v>
      </c>
      <c r="AR86" s="201">
        <v>3.13</v>
      </c>
      <c r="AS86" s="201">
        <v>7.64</v>
      </c>
      <c r="AT86" s="201">
        <v>0</v>
      </c>
      <c r="AU86" s="201">
        <v>0.79</v>
      </c>
      <c r="AV86" s="201">
        <v>0.15</v>
      </c>
      <c r="AW86" s="201">
        <v>0.17</v>
      </c>
      <c r="AX86" s="201">
        <v>0.23</v>
      </c>
      <c r="AY86" s="201">
        <v>0.12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7.27</v>
      </c>
      <c r="K87" s="201">
        <v>0.1</v>
      </c>
      <c r="L87" s="201">
        <v>0.33</v>
      </c>
      <c r="M87" s="201">
        <v>0.09</v>
      </c>
      <c r="N87" s="201">
        <v>0.05</v>
      </c>
      <c r="O87" s="201">
        <v>0.12</v>
      </c>
      <c r="P87" s="201">
        <v>0.19</v>
      </c>
      <c r="Q87" s="201">
        <v>0</v>
      </c>
      <c r="R87" s="201">
        <v>0.68</v>
      </c>
      <c r="S87" s="201">
        <v>0.02</v>
      </c>
      <c r="T87" s="201">
        <v>0.04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1.88</v>
      </c>
      <c r="AD87" s="201">
        <v>0</v>
      </c>
      <c r="AE87" s="201">
        <v>0</v>
      </c>
      <c r="AF87" s="201">
        <v>0</v>
      </c>
      <c r="AG87" s="201">
        <v>-0.28000000000000003</v>
      </c>
      <c r="AH87" s="201">
        <v>0</v>
      </c>
      <c r="AI87" s="201">
        <v>0</v>
      </c>
      <c r="AJ87" s="201">
        <v>0</v>
      </c>
      <c r="AK87" s="201">
        <v>0.35</v>
      </c>
      <c r="AL87" s="201">
        <v>0</v>
      </c>
      <c r="AM87" s="201">
        <v>0</v>
      </c>
      <c r="AN87" s="201">
        <v>0</v>
      </c>
      <c r="AO87" s="201">
        <v>64.930000000000007</v>
      </c>
      <c r="AP87" s="201">
        <v>0</v>
      </c>
      <c r="AQ87" s="201">
        <v>0</v>
      </c>
      <c r="AR87" s="201">
        <v>3.13</v>
      </c>
      <c r="AS87" s="201">
        <v>7.64</v>
      </c>
      <c r="AT87" s="201">
        <v>0</v>
      </c>
      <c r="AU87" s="201">
        <v>0.79</v>
      </c>
      <c r="AV87" s="201">
        <v>0.15</v>
      </c>
      <c r="AW87" s="201">
        <v>0.17</v>
      </c>
      <c r="AX87" s="201">
        <v>0.23</v>
      </c>
      <c r="AY87" s="201">
        <v>0.12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7.27</v>
      </c>
      <c r="K88" s="201">
        <v>0.1</v>
      </c>
      <c r="L88" s="201">
        <v>0.33</v>
      </c>
      <c r="M88" s="201">
        <v>0.09</v>
      </c>
      <c r="N88" s="201">
        <v>0.05</v>
      </c>
      <c r="O88" s="201">
        <v>0.12</v>
      </c>
      <c r="P88" s="201">
        <v>0.19</v>
      </c>
      <c r="Q88" s="201">
        <v>0</v>
      </c>
      <c r="R88" s="201">
        <v>0.68</v>
      </c>
      <c r="S88" s="201">
        <v>0.02</v>
      </c>
      <c r="T88" s="201">
        <v>0.04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1.88</v>
      </c>
      <c r="AD88" s="201">
        <v>0</v>
      </c>
      <c r="AE88" s="201">
        <v>0</v>
      </c>
      <c r="AF88" s="201">
        <v>0</v>
      </c>
      <c r="AG88" s="201">
        <v>-0.28000000000000003</v>
      </c>
      <c r="AH88" s="201">
        <v>0</v>
      </c>
      <c r="AI88" s="201">
        <v>0</v>
      </c>
      <c r="AJ88" s="201">
        <v>0</v>
      </c>
      <c r="AK88" s="201">
        <v>0.35</v>
      </c>
      <c r="AL88" s="201">
        <v>0</v>
      </c>
      <c r="AM88" s="201">
        <v>0</v>
      </c>
      <c r="AN88" s="201">
        <v>0</v>
      </c>
      <c r="AO88" s="201">
        <v>64.930000000000007</v>
      </c>
      <c r="AP88" s="201">
        <v>0</v>
      </c>
      <c r="AQ88" s="201">
        <v>0</v>
      </c>
      <c r="AR88" s="201">
        <v>3.13</v>
      </c>
      <c r="AS88" s="201">
        <v>7.64</v>
      </c>
      <c r="AT88" s="201">
        <v>0</v>
      </c>
      <c r="AU88" s="201">
        <v>0.79</v>
      </c>
      <c r="AV88" s="201">
        <v>0.15</v>
      </c>
      <c r="AW88" s="201">
        <v>0.17</v>
      </c>
      <c r="AX88" s="201">
        <v>0.23</v>
      </c>
      <c r="AY88" s="201">
        <v>0.12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7.27</v>
      </c>
      <c r="K89" s="201">
        <v>0.1</v>
      </c>
      <c r="L89" s="201">
        <v>0.33</v>
      </c>
      <c r="M89" s="201">
        <v>0.09</v>
      </c>
      <c r="N89" s="201">
        <v>0.05</v>
      </c>
      <c r="O89" s="201">
        <v>0.12</v>
      </c>
      <c r="P89" s="201">
        <v>0.19</v>
      </c>
      <c r="Q89" s="201">
        <v>0</v>
      </c>
      <c r="R89" s="201">
        <v>0.68</v>
      </c>
      <c r="S89" s="201">
        <v>0.02</v>
      </c>
      <c r="T89" s="201">
        <v>0.28999999999999998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1.88</v>
      </c>
      <c r="AD89" s="201">
        <v>0</v>
      </c>
      <c r="AE89" s="201">
        <v>0</v>
      </c>
      <c r="AF89" s="201">
        <v>0</v>
      </c>
      <c r="AG89" s="201">
        <v>-0.28000000000000003</v>
      </c>
      <c r="AH89" s="201">
        <v>0</v>
      </c>
      <c r="AI89" s="201">
        <v>0</v>
      </c>
      <c r="AJ89" s="201">
        <v>0</v>
      </c>
      <c r="AK89" s="201">
        <v>0.35</v>
      </c>
      <c r="AL89" s="201">
        <v>0</v>
      </c>
      <c r="AM89" s="201">
        <v>0</v>
      </c>
      <c r="AN89" s="201">
        <v>0</v>
      </c>
      <c r="AO89" s="201">
        <v>64.930000000000007</v>
      </c>
      <c r="AP89" s="201">
        <v>0</v>
      </c>
      <c r="AQ89" s="201">
        <v>0</v>
      </c>
      <c r="AR89" s="201">
        <v>3.13</v>
      </c>
      <c r="AS89" s="201">
        <v>7.64</v>
      </c>
      <c r="AT89" s="201">
        <v>0</v>
      </c>
      <c r="AU89" s="201">
        <v>0.79</v>
      </c>
      <c r="AV89" s="201">
        <v>0.15</v>
      </c>
      <c r="AW89" s="201">
        <v>0.17</v>
      </c>
      <c r="AX89" s="201">
        <v>0.23</v>
      </c>
      <c r="AY89" s="201">
        <v>0.12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7.27</v>
      </c>
      <c r="K90" s="201">
        <v>0.1</v>
      </c>
      <c r="L90" s="201">
        <v>0.33</v>
      </c>
      <c r="M90" s="201">
        <v>0.09</v>
      </c>
      <c r="N90" s="201">
        <v>0.05</v>
      </c>
      <c r="O90" s="201">
        <v>0.12</v>
      </c>
      <c r="P90" s="201">
        <v>0.19</v>
      </c>
      <c r="Q90" s="201">
        <v>0</v>
      </c>
      <c r="R90" s="201">
        <v>0.68</v>
      </c>
      <c r="S90" s="201">
        <v>0.02</v>
      </c>
      <c r="T90" s="201">
        <v>0.44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1.88</v>
      </c>
      <c r="AD90" s="201">
        <v>0</v>
      </c>
      <c r="AE90" s="201">
        <v>0</v>
      </c>
      <c r="AF90" s="201">
        <v>0</v>
      </c>
      <c r="AG90" s="201">
        <v>-0.28000000000000003</v>
      </c>
      <c r="AH90" s="201">
        <v>0</v>
      </c>
      <c r="AI90" s="201">
        <v>0</v>
      </c>
      <c r="AJ90" s="201">
        <v>0</v>
      </c>
      <c r="AK90" s="201">
        <v>0.35</v>
      </c>
      <c r="AL90" s="201">
        <v>0</v>
      </c>
      <c r="AM90" s="201">
        <v>0</v>
      </c>
      <c r="AN90" s="201">
        <v>0</v>
      </c>
      <c r="AO90" s="201">
        <v>64.930000000000007</v>
      </c>
      <c r="AP90" s="201">
        <v>0</v>
      </c>
      <c r="AQ90" s="201">
        <v>0</v>
      </c>
      <c r="AR90" s="201">
        <v>3.19</v>
      </c>
      <c r="AS90" s="201">
        <v>7.64</v>
      </c>
      <c r="AT90" s="201">
        <v>0</v>
      </c>
      <c r="AU90" s="201">
        <v>0.79</v>
      </c>
      <c r="AV90" s="201">
        <v>0.19</v>
      </c>
      <c r="AW90" s="201">
        <v>0.17</v>
      </c>
      <c r="AX90" s="201">
        <v>0.24</v>
      </c>
      <c r="AY90" s="201">
        <v>0.12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7.27</v>
      </c>
      <c r="K91" s="201">
        <v>0.1</v>
      </c>
      <c r="L91" s="201">
        <v>0.33</v>
      </c>
      <c r="M91" s="201">
        <v>0.09</v>
      </c>
      <c r="N91" s="201">
        <v>0.04</v>
      </c>
      <c r="O91" s="201">
        <v>0.12</v>
      </c>
      <c r="P91" s="201">
        <v>0.19</v>
      </c>
      <c r="Q91" s="201">
        <v>0</v>
      </c>
      <c r="R91" s="201">
        <v>0.68</v>
      </c>
      <c r="S91" s="201">
        <v>0.02</v>
      </c>
      <c r="T91" s="201">
        <v>0.44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1.88</v>
      </c>
      <c r="AD91" s="201">
        <v>0</v>
      </c>
      <c r="AE91" s="201">
        <v>0</v>
      </c>
      <c r="AF91" s="201">
        <v>0</v>
      </c>
      <c r="AG91" s="201">
        <v>-0.28000000000000003</v>
      </c>
      <c r="AH91" s="201">
        <v>0</v>
      </c>
      <c r="AI91" s="201">
        <v>0</v>
      </c>
      <c r="AJ91" s="201">
        <v>0</v>
      </c>
      <c r="AK91" s="201">
        <v>0.35</v>
      </c>
      <c r="AL91" s="201">
        <v>0</v>
      </c>
      <c r="AM91" s="201">
        <v>0</v>
      </c>
      <c r="AN91" s="201">
        <v>0</v>
      </c>
      <c r="AO91" s="201">
        <v>64.930000000000007</v>
      </c>
      <c r="AP91" s="201">
        <v>0</v>
      </c>
      <c r="AQ91" s="201">
        <v>0</v>
      </c>
      <c r="AR91" s="201">
        <v>3.19</v>
      </c>
      <c r="AS91" s="201">
        <v>7.64</v>
      </c>
      <c r="AT91" s="201">
        <v>0</v>
      </c>
      <c r="AU91" s="201">
        <v>0.79</v>
      </c>
      <c r="AV91" s="201">
        <v>0.19</v>
      </c>
      <c r="AW91" s="201">
        <v>0.17</v>
      </c>
      <c r="AX91" s="201">
        <v>0.24</v>
      </c>
      <c r="AY91" s="201">
        <v>0.12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7.27</v>
      </c>
      <c r="K92" s="201">
        <v>0.1</v>
      </c>
      <c r="L92" s="201">
        <v>0.33</v>
      </c>
      <c r="M92" s="201">
        <v>0.09</v>
      </c>
      <c r="N92" s="201">
        <v>0.04</v>
      </c>
      <c r="O92" s="201">
        <v>0.12</v>
      </c>
      <c r="P92" s="201">
        <v>0.19</v>
      </c>
      <c r="Q92" s="201">
        <v>0</v>
      </c>
      <c r="R92" s="201">
        <v>0.68</v>
      </c>
      <c r="S92" s="201">
        <v>0.02</v>
      </c>
      <c r="T92" s="201">
        <v>0.44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1.88</v>
      </c>
      <c r="AD92" s="201">
        <v>0</v>
      </c>
      <c r="AE92" s="201">
        <v>0</v>
      </c>
      <c r="AF92" s="201">
        <v>0</v>
      </c>
      <c r="AG92" s="201">
        <v>-0.28000000000000003</v>
      </c>
      <c r="AH92" s="201">
        <v>0</v>
      </c>
      <c r="AI92" s="201">
        <v>0</v>
      </c>
      <c r="AJ92" s="201">
        <v>0</v>
      </c>
      <c r="AK92" s="201">
        <v>0.35</v>
      </c>
      <c r="AL92" s="201">
        <v>0</v>
      </c>
      <c r="AM92" s="201">
        <v>0</v>
      </c>
      <c r="AN92" s="201">
        <v>0</v>
      </c>
      <c r="AO92" s="201">
        <v>64.930000000000007</v>
      </c>
      <c r="AP92" s="201">
        <v>0</v>
      </c>
      <c r="AQ92" s="201">
        <v>0</v>
      </c>
      <c r="AR92" s="201">
        <v>3.19</v>
      </c>
      <c r="AS92" s="201">
        <v>7.64</v>
      </c>
      <c r="AT92" s="201">
        <v>0</v>
      </c>
      <c r="AU92" s="201">
        <v>0.79</v>
      </c>
      <c r="AV92" s="201">
        <v>0.19</v>
      </c>
      <c r="AW92" s="201">
        <v>0.17</v>
      </c>
      <c r="AX92" s="201">
        <v>0.24</v>
      </c>
      <c r="AY92" s="201">
        <v>0.12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7.27</v>
      </c>
      <c r="K93" s="201">
        <v>0.1</v>
      </c>
      <c r="L93" s="201">
        <v>0.33</v>
      </c>
      <c r="M93" s="201">
        <v>0.09</v>
      </c>
      <c r="N93" s="201">
        <v>0.04</v>
      </c>
      <c r="O93" s="201">
        <v>0.12</v>
      </c>
      <c r="P93" s="201">
        <v>0.19</v>
      </c>
      <c r="Q93" s="201">
        <v>0</v>
      </c>
      <c r="R93" s="201">
        <v>0.68</v>
      </c>
      <c r="S93" s="201">
        <v>0.02</v>
      </c>
      <c r="T93" s="201">
        <v>0.44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1.88</v>
      </c>
      <c r="AD93" s="201">
        <v>0</v>
      </c>
      <c r="AE93" s="201">
        <v>0</v>
      </c>
      <c r="AF93" s="201">
        <v>0</v>
      </c>
      <c r="AG93" s="201">
        <v>-0.28000000000000003</v>
      </c>
      <c r="AH93" s="201">
        <v>0</v>
      </c>
      <c r="AI93" s="201">
        <v>0</v>
      </c>
      <c r="AJ93" s="201">
        <v>0</v>
      </c>
      <c r="AK93" s="201">
        <v>0.35</v>
      </c>
      <c r="AL93" s="201">
        <v>0</v>
      </c>
      <c r="AM93" s="201">
        <v>0</v>
      </c>
      <c r="AN93" s="201">
        <v>0</v>
      </c>
      <c r="AO93" s="201">
        <v>64.930000000000007</v>
      </c>
      <c r="AP93" s="201">
        <v>0</v>
      </c>
      <c r="AQ93" s="201">
        <v>0</v>
      </c>
      <c r="AR93" s="201">
        <v>3.19</v>
      </c>
      <c r="AS93" s="201">
        <v>7.64</v>
      </c>
      <c r="AT93" s="201">
        <v>0</v>
      </c>
      <c r="AU93" s="201">
        <v>0.79</v>
      </c>
      <c r="AV93" s="201">
        <v>0.19</v>
      </c>
      <c r="AW93" s="201">
        <v>0.17</v>
      </c>
      <c r="AX93" s="201">
        <v>0.24</v>
      </c>
      <c r="AY93" s="201">
        <v>0.12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7.27</v>
      </c>
      <c r="K94" s="201">
        <v>0.1</v>
      </c>
      <c r="L94" s="201">
        <v>0.33</v>
      </c>
      <c r="M94" s="201">
        <v>0.09</v>
      </c>
      <c r="N94" s="201">
        <v>0.04</v>
      </c>
      <c r="O94" s="201">
        <v>0.12</v>
      </c>
      <c r="P94" s="201">
        <v>0.19</v>
      </c>
      <c r="Q94" s="201">
        <v>0</v>
      </c>
      <c r="R94" s="201">
        <v>0.68</v>
      </c>
      <c r="S94" s="201">
        <v>0.02</v>
      </c>
      <c r="T94" s="201">
        <v>0.44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1.88</v>
      </c>
      <c r="AD94" s="201">
        <v>0</v>
      </c>
      <c r="AE94" s="201">
        <v>0</v>
      </c>
      <c r="AF94" s="201">
        <v>0</v>
      </c>
      <c r="AG94" s="201">
        <v>-0.28000000000000003</v>
      </c>
      <c r="AH94" s="201">
        <v>0</v>
      </c>
      <c r="AI94" s="201">
        <v>0</v>
      </c>
      <c r="AJ94" s="201">
        <v>0</v>
      </c>
      <c r="AK94" s="201">
        <v>0.35</v>
      </c>
      <c r="AL94" s="201">
        <v>0</v>
      </c>
      <c r="AM94" s="201">
        <v>0</v>
      </c>
      <c r="AN94" s="201">
        <v>0</v>
      </c>
      <c r="AO94" s="201">
        <v>64.930000000000007</v>
      </c>
      <c r="AP94" s="201">
        <v>0</v>
      </c>
      <c r="AQ94" s="201">
        <v>0</v>
      </c>
      <c r="AR94" s="201">
        <v>3.19</v>
      </c>
      <c r="AS94" s="201">
        <v>7.64</v>
      </c>
      <c r="AT94" s="201">
        <v>0</v>
      </c>
      <c r="AU94" s="201">
        <v>0.79</v>
      </c>
      <c r="AV94" s="201">
        <v>0.15</v>
      </c>
      <c r="AW94" s="201">
        <v>0.17</v>
      </c>
      <c r="AX94" s="201">
        <v>0.23</v>
      </c>
      <c r="AY94" s="201">
        <v>0.12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7.41</v>
      </c>
      <c r="K95" s="201">
        <v>0.1</v>
      </c>
      <c r="L95" s="201">
        <v>0.33</v>
      </c>
      <c r="M95" s="201">
        <v>0.09</v>
      </c>
      <c r="N95" s="201">
        <v>0.04</v>
      </c>
      <c r="O95" s="201">
        <v>0.12</v>
      </c>
      <c r="P95" s="201">
        <v>0.19</v>
      </c>
      <c r="Q95" s="201">
        <v>0</v>
      </c>
      <c r="R95" s="201">
        <v>0.68</v>
      </c>
      <c r="S95" s="201">
        <v>0.02</v>
      </c>
      <c r="T95" s="201">
        <v>0.44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1.88</v>
      </c>
      <c r="AD95" s="201">
        <v>0</v>
      </c>
      <c r="AE95" s="201">
        <v>0</v>
      </c>
      <c r="AF95" s="201">
        <v>0</v>
      </c>
      <c r="AG95" s="201">
        <v>-0.28000000000000003</v>
      </c>
      <c r="AH95" s="201">
        <v>0</v>
      </c>
      <c r="AI95" s="201">
        <v>0</v>
      </c>
      <c r="AJ95" s="201">
        <v>0</v>
      </c>
      <c r="AK95" s="201">
        <v>0.35</v>
      </c>
      <c r="AL95" s="201">
        <v>0</v>
      </c>
      <c r="AM95" s="201">
        <v>0</v>
      </c>
      <c r="AN95" s="201">
        <v>0</v>
      </c>
      <c r="AO95" s="201">
        <v>64.930000000000007</v>
      </c>
      <c r="AP95" s="201">
        <v>0</v>
      </c>
      <c r="AQ95" s="201">
        <v>0</v>
      </c>
      <c r="AR95" s="201">
        <v>3.19</v>
      </c>
      <c r="AS95" s="201">
        <v>7.64</v>
      </c>
      <c r="AT95" s="201">
        <v>0</v>
      </c>
      <c r="AU95" s="201">
        <v>0.79</v>
      </c>
      <c r="AV95" s="201">
        <v>0.15</v>
      </c>
      <c r="AW95" s="201">
        <v>0.17</v>
      </c>
      <c r="AX95" s="201">
        <v>0.23</v>
      </c>
      <c r="AY95" s="201">
        <v>0.12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7.41</v>
      </c>
      <c r="K96" s="201">
        <v>0.1</v>
      </c>
      <c r="L96" s="201">
        <v>0.33</v>
      </c>
      <c r="M96" s="201">
        <v>0.09</v>
      </c>
      <c r="N96" s="201">
        <v>0.04</v>
      </c>
      <c r="O96" s="201">
        <v>0.12</v>
      </c>
      <c r="P96" s="201">
        <v>0.19</v>
      </c>
      <c r="Q96" s="201">
        <v>0</v>
      </c>
      <c r="R96" s="201">
        <v>0.68</v>
      </c>
      <c r="S96" s="201">
        <v>0.02</v>
      </c>
      <c r="T96" s="201">
        <v>0.44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1.88</v>
      </c>
      <c r="AD96" s="201">
        <v>0</v>
      </c>
      <c r="AE96" s="201">
        <v>0</v>
      </c>
      <c r="AF96" s="201">
        <v>0</v>
      </c>
      <c r="AG96" s="201">
        <v>-0.28000000000000003</v>
      </c>
      <c r="AH96" s="201">
        <v>0</v>
      </c>
      <c r="AI96" s="201">
        <v>0</v>
      </c>
      <c r="AJ96" s="201">
        <v>0</v>
      </c>
      <c r="AK96" s="201">
        <v>0.35</v>
      </c>
      <c r="AL96" s="201">
        <v>0</v>
      </c>
      <c r="AM96" s="201">
        <v>0</v>
      </c>
      <c r="AN96" s="201">
        <v>0</v>
      </c>
      <c r="AO96" s="201">
        <v>64.930000000000007</v>
      </c>
      <c r="AP96" s="201">
        <v>0</v>
      </c>
      <c r="AQ96" s="201">
        <v>0</v>
      </c>
      <c r="AR96" s="201">
        <v>3.19</v>
      </c>
      <c r="AS96" s="201">
        <v>7.64</v>
      </c>
      <c r="AT96" s="201">
        <v>0</v>
      </c>
      <c r="AU96" s="201">
        <v>0.79</v>
      </c>
      <c r="AV96" s="201">
        <v>0.15</v>
      </c>
      <c r="AW96" s="201">
        <v>0.17</v>
      </c>
      <c r="AX96" s="201">
        <v>0.23</v>
      </c>
      <c r="AY96" s="201">
        <v>0.12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7.41</v>
      </c>
      <c r="K97" s="201">
        <v>0.1</v>
      </c>
      <c r="L97" s="201">
        <v>0.33</v>
      </c>
      <c r="M97" s="201">
        <v>0.09</v>
      </c>
      <c r="N97" s="201">
        <v>0.04</v>
      </c>
      <c r="O97" s="201">
        <v>0.12</v>
      </c>
      <c r="P97" s="201">
        <v>0.19</v>
      </c>
      <c r="Q97" s="201">
        <v>0</v>
      </c>
      <c r="R97" s="201">
        <v>0.68</v>
      </c>
      <c r="S97" s="201">
        <v>0.02</v>
      </c>
      <c r="T97" s="201">
        <v>0.44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1.88</v>
      </c>
      <c r="AD97" s="201">
        <v>0</v>
      </c>
      <c r="AE97" s="201">
        <v>0</v>
      </c>
      <c r="AF97" s="201">
        <v>0</v>
      </c>
      <c r="AG97" s="201">
        <v>-0.28000000000000003</v>
      </c>
      <c r="AH97" s="201">
        <v>0</v>
      </c>
      <c r="AI97" s="201">
        <v>0</v>
      </c>
      <c r="AJ97" s="201">
        <v>0</v>
      </c>
      <c r="AK97" s="201">
        <v>0.35</v>
      </c>
      <c r="AL97" s="201">
        <v>0</v>
      </c>
      <c r="AM97" s="201">
        <v>0</v>
      </c>
      <c r="AN97" s="201">
        <v>0</v>
      </c>
      <c r="AO97" s="201">
        <v>64.930000000000007</v>
      </c>
      <c r="AP97" s="201">
        <v>0</v>
      </c>
      <c r="AQ97" s="201">
        <v>0</v>
      </c>
      <c r="AR97" s="201">
        <v>3.19</v>
      </c>
      <c r="AS97" s="201">
        <v>7.64</v>
      </c>
      <c r="AT97" s="201">
        <v>0</v>
      </c>
      <c r="AU97" s="201">
        <v>0.79</v>
      </c>
      <c r="AV97" s="201">
        <v>0.15</v>
      </c>
      <c r="AW97" s="201">
        <v>0.17</v>
      </c>
      <c r="AX97" s="201">
        <v>0.23</v>
      </c>
      <c r="AY97" s="201">
        <v>0.12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7.41</v>
      </c>
      <c r="K98" s="201">
        <v>0.1</v>
      </c>
      <c r="L98" s="201">
        <v>0.33</v>
      </c>
      <c r="M98" s="201">
        <v>0.09</v>
      </c>
      <c r="N98" s="201">
        <v>0.04</v>
      </c>
      <c r="O98" s="201">
        <v>0.12</v>
      </c>
      <c r="P98" s="201">
        <v>0.19</v>
      </c>
      <c r="Q98" s="201">
        <v>0</v>
      </c>
      <c r="R98" s="201">
        <v>0.68</v>
      </c>
      <c r="S98" s="201">
        <v>0.02</v>
      </c>
      <c r="T98" s="201">
        <v>0.44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1.88</v>
      </c>
      <c r="AD98" s="201">
        <v>0</v>
      </c>
      <c r="AE98" s="201">
        <v>0</v>
      </c>
      <c r="AF98" s="201">
        <v>0</v>
      </c>
      <c r="AG98" s="201">
        <v>-0.28000000000000003</v>
      </c>
      <c r="AH98" s="201">
        <v>0</v>
      </c>
      <c r="AI98" s="201">
        <v>0</v>
      </c>
      <c r="AJ98" s="201">
        <v>0</v>
      </c>
      <c r="AK98" s="201">
        <v>0.35</v>
      </c>
      <c r="AL98" s="201">
        <v>0</v>
      </c>
      <c r="AM98" s="201">
        <v>0</v>
      </c>
      <c r="AN98" s="201">
        <v>0</v>
      </c>
      <c r="AO98" s="201">
        <v>64.930000000000007</v>
      </c>
      <c r="AP98" s="201">
        <v>0</v>
      </c>
      <c r="AQ98" s="201">
        <v>0</v>
      </c>
      <c r="AR98" s="201">
        <v>3.19</v>
      </c>
      <c r="AS98" s="201">
        <v>7.64</v>
      </c>
      <c r="AT98" s="201">
        <v>0</v>
      </c>
      <c r="AU98" s="201">
        <v>0.79</v>
      </c>
      <c r="AV98" s="201">
        <v>0.15</v>
      </c>
      <c r="AW98" s="201">
        <v>0.17</v>
      </c>
      <c r="AX98" s="201">
        <v>0.23</v>
      </c>
      <c r="AY98" s="201">
        <v>0.12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4.4802500000000009E-2</v>
      </c>
      <c r="H99">
        <f t="shared" si="0"/>
        <v>0</v>
      </c>
      <c r="I99">
        <f t="shared" si="0"/>
        <v>0</v>
      </c>
      <c r="J99">
        <f t="shared" si="0"/>
        <v>0.17663749999999998</v>
      </c>
      <c r="K99">
        <f t="shared" si="0"/>
        <v>2.5704999999999961E-2</v>
      </c>
      <c r="L99">
        <f t="shared" si="0"/>
        <v>8.5982499999999962E-2</v>
      </c>
      <c r="M99">
        <f t="shared" si="0"/>
        <v>1.8800000000000035E-2</v>
      </c>
      <c r="N99">
        <f t="shared" si="0"/>
        <v>1.0129999999999979E-2</v>
      </c>
      <c r="O99">
        <f t="shared" si="0"/>
        <v>2.3420000000000055E-2</v>
      </c>
      <c r="P99">
        <f t="shared" si="0"/>
        <v>3.8515000000000001E-2</v>
      </c>
      <c r="Q99">
        <f t="shared" si="0"/>
        <v>3.5699999999999998E-3</v>
      </c>
      <c r="R99">
        <f t="shared" si="0"/>
        <v>1.960250000000003E-2</v>
      </c>
      <c r="S99">
        <f t="shared" si="0"/>
        <v>5.7374999999999935E-3</v>
      </c>
      <c r="T99">
        <f t="shared" si="0"/>
        <v>5.7974999999999988E-3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4.5119999999999938E-2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-6.7200000000000081E-3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4.8659999999999953E-2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1.5583200000000001</v>
      </c>
      <c r="AP99">
        <f t="shared" si="0"/>
        <v>0</v>
      </c>
      <c r="AQ99">
        <f t="shared" si="0"/>
        <v>0</v>
      </c>
      <c r="AR99">
        <f t="shared" si="0"/>
        <v>9.0754999999999864E-2</v>
      </c>
      <c r="AS99">
        <f t="shared" si="0"/>
        <v>0.13751999999999981</v>
      </c>
      <c r="AT99">
        <f t="shared" si="0"/>
        <v>0</v>
      </c>
      <c r="AU99">
        <f t="shared" si="0"/>
        <v>3.8589999999999958E-2</v>
      </c>
      <c r="AV99">
        <f t="shared" si="0"/>
        <v>3.7200000000000033E-3</v>
      </c>
      <c r="AW99">
        <f t="shared" si="0"/>
        <v>2.5074999999999993E-3</v>
      </c>
      <c r="AX99">
        <f t="shared" si="0"/>
        <v>5.5500000000000028E-3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1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19.329999999999998</v>
      </c>
      <c r="H3" s="201">
        <v>0</v>
      </c>
      <c r="I3" s="201">
        <v>0</v>
      </c>
      <c r="J3" s="201">
        <v>18.84</v>
      </c>
      <c r="K3" s="201">
        <v>0.33</v>
      </c>
      <c r="L3" s="201">
        <v>11.63</v>
      </c>
      <c r="M3" s="201">
        <v>1</v>
      </c>
      <c r="N3" s="201">
        <v>0.62</v>
      </c>
      <c r="O3" s="201">
        <v>0</v>
      </c>
      <c r="P3" s="201">
        <v>1.51</v>
      </c>
      <c r="Q3" s="201">
        <v>0.24</v>
      </c>
      <c r="R3" s="201">
        <v>0.46</v>
      </c>
      <c r="S3" s="201">
        <v>0.28999999999999998</v>
      </c>
      <c r="T3" s="201">
        <v>0</v>
      </c>
      <c r="U3" s="201">
        <v>2.16</v>
      </c>
      <c r="V3" s="201">
        <v>0.22</v>
      </c>
      <c r="W3" s="201">
        <v>0.48</v>
      </c>
      <c r="X3" s="201">
        <v>1.6</v>
      </c>
      <c r="Y3" s="201">
        <v>0</v>
      </c>
      <c r="Z3" s="201">
        <v>2.75</v>
      </c>
      <c r="AA3" s="201">
        <v>0.98</v>
      </c>
      <c r="AB3" s="201">
        <v>0</v>
      </c>
      <c r="AC3" s="201">
        <v>12.99</v>
      </c>
      <c r="AD3" s="201">
        <v>0</v>
      </c>
      <c r="AE3" s="201">
        <v>0</v>
      </c>
      <c r="AF3" s="201">
        <v>0</v>
      </c>
      <c r="AG3" s="201">
        <v>-0.18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195.77</v>
      </c>
      <c r="AP3" s="201">
        <v>0</v>
      </c>
      <c r="AQ3" s="201">
        <v>0</v>
      </c>
      <c r="AR3" s="201">
        <v>10.79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19.329999999999998</v>
      </c>
      <c r="H4" s="201">
        <v>0</v>
      </c>
      <c r="I4" s="201">
        <v>0</v>
      </c>
      <c r="J4" s="201">
        <v>18.84</v>
      </c>
      <c r="K4" s="201">
        <v>0.33</v>
      </c>
      <c r="L4" s="201">
        <v>11.63</v>
      </c>
      <c r="M4" s="201">
        <v>1</v>
      </c>
      <c r="N4" s="201">
        <v>0.62</v>
      </c>
      <c r="O4" s="201">
        <v>0</v>
      </c>
      <c r="P4" s="201">
        <v>1.51</v>
      </c>
      <c r="Q4" s="201">
        <v>0.24</v>
      </c>
      <c r="R4" s="201">
        <v>0.46</v>
      </c>
      <c r="S4" s="201">
        <v>0.28999999999999998</v>
      </c>
      <c r="T4" s="201">
        <v>0</v>
      </c>
      <c r="U4" s="201">
        <v>2.16</v>
      </c>
      <c r="V4" s="201">
        <v>0.22</v>
      </c>
      <c r="W4" s="201">
        <v>0.48</v>
      </c>
      <c r="X4" s="201">
        <v>1.6</v>
      </c>
      <c r="Y4" s="201">
        <v>0</v>
      </c>
      <c r="Z4" s="201">
        <v>2.75</v>
      </c>
      <c r="AA4" s="201">
        <v>0.98</v>
      </c>
      <c r="AB4" s="201">
        <v>0</v>
      </c>
      <c r="AC4" s="201">
        <v>12.99</v>
      </c>
      <c r="AD4" s="201">
        <v>0</v>
      </c>
      <c r="AE4" s="201">
        <v>0</v>
      </c>
      <c r="AF4" s="201">
        <v>0</v>
      </c>
      <c r="AG4" s="201">
        <v>-0.18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195.77</v>
      </c>
      <c r="AP4" s="201">
        <v>0</v>
      </c>
      <c r="AQ4" s="201">
        <v>0</v>
      </c>
      <c r="AR4" s="201">
        <v>10.79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19.329999999999998</v>
      </c>
      <c r="H5" s="201">
        <v>0</v>
      </c>
      <c r="I5" s="201">
        <v>0</v>
      </c>
      <c r="J5" s="201">
        <v>18.84</v>
      </c>
      <c r="K5" s="201">
        <v>0.33</v>
      </c>
      <c r="L5" s="201">
        <v>11.63</v>
      </c>
      <c r="M5" s="201">
        <v>1</v>
      </c>
      <c r="N5" s="201">
        <v>0.62</v>
      </c>
      <c r="O5" s="201">
        <v>0</v>
      </c>
      <c r="P5" s="201">
        <v>1.51</v>
      </c>
      <c r="Q5" s="201">
        <v>0.24</v>
      </c>
      <c r="R5" s="201">
        <v>0.46</v>
      </c>
      <c r="S5" s="201">
        <v>0.28999999999999998</v>
      </c>
      <c r="T5" s="201">
        <v>0</v>
      </c>
      <c r="U5" s="201">
        <v>2.16</v>
      </c>
      <c r="V5" s="201">
        <v>0.22</v>
      </c>
      <c r="W5" s="201">
        <v>0.48</v>
      </c>
      <c r="X5" s="201">
        <v>1.6</v>
      </c>
      <c r="Y5" s="201">
        <v>0</v>
      </c>
      <c r="Z5" s="201">
        <v>2.75</v>
      </c>
      <c r="AA5" s="201">
        <v>0.98</v>
      </c>
      <c r="AB5" s="201">
        <v>0</v>
      </c>
      <c r="AC5" s="201">
        <v>12.99</v>
      </c>
      <c r="AD5" s="201">
        <v>0</v>
      </c>
      <c r="AE5" s="201">
        <v>0</v>
      </c>
      <c r="AF5" s="201">
        <v>0</v>
      </c>
      <c r="AG5" s="201">
        <v>-0.18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195.77</v>
      </c>
      <c r="AP5" s="201">
        <v>0</v>
      </c>
      <c r="AQ5" s="201">
        <v>0</v>
      </c>
      <c r="AR5" s="201">
        <v>10.79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19.329999999999998</v>
      </c>
      <c r="H6" s="201">
        <v>0</v>
      </c>
      <c r="I6" s="201">
        <v>0</v>
      </c>
      <c r="J6" s="201">
        <v>18.84</v>
      </c>
      <c r="K6" s="201">
        <v>0.33</v>
      </c>
      <c r="L6" s="201">
        <v>11.63</v>
      </c>
      <c r="M6" s="201">
        <v>1</v>
      </c>
      <c r="N6" s="201">
        <v>0.62</v>
      </c>
      <c r="O6" s="201">
        <v>0</v>
      </c>
      <c r="P6" s="201">
        <v>1.51</v>
      </c>
      <c r="Q6" s="201">
        <v>0.24</v>
      </c>
      <c r="R6" s="201">
        <v>0.46</v>
      </c>
      <c r="S6" s="201">
        <v>0.28999999999999998</v>
      </c>
      <c r="T6" s="201">
        <v>0</v>
      </c>
      <c r="U6" s="201">
        <v>2.16</v>
      </c>
      <c r="V6" s="201">
        <v>0.22</v>
      </c>
      <c r="W6" s="201">
        <v>0.48</v>
      </c>
      <c r="X6" s="201">
        <v>1.6</v>
      </c>
      <c r="Y6" s="201">
        <v>0</v>
      </c>
      <c r="Z6" s="201">
        <v>2.75</v>
      </c>
      <c r="AA6" s="201">
        <v>0.98</v>
      </c>
      <c r="AB6" s="201">
        <v>0</v>
      </c>
      <c r="AC6" s="201">
        <v>12.99</v>
      </c>
      <c r="AD6" s="201">
        <v>0</v>
      </c>
      <c r="AE6" s="201">
        <v>0</v>
      </c>
      <c r="AF6" s="201">
        <v>0</v>
      </c>
      <c r="AG6" s="201">
        <v>-0.18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195.77</v>
      </c>
      <c r="AP6" s="201">
        <v>0</v>
      </c>
      <c r="AQ6" s="201">
        <v>0</v>
      </c>
      <c r="AR6" s="201">
        <v>10.79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19.329999999999998</v>
      </c>
      <c r="H7" s="201">
        <v>0</v>
      </c>
      <c r="I7" s="201">
        <v>0</v>
      </c>
      <c r="J7" s="201">
        <v>18.84</v>
      </c>
      <c r="K7" s="201">
        <v>0.33</v>
      </c>
      <c r="L7" s="201">
        <v>11.63</v>
      </c>
      <c r="M7" s="201">
        <v>1</v>
      </c>
      <c r="N7" s="201">
        <v>0.62</v>
      </c>
      <c r="O7" s="201">
        <v>0</v>
      </c>
      <c r="P7" s="201">
        <v>1.51</v>
      </c>
      <c r="Q7" s="201">
        <v>0.24</v>
      </c>
      <c r="R7" s="201">
        <v>0.46</v>
      </c>
      <c r="S7" s="201">
        <v>0.28999999999999998</v>
      </c>
      <c r="T7" s="201">
        <v>0</v>
      </c>
      <c r="U7" s="201">
        <v>2.16</v>
      </c>
      <c r="V7" s="201">
        <v>0.22</v>
      </c>
      <c r="W7" s="201">
        <v>0.48</v>
      </c>
      <c r="X7" s="201">
        <v>1.6</v>
      </c>
      <c r="Y7" s="201">
        <v>0</v>
      </c>
      <c r="Z7" s="201">
        <v>2.75</v>
      </c>
      <c r="AA7" s="201">
        <v>0.98</v>
      </c>
      <c r="AB7" s="201">
        <v>0</v>
      </c>
      <c r="AC7" s="201">
        <v>13.3</v>
      </c>
      <c r="AD7" s="201">
        <v>0</v>
      </c>
      <c r="AE7" s="201">
        <v>0</v>
      </c>
      <c r="AF7" s="201">
        <v>0</v>
      </c>
      <c r="AG7" s="201">
        <v>-0.18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195.77</v>
      </c>
      <c r="AP7" s="201">
        <v>0</v>
      </c>
      <c r="AQ7" s="201">
        <v>0</v>
      </c>
      <c r="AR7" s="201">
        <v>10.95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19.329999999999998</v>
      </c>
      <c r="H8" s="201">
        <v>0</v>
      </c>
      <c r="I8" s="201">
        <v>0</v>
      </c>
      <c r="J8" s="201">
        <v>18.84</v>
      </c>
      <c r="K8" s="201">
        <v>0.33</v>
      </c>
      <c r="L8" s="201">
        <v>11.63</v>
      </c>
      <c r="M8" s="201">
        <v>1</v>
      </c>
      <c r="N8" s="201">
        <v>0.62</v>
      </c>
      <c r="O8" s="201">
        <v>0</v>
      </c>
      <c r="P8" s="201">
        <v>1.51</v>
      </c>
      <c r="Q8" s="201">
        <v>0.24</v>
      </c>
      <c r="R8" s="201">
        <v>0.46</v>
      </c>
      <c r="S8" s="201">
        <v>0.28999999999999998</v>
      </c>
      <c r="T8" s="201">
        <v>0</v>
      </c>
      <c r="U8" s="201">
        <v>2.16</v>
      </c>
      <c r="V8" s="201">
        <v>0.22</v>
      </c>
      <c r="W8" s="201">
        <v>0.48</v>
      </c>
      <c r="X8" s="201">
        <v>1.6</v>
      </c>
      <c r="Y8" s="201">
        <v>0</v>
      </c>
      <c r="Z8" s="201">
        <v>2.75</v>
      </c>
      <c r="AA8" s="201">
        <v>0.98</v>
      </c>
      <c r="AB8" s="201">
        <v>0</v>
      </c>
      <c r="AC8" s="201">
        <v>13.3</v>
      </c>
      <c r="AD8" s="201">
        <v>0</v>
      </c>
      <c r="AE8" s="201">
        <v>0</v>
      </c>
      <c r="AF8" s="201">
        <v>0</v>
      </c>
      <c r="AG8" s="201">
        <v>-0.18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195.77</v>
      </c>
      <c r="AP8" s="201">
        <v>0</v>
      </c>
      <c r="AQ8" s="201">
        <v>0</v>
      </c>
      <c r="AR8" s="201">
        <v>10.95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19.329999999999998</v>
      </c>
      <c r="H9" s="201">
        <v>0</v>
      </c>
      <c r="I9" s="201">
        <v>0</v>
      </c>
      <c r="J9" s="201">
        <v>18.84</v>
      </c>
      <c r="K9" s="201">
        <v>0.33</v>
      </c>
      <c r="L9" s="201">
        <v>11.63</v>
      </c>
      <c r="M9" s="201">
        <v>1</v>
      </c>
      <c r="N9" s="201">
        <v>0.62</v>
      </c>
      <c r="O9" s="201">
        <v>0</v>
      </c>
      <c r="P9" s="201">
        <v>1.51</v>
      </c>
      <c r="Q9" s="201">
        <v>0.24</v>
      </c>
      <c r="R9" s="201">
        <v>0.46</v>
      </c>
      <c r="S9" s="201">
        <v>0.28999999999999998</v>
      </c>
      <c r="T9" s="201">
        <v>0</v>
      </c>
      <c r="U9" s="201">
        <v>2.16</v>
      </c>
      <c r="V9" s="201">
        <v>0.22</v>
      </c>
      <c r="W9" s="201">
        <v>0.48</v>
      </c>
      <c r="X9" s="201">
        <v>1.6</v>
      </c>
      <c r="Y9" s="201">
        <v>0</v>
      </c>
      <c r="Z9" s="201">
        <v>2.75</v>
      </c>
      <c r="AA9" s="201">
        <v>0.98</v>
      </c>
      <c r="AB9" s="201">
        <v>0</v>
      </c>
      <c r="AC9" s="201">
        <v>13.3</v>
      </c>
      <c r="AD9" s="201">
        <v>0</v>
      </c>
      <c r="AE9" s="201">
        <v>0</v>
      </c>
      <c r="AF9" s="201">
        <v>0</v>
      </c>
      <c r="AG9" s="201">
        <v>-0.18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195.77</v>
      </c>
      <c r="AP9" s="201">
        <v>0</v>
      </c>
      <c r="AQ9" s="201">
        <v>0</v>
      </c>
      <c r="AR9" s="201">
        <v>10.95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19.329999999999998</v>
      </c>
      <c r="H10" s="201">
        <v>0</v>
      </c>
      <c r="I10" s="201">
        <v>0</v>
      </c>
      <c r="J10" s="201">
        <v>18.84</v>
      </c>
      <c r="K10" s="201">
        <v>0.33</v>
      </c>
      <c r="L10" s="201">
        <v>11.63</v>
      </c>
      <c r="M10" s="201">
        <v>1</v>
      </c>
      <c r="N10" s="201">
        <v>0.62</v>
      </c>
      <c r="O10" s="201">
        <v>0</v>
      </c>
      <c r="P10" s="201">
        <v>1.51</v>
      </c>
      <c r="Q10" s="201">
        <v>0.24</v>
      </c>
      <c r="R10" s="201">
        <v>0.46</v>
      </c>
      <c r="S10" s="201">
        <v>0.28999999999999998</v>
      </c>
      <c r="T10" s="201">
        <v>0</v>
      </c>
      <c r="U10" s="201">
        <v>2.16</v>
      </c>
      <c r="V10" s="201">
        <v>0.22</v>
      </c>
      <c r="W10" s="201">
        <v>0.48</v>
      </c>
      <c r="X10" s="201">
        <v>1.6</v>
      </c>
      <c r="Y10" s="201">
        <v>0</v>
      </c>
      <c r="Z10" s="201">
        <v>2.75</v>
      </c>
      <c r="AA10" s="201">
        <v>0.98</v>
      </c>
      <c r="AB10" s="201">
        <v>0</v>
      </c>
      <c r="AC10" s="201">
        <v>13.3</v>
      </c>
      <c r="AD10" s="201">
        <v>0</v>
      </c>
      <c r="AE10" s="201">
        <v>0</v>
      </c>
      <c r="AF10" s="201">
        <v>0</v>
      </c>
      <c r="AG10" s="201">
        <v>-0.18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195.77</v>
      </c>
      <c r="AP10" s="201">
        <v>0</v>
      </c>
      <c r="AQ10" s="201">
        <v>0</v>
      </c>
      <c r="AR10" s="201">
        <v>10.95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19.66</v>
      </c>
      <c r="H11" s="201">
        <v>0</v>
      </c>
      <c r="I11" s="201">
        <v>0</v>
      </c>
      <c r="J11" s="201">
        <v>18.84</v>
      </c>
      <c r="K11" s="201">
        <v>0.33</v>
      </c>
      <c r="L11" s="201">
        <v>11.63</v>
      </c>
      <c r="M11" s="201">
        <v>1</v>
      </c>
      <c r="N11" s="201">
        <v>0.62</v>
      </c>
      <c r="O11" s="201">
        <v>0</v>
      </c>
      <c r="P11" s="201">
        <v>1.51</v>
      </c>
      <c r="Q11" s="201">
        <v>0.24</v>
      </c>
      <c r="R11" s="201">
        <v>0.46</v>
      </c>
      <c r="S11" s="201">
        <v>0.28999999999999998</v>
      </c>
      <c r="T11" s="201">
        <v>0</v>
      </c>
      <c r="U11" s="201">
        <v>2.16</v>
      </c>
      <c r="V11" s="201">
        <v>0.22</v>
      </c>
      <c r="W11" s="201">
        <v>0.48</v>
      </c>
      <c r="X11" s="201">
        <v>1.6</v>
      </c>
      <c r="Y11" s="201">
        <v>0</v>
      </c>
      <c r="Z11" s="201">
        <v>2.75</v>
      </c>
      <c r="AA11" s="201">
        <v>0.98</v>
      </c>
      <c r="AB11" s="201">
        <v>0</v>
      </c>
      <c r="AC11" s="201">
        <v>13.3</v>
      </c>
      <c r="AD11" s="201">
        <v>0</v>
      </c>
      <c r="AE11" s="201">
        <v>0</v>
      </c>
      <c r="AF11" s="201">
        <v>0</v>
      </c>
      <c r="AG11" s="201">
        <v>-0.18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195.77</v>
      </c>
      <c r="AP11" s="201">
        <v>0</v>
      </c>
      <c r="AQ11" s="201">
        <v>0</v>
      </c>
      <c r="AR11" s="201">
        <v>10.95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6.16</v>
      </c>
      <c r="H12" s="201">
        <v>0</v>
      </c>
      <c r="I12" s="201">
        <v>0</v>
      </c>
      <c r="J12" s="201">
        <v>18.84</v>
      </c>
      <c r="K12" s="201">
        <v>0.33</v>
      </c>
      <c r="L12" s="201">
        <v>11.63</v>
      </c>
      <c r="M12" s="201">
        <v>1</v>
      </c>
      <c r="N12" s="201">
        <v>0.62</v>
      </c>
      <c r="O12" s="201">
        <v>0</v>
      </c>
      <c r="P12" s="201">
        <v>1.51</v>
      </c>
      <c r="Q12" s="201">
        <v>0.24</v>
      </c>
      <c r="R12" s="201">
        <v>0.46</v>
      </c>
      <c r="S12" s="201">
        <v>0.28999999999999998</v>
      </c>
      <c r="T12" s="201">
        <v>0</v>
      </c>
      <c r="U12" s="201">
        <v>2.16</v>
      </c>
      <c r="V12" s="201">
        <v>0.22</v>
      </c>
      <c r="W12" s="201">
        <v>0.48</v>
      </c>
      <c r="X12" s="201">
        <v>1.6</v>
      </c>
      <c r="Y12" s="201">
        <v>0</v>
      </c>
      <c r="Z12" s="201">
        <v>2.75</v>
      </c>
      <c r="AA12" s="201">
        <v>0.98</v>
      </c>
      <c r="AB12" s="201">
        <v>0</v>
      </c>
      <c r="AC12" s="201">
        <v>13.3</v>
      </c>
      <c r="AD12" s="201">
        <v>0</v>
      </c>
      <c r="AE12" s="201">
        <v>0</v>
      </c>
      <c r="AF12" s="201">
        <v>0</v>
      </c>
      <c r="AG12" s="201">
        <v>-0.18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195.77</v>
      </c>
      <c r="AP12" s="201">
        <v>0</v>
      </c>
      <c r="AQ12" s="201">
        <v>0</v>
      </c>
      <c r="AR12" s="201">
        <v>10.95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19.66</v>
      </c>
      <c r="H13" s="201">
        <v>0</v>
      </c>
      <c r="I13" s="201">
        <v>0</v>
      </c>
      <c r="J13" s="201">
        <v>1.2</v>
      </c>
      <c r="K13" s="201">
        <v>0.33</v>
      </c>
      <c r="L13" s="201">
        <v>11.63</v>
      </c>
      <c r="M13" s="201">
        <v>1</v>
      </c>
      <c r="N13" s="201">
        <v>0.62</v>
      </c>
      <c r="O13" s="201">
        <v>0</v>
      </c>
      <c r="P13" s="201">
        <v>1.51</v>
      </c>
      <c r="Q13" s="201">
        <v>0.24</v>
      </c>
      <c r="R13" s="201">
        <v>0.46</v>
      </c>
      <c r="S13" s="201">
        <v>0.28999999999999998</v>
      </c>
      <c r="T13" s="201">
        <v>0</v>
      </c>
      <c r="U13" s="201">
        <v>2.16</v>
      </c>
      <c r="V13" s="201">
        <v>0.22</v>
      </c>
      <c r="W13" s="201">
        <v>0.48</v>
      </c>
      <c r="X13" s="201">
        <v>1.6</v>
      </c>
      <c r="Y13" s="201">
        <v>0</v>
      </c>
      <c r="Z13" s="201">
        <v>2.75</v>
      </c>
      <c r="AA13" s="201">
        <v>0.98</v>
      </c>
      <c r="AB13" s="201">
        <v>0</v>
      </c>
      <c r="AC13" s="201">
        <v>13.3</v>
      </c>
      <c r="AD13" s="201">
        <v>0</v>
      </c>
      <c r="AE13" s="201">
        <v>0</v>
      </c>
      <c r="AF13" s="201">
        <v>0</v>
      </c>
      <c r="AG13" s="201">
        <v>-0.18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195.77</v>
      </c>
      <c r="AP13" s="201">
        <v>0</v>
      </c>
      <c r="AQ13" s="201">
        <v>0</v>
      </c>
      <c r="AR13" s="201">
        <v>9.31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19.66</v>
      </c>
      <c r="H14" s="201">
        <v>0</v>
      </c>
      <c r="I14" s="201">
        <v>0</v>
      </c>
      <c r="J14" s="201">
        <v>10.27</v>
      </c>
      <c r="K14" s="201">
        <v>0.33</v>
      </c>
      <c r="L14" s="201">
        <v>11.63</v>
      </c>
      <c r="M14" s="201">
        <v>1</v>
      </c>
      <c r="N14" s="201">
        <v>0.62</v>
      </c>
      <c r="O14" s="201">
        <v>0</v>
      </c>
      <c r="P14" s="201">
        <v>1.51</v>
      </c>
      <c r="Q14" s="201">
        <v>0.24</v>
      </c>
      <c r="R14" s="201">
        <v>0.46</v>
      </c>
      <c r="S14" s="201">
        <v>0.28999999999999998</v>
      </c>
      <c r="T14" s="201">
        <v>0</v>
      </c>
      <c r="U14" s="201">
        <v>2.16</v>
      </c>
      <c r="V14" s="201">
        <v>0.22</v>
      </c>
      <c r="W14" s="201">
        <v>0.48</v>
      </c>
      <c r="X14" s="201">
        <v>1.6</v>
      </c>
      <c r="Y14" s="201">
        <v>0</v>
      </c>
      <c r="Z14" s="201">
        <v>2.75</v>
      </c>
      <c r="AA14" s="201">
        <v>0.98</v>
      </c>
      <c r="AB14" s="201">
        <v>0</v>
      </c>
      <c r="AC14" s="201">
        <v>13.3</v>
      </c>
      <c r="AD14" s="201">
        <v>0</v>
      </c>
      <c r="AE14" s="201">
        <v>0</v>
      </c>
      <c r="AF14" s="201">
        <v>0</v>
      </c>
      <c r="AG14" s="201">
        <v>-0.18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195.77</v>
      </c>
      <c r="AP14" s="201">
        <v>0</v>
      </c>
      <c r="AQ14" s="201">
        <v>0</v>
      </c>
      <c r="AR14" s="201">
        <v>10.95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17.399999999999999</v>
      </c>
      <c r="H15" s="201">
        <v>0</v>
      </c>
      <c r="I15" s="201">
        <v>0</v>
      </c>
      <c r="J15" s="201">
        <v>16.05</v>
      </c>
      <c r="K15" s="201">
        <v>0.33</v>
      </c>
      <c r="L15" s="201">
        <v>11.63</v>
      </c>
      <c r="M15" s="201">
        <v>1</v>
      </c>
      <c r="N15" s="201">
        <v>0.62</v>
      </c>
      <c r="O15" s="201">
        <v>0</v>
      </c>
      <c r="P15" s="201">
        <v>1.51</v>
      </c>
      <c r="Q15" s="201">
        <v>0.24</v>
      </c>
      <c r="R15" s="201">
        <v>0.27</v>
      </c>
      <c r="S15" s="201">
        <v>0.28999999999999998</v>
      </c>
      <c r="T15" s="201">
        <v>0</v>
      </c>
      <c r="U15" s="201">
        <v>2.16</v>
      </c>
      <c r="V15" s="201">
        <v>0.22</v>
      </c>
      <c r="W15" s="201">
        <v>0.48</v>
      </c>
      <c r="X15" s="201">
        <v>1.6</v>
      </c>
      <c r="Y15" s="201">
        <v>0</v>
      </c>
      <c r="Z15" s="201">
        <v>2.75</v>
      </c>
      <c r="AA15" s="201">
        <v>0.98</v>
      </c>
      <c r="AB15" s="201">
        <v>0</v>
      </c>
      <c r="AC15" s="201">
        <v>13.3</v>
      </c>
      <c r="AD15" s="201">
        <v>0</v>
      </c>
      <c r="AE15" s="201">
        <v>0</v>
      </c>
      <c r="AF15" s="201">
        <v>0</v>
      </c>
      <c r="AG15" s="201">
        <v>-0.18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195.77</v>
      </c>
      <c r="AP15" s="201">
        <v>0</v>
      </c>
      <c r="AQ15" s="201">
        <v>0</v>
      </c>
      <c r="AR15" s="201">
        <v>10.039999999999999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19.66</v>
      </c>
      <c r="H16" s="201">
        <v>0</v>
      </c>
      <c r="I16" s="201">
        <v>0</v>
      </c>
      <c r="J16" s="201">
        <v>19.170000000000002</v>
      </c>
      <c r="K16" s="201">
        <v>0.33</v>
      </c>
      <c r="L16" s="201">
        <v>11.63</v>
      </c>
      <c r="M16" s="201">
        <v>1</v>
      </c>
      <c r="N16" s="201">
        <v>0.62</v>
      </c>
      <c r="O16" s="201">
        <v>0</v>
      </c>
      <c r="P16" s="201">
        <v>1.51</v>
      </c>
      <c r="Q16" s="201">
        <v>0.24</v>
      </c>
      <c r="R16" s="201">
        <v>0.27</v>
      </c>
      <c r="S16" s="201">
        <v>0.28999999999999998</v>
      </c>
      <c r="T16" s="201">
        <v>0</v>
      </c>
      <c r="U16" s="201">
        <v>2.16</v>
      </c>
      <c r="V16" s="201">
        <v>0.22</v>
      </c>
      <c r="W16" s="201">
        <v>0.48</v>
      </c>
      <c r="X16" s="201">
        <v>1.6</v>
      </c>
      <c r="Y16" s="201">
        <v>0</v>
      </c>
      <c r="Z16" s="201">
        <v>2.75</v>
      </c>
      <c r="AA16" s="201">
        <v>0.98</v>
      </c>
      <c r="AB16" s="201">
        <v>0</v>
      </c>
      <c r="AC16" s="201">
        <v>13.3</v>
      </c>
      <c r="AD16" s="201">
        <v>0</v>
      </c>
      <c r="AE16" s="201">
        <v>0</v>
      </c>
      <c r="AF16" s="201">
        <v>0</v>
      </c>
      <c r="AG16" s="201">
        <v>-0.18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195.77</v>
      </c>
      <c r="AP16" s="201">
        <v>0</v>
      </c>
      <c r="AQ16" s="201">
        <v>0</v>
      </c>
      <c r="AR16" s="201">
        <v>10.95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19.66</v>
      </c>
      <c r="H17" s="201">
        <v>0</v>
      </c>
      <c r="I17" s="201">
        <v>0</v>
      </c>
      <c r="J17" s="201">
        <v>19.170000000000002</v>
      </c>
      <c r="K17" s="201">
        <v>0.33</v>
      </c>
      <c r="L17" s="201">
        <v>11.63</v>
      </c>
      <c r="M17" s="201">
        <v>1</v>
      </c>
      <c r="N17" s="201">
        <v>0.62</v>
      </c>
      <c r="O17" s="201">
        <v>0</v>
      </c>
      <c r="P17" s="201">
        <v>1.51</v>
      </c>
      <c r="Q17" s="201">
        <v>0.24</v>
      </c>
      <c r="R17" s="201">
        <v>0.46</v>
      </c>
      <c r="S17" s="201">
        <v>0.28999999999999998</v>
      </c>
      <c r="T17" s="201">
        <v>0</v>
      </c>
      <c r="U17" s="201">
        <v>2.16</v>
      </c>
      <c r="V17" s="201">
        <v>0.22</v>
      </c>
      <c r="W17" s="201">
        <v>0.48</v>
      </c>
      <c r="X17" s="201">
        <v>1.6</v>
      </c>
      <c r="Y17" s="201">
        <v>0</v>
      </c>
      <c r="Z17" s="201">
        <v>2.75</v>
      </c>
      <c r="AA17" s="201">
        <v>0.98</v>
      </c>
      <c r="AB17" s="201">
        <v>0</v>
      </c>
      <c r="AC17" s="201">
        <v>13.3</v>
      </c>
      <c r="AD17" s="201">
        <v>0</v>
      </c>
      <c r="AE17" s="201">
        <v>0</v>
      </c>
      <c r="AF17" s="201">
        <v>0</v>
      </c>
      <c r="AG17" s="201">
        <v>-0.18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195.77</v>
      </c>
      <c r="AP17" s="201">
        <v>0</v>
      </c>
      <c r="AQ17" s="201">
        <v>0</v>
      </c>
      <c r="AR17" s="201">
        <v>10.95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19.66</v>
      </c>
      <c r="H18" s="201">
        <v>0</v>
      </c>
      <c r="I18" s="201">
        <v>0</v>
      </c>
      <c r="J18" s="201">
        <v>19.170000000000002</v>
      </c>
      <c r="K18" s="201">
        <v>0.33</v>
      </c>
      <c r="L18" s="201">
        <v>11.63</v>
      </c>
      <c r="M18" s="201">
        <v>1</v>
      </c>
      <c r="N18" s="201">
        <v>0.62</v>
      </c>
      <c r="O18" s="201">
        <v>0</v>
      </c>
      <c r="P18" s="201">
        <v>1.51</v>
      </c>
      <c r="Q18" s="201">
        <v>0.24</v>
      </c>
      <c r="R18" s="201">
        <v>0.46</v>
      </c>
      <c r="S18" s="201">
        <v>0.28999999999999998</v>
      </c>
      <c r="T18" s="201">
        <v>0</v>
      </c>
      <c r="U18" s="201">
        <v>2.16</v>
      </c>
      <c r="V18" s="201">
        <v>0.22</v>
      </c>
      <c r="W18" s="201">
        <v>0.48</v>
      </c>
      <c r="X18" s="201">
        <v>1.6</v>
      </c>
      <c r="Y18" s="201">
        <v>0</v>
      </c>
      <c r="Z18" s="201">
        <v>2.75</v>
      </c>
      <c r="AA18" s="201">
        <v>0.98</v>
      </c>
      <c r="AB18" s="201">
        <v>0</v>
      </c>
      <c r="AC18" s="201">
        <v>13.3</v>
      </c>
      <c r="AD18" s="201">
        <v>0</v>
      </c>
      <c r="AE18" s="201">
        <v>0</v>
      </c>
      <c r="AF18" s="201">
        <v>0</v>
      </c>
      <c r="AG18" s="201">
        <v>-0.18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195.77</v>
      </c>
      <c r="AP18" s="201">
        <v>0</v>
      </c>
      <c r="AQ18" s="201">
        <v>0</v>
      </c>
      <c r="AR18" s="201">
        <v>10.95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19.66</v>
      </c>
      <c r="H19" s="201">
        <v>0</v>
      </c>
      <c r="I19" s="201">
        <v>0</v>
      </c>
      <c r="J19" s="201">
        <v>19.170000000000002</v>
      </c>
      <c r="K19" s="201">
        <v>0.33</v>
      </c>
      <c r="L19" s="201">
        <v>11.63</v>
      </c>
      <c r="M19" s="201">
        <v>1</v>
      </c>
      <c r="N19" s="201">
        <v>0.62</v>
      </c>
      <c r="O19" s="201">
        <v>0</v>
      </c>
      <c r="P19" s="201">
        <v>1.51</v>
      </c>
      <c r="Q19" s="201">
        <v>0.24</v>
      </c>
      <c r="R19" s="201">
        <v>0.46</v>
      </c>
      <c r="S19" s="201">
        <v>0.28999999999999998</v>
      </c>
      <c r="T19" s="201">
        <v>0</v>
      </c>
      <c r="U19" s="201">
        <v>2.31</v>
      </c>
      <c r="V19" s="201">
        <v>0.22</v>
      </c>
      <c r="W19" s="201">
        <v>0.48</v>
      </c>
      <c r="X19" s="201">
        <v>1.6</v>
      </c>
      <c r="Y19" s="201">
        <v>0</v>
      </c>
      <c r="Z19" s="201">
        <v>2.75</v>
      </c>
      <c r="AA19" s="201">
        <v>0.98</v>
      </c>
      <c r="AB19" s="201">
        <v>0</v>
      </c>
      <c r="AC19" s="201">
        <v>13.3</v>
      </c>
      <c r="AD19" s="201">
        <v>0</v>
      </c>
      <c r="AE19" s="201">
        <v>0</v>
      </c>
      <c r="AF19" s="201">
        <v>0</v>
      </c>
      <c r="AG19" s="201">
        <v>-0.18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195.77</v>
      </c>
      <c r="AP19" s="201">
        <v>0</v>
      </c>
      <c r="AQ19" s="201">
        <v>0</v>
      </c>
      <c r="AR19" s="201">
        <v>10.95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19.66</v>
      </c>
      <c r="H20" s="201">
        <v>0</v>
      </c>
      <c r="I20" s="201">
        <v>0</v>
      </c>
      <c r="J20" s="201">
        <v>19.170000000000002</v>
      </c>
      <c r="K20" s="201">
        <v>0.33</v>
      </c>
      <c r="L20" s="201">
        <v>11.63</v>
      </c>
      <c r="M20" s="201">
        <v>1</v>
      </c>
      <c r="N20" s="201">
        <v>0.62</v>
      </c>
      <c r="O20" s="201">
        <v>0</v>
      </c>
      <c r="P20" s="201">
        <v>1.51</v>
      </c>
      <c r="Q20" s="201">
        <v>0.24</v>
      </c>
      <c r="R20" s="201">
        <v>0.46</v>
      </c>
      <c r="S20" s="201">
        <v>0.28999999999999998</v>
      </c>
      <c r="T20" s="201">
        <v>0</v>
      </c>
      <c r="U20" s="201">
        <v>2.19</v>
      </c>
      <c r="V20" s="201">
        <v>0.22</v>
      </c>
      <c r="W20" s="201">
        <v>0.48</v>
      </c>
      <c r="X20" s="201">
        <v>1.6</v>
      </c>
      <c r="Y20" s="201">
        <v>0</v>
      </c>
      <c r="Z20" s="201">
        <v>2.75</v>
      </c>
      <c r="AA20" s="201">
        <v>0.98</v>
      </c>
      <c r="AB20" s="201">
        <v>0</v>
      </c>
      <c r="AC20" s="201">
        <v>13.3</v>
      </c>
      <c r="AD20" s="201">
        <v>0</v>
      </c>
      <c r="AE20" s="201">
        <v>0</v>
      </c>
      <c r="AF20" s="201">
        <v>0</v>
      </c>
      <c r="AG20" s="201">
        <v>-0.18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195.77</v>
      </c>
      <c r="AP20" s="201">
        <v>0</v>
      </c>
      <c r="AQ20" s="201">
        <v>0</v>
      </c>
      <c r="AR20" s="201">
        <v>10.95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19.66</v>
      </c>
      <c r="H21" s="201">
        <v>0</v>
      </c>
      <c r="I21" s="201">
        <v>0</v>
      </c>
      <c r="J21" s="201">
        <v>19.170000000000002</v>
      </c>
      <c r="K21" s="201">
        <v>0.33</v>
      </c>
      <c r="L21" s="201">
        <v>11.63</v>
      </c>
      <c r="M21" s="201">
        <v>1</v>
      </c>
      <c r="N21" s="201">
        <v>0.62</v>
      </c>
      <c r="O21" s="201">
        <v>0</v>
      </c>
      <c r="P21" s="201">
        <v>1.51</v>
      </c>
      <c r="Q21" s="201">
        <v>0.24</v>
      </c>
      <c r="R21" s="201">
        <v>0.46</v>
      </c>
      <c r="S21" s="201">
        <v>0.28999999999999998</v>
      </c>
      <c r="T21" s="201">
        <v>0</v>
      </c>
      <c r="U21" s="201">
        <v>2.19</v>
      </c>
      <c r="V21" s="201">
        <v>0.22</v>
      </c>
      <c r="W21" s="201">
        <v>0.48</v>
      </c>
      <c r="X21" s="201">
        <v>1.6</v>
      </c>
      <c r="Y21" s="201">
        <v>0</v>
      </c>
      <c r="Z21" s="201">
        <v>1.53</v>
      </c>
      <c r="AA21" s="201">
        <v>0.55000000000000004</v>
      </c>
      <c r="AB21" s="201">
        <v>0</v>
      </c>
      <c r="AC21" s="201">
        <v>13.3</v>
      </c>
      <c r="AD21" s="201">
        <v>0</v>
      </c>
      <c r="AE21" s="201">
        <v>0</v>
      </c>
      <c r="AF21" s="201">
        <v>0</v>
      </c>
      <c r="AG21" s="201">
        <v>-0.18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195.77</v>
      </c>
      <c r="AP21" s="201">
        <v>0</v>
      </c>
      <c r="AQ21" s="201">
        <v>0</v>
      </c>
      <c r="AR21" s="201">
        <v>10.95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19.66</v>
      </c>
      <c r="H22" s="201">
        <v>0</v>
      </c>
      <c r="I22" s="201">
        <v>0</v>
      </c>
      <c r="J22" s="201">
        <v>19.170000000000002</v>
      </c>
      <c r="K22" s="201">
        <v>0.33</v>
      </c>
      <c r="L22" s="201">
        <v>11.63</v>
      </c>
      <c r="M22" s="201">
        <v>1</v>
      </c>
      <c r="N22" s="201">
        <v>0.62</v>
      </c>
      <c r="O22" s="201">
        <v>0</v>
      </c>
      <c r="P22" s="201">
        <v>1.51</v>
      </c>
      <c r="Q22" s="201">
        <v>0.24</v>
      </c>
      <c r="R22" s="201">
        <v>0.46</v>
      </c>
      <c r="S22" s="201">
        <v>0.28999999999999998</v>
      </c>
      <c r="T22" s="201">
        <v>0</v>
      </c>
      <c r="U22" s="201">
        <v>2.19</v>
      </c>
      <c r="V22" s="201">
        <v>0.22</v>
      </c>
      <c r="W22" s="201">
        <v>0.48</v>
      </c>
      <c r="X22" s="201">
        <v>1.6</v>
      </c>
      <c r="Y22" s="201">
        <v>0</v>
      </c>
      <c r="Z22" s="201">
        <v>1.53</v>
      </c>
      <c r="AA22" s="201">
        <v>0.55000000000000004</v>
      </c>
      <c r="AB22" s="201">
        <v>0</v>
      </c>
      <c r="AC22" s="201">
        <v>13.3</v>
      </c>
      <c r="AD22" s="201">
        <v>0</v>
      </c>
      <c r="AE22" s="201">
        <v>0</v>
      </c>
      <c r="AF22" s="201">
        <v>0</v>
      </c>
      <c r="AG22" s="201">
        <v>-0.18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195.77</v>
      </c>
      <c r="AP22" s="201">
        <v>0</v>
      </c>
      <c r="AQ22" s="201">
        <v>0</v>
      </c>
      <c r="AR22" s="201">
        <v>10.95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19.66</v>
      </c>
      <c r="H23" s="201">
        <v>0</v>
      </c>
      <c r="I23" s="201">
        <v>0</v>
      </c>
      <c r="J23" s="201">
        <v>19.170000000000002</v>
      </c>
      <c r="K23" s="201">
        <v>0.33</v>
      </c>
      <c r="L23" s="201">
        <v>105.7</v>
      </c>
      <c r="M23" s="201">
        <v>1</v>
      </c>
      <c r="N23" s="201">
        <v>0.62</v>
      </c>
      <c r="O23" s="201">
        <v>0</v>
      </c>
      <c r="P23" s="201">
        <v>1.51</v>
      </c>
      <c r="Q23" s="201">
        <v>0.24</v>
      </c>
      <c r="R23" s="201">
        <v>0.46</v>
      </c>
      <c r="S23" s="201">
        <v>0.28999999999999998</v>
      </c>
      <c r="T23" s="201">
        <v>0</v>
      </c>
      <c r="U23" s="201">
        <v>2.19</v>
      </c>
      <c r="V23" s="201">
        <v>0.22</v>
      </c>
      <c r="W23" s="201">
        <v>0.48</v>
      </c>
      <c r="X23" s="201">
        <v>1.6</v>
      </c>
      <c r="Y23" s="201">
        <v>0</v>
      </c>
      <c r="Z23" s="201">
        <v>2.75</v>
      </c>
      <c r="AA23" s="201">
        <v>0.98</v>
      </c>
      <c r="AB23" s="201">
        <v>0</v>
      </c>
      <c r="AC23" s="201">
        <v>13.3</v>
      </c>
      <c r="AD23" s="201">
        <v>0</v>
      </c>
      <c r="AE23" s="201">
        <v>0</v>
      </c>
      <c r="AF23" s="201">
        <v>0</v>
      </c>
      <c r="AG23" s="201">
        <v>-0.18</v>
      </c>
      <c r="AH23" s="201">
        <v>0</v>
      </c>
      <c r="AI23" s="201">
        <v>0</v>
      </c>
      <c r="AJ23" s="201">
        <v>0</v>
      </c>
      <c r="AK23" s="201">
        <v>19.61</v>
      </c>
      <c r="AL23" s="201">
        <v>0</v>
      </c>
      <c r="AM23" s="201">
        <v>0</v>
      </c>
      <c r="AN23" s="201">
        <v>0</v>
      </c>
      <c r="AO23" s="201">
        <v>195.77</v>
      </c>
      <c r="AP23" s="201">
        <v>0</v>
      </c>
      <c r="AQ23" s="201">
        <v>0</v>
      </c>
      <c r="AR23" s="201">
        <v>10.95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19.66</v>
      </c>
      <c r="H24" s="201">
        <v>0</v>
      </c>
      <c r="I24" s="201">
        <v>0</v>
      </c>
      <c r="J24" s="201">
        <v>19.170000000000002</v>
      </c>
      <c r="K24" s="201">
        <v>0.33</v>
      </c>
      <c r="L24" s="201">
        <v>202.17</v>
      </c>
      <c r="M24" s="201">
        <v>1</v>
      </c>
      <c r="N24" s="201">
        <v>0.62</v>
      </c>
      <c r="O24" s="201">
        <v>0</v>
      </c>
      <c r="P24" s="201">
        <v>1.51</v>
      </c>
      <c r="Q24" s="201">
        <v>0.24</v>
      </c>
      <c r="R24" s="201">
        <v>0.46</v>
      </c>
      <c r="S24" s="201">
        <v>0.28999999999999998</v>
      </c>
      <c r="T24" s="201">
        <v>0</v>
      </c>
      <c r="U24" s="201">
        <v>2.19</v>
      </c>
      <c r="V24" s="201">
        <v>0.22</v>
      </c>
      <c r="W24" s="201">
        <v>0.48</v>
      </c>
      <c r="X24" s="201">
        <v>1.6</v>
      </c>
      <c r="Y24" s="201">
        <v>0</v>
      </c>
      <c r="Z24" s="201">
        <v>2.75</v>
      </c>
      <c r="AA24" s="201">
        <v>0.98</v>
      </c>
      <c r="AB24" s="201">
        <v>0</v>
      </c>
      <c r="AC24" s="201">
        <v>13.3</v>
      </c>
      <c r="AD24" s="201">
        <v>0</v>
      </c>
      <c r="AE24" s="201">
        <v>0</v>
      </c>
      <c r="AF24" s="201">
        <v>0</v>
      </c>
      <c r="AG24" s="201">
        <v>-0.18</v>
      </c>
      <c r="AH24" s="201">
        <v>0</v>
      </c>
      <c r="AI24" s="201">
        <v>0</v>
      </c>
      <c r="AJ24" s="201">
        <v>0</v>
      </c>
      <c r="AK24" s="201">
        <v>19.61</v>
      </c>
      <c r="AL24" s="201">
        <v>0</v>
      </c>
      <c r="AM24" s="201">
        <v>0</v>
      </c>
      <c r="AN24" s="201">
        <v>0</v>
      </c>
      <c r="AO24" s="201">
        <v>195.77</v>
      </c>
      <c r="AP24" s="201">
        <v>0</v>
      </c>
      <c r="AQ24" s="201">
        <v>0</v>
      </c>
      <c r="AR24" s="201">
        <v>10.95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19.66</v>
      </c>
      <c r="H25" s="201">
        <v>0</v>
      </c>
      <c r="I25" s="201">
        <v>0</v>
      </c>
      <c r="J25" s="201">
        <v>19.170000000000002</v>
      </c>
      <c r="K25" s="201">
        <v>0.33</v>
      </c>
      <c r="L25" s="201">
        <v>174.75</v>
      </c>
      <c r="M25" s="201">
        <v>1</v>
      </c>
      <c r="N25" s="201">
        <v>0.62</v>
      </c>
      <c r="O25" s="201">
        <v>0</v>
      </c>
      <c r="P25" s="201">
        <v>1.51</v>
      </c>
      <c r="Q25" s="201">
        <v>0.24</v>
      </c>
      <c r="R25" s="201">
        <v>0.46</v>
      </c>
      <c r="S25" s="201">
        <v>0.28999999999999998</v>
      </c>
      <c r="T25" s="201">
        <v>0</v>
      </c>
      <c r="U25" s="201">
        <v>2.19</v>
      </c>
      <c r="V25" s="201">
        <v>0.22</v>
      </c>
      <c r="W25" s="201">
        <v>0.48</v>
      </c>
      <c r="X25" s="201">
        <v>1.6</v>
      </c>
      <c r="Y25" s="201">
        <v>0</v>
      </c>
      <c r="Z25" s="201">
        <v>2.75</v>
      </c>
      <c r="AA25" s="201">
        <v>0.98</v>
      </c>
      <c r="AB25" s="201">
        <v>0</v>
      </c>
      <c r="AC25" s="201">
        <v>13.3</v>
      </c>
      <c r="AD25" s="201">
        <v>0</v>
      </c>
      <c r="AE25" s="201">
        <v>0</v>
      </c>
      <c r="AF25" s="201">
        <v>0</v>
      </c>
      <c r="AG25" s="201">
        <v>-0.18</v>
      </c>
      <c r="AH25" s="201">
        <v>0</v>
      </c>
      <c r="AI25" s="201">
        <v>0</v>
      </c>
      <c r="AJ25" s="201">
        <v>0</v>
      </c>
      <c r="AK25" s="201">
        <v>19.61</v>
      </c>
      <c r="AL25" s="201">
        <v>0</v>
      </c>
      <c r="AM25" s="201">
        <v>0</v>
      </c>
      <c r="AN25" s="201">
        <v>0</v>
      </c>
      <c r="AO25" s="201">
        <v>195.77</v>
      </c>
      <c r="AP25" s="201">
        <v>0</v>
      </c>
      <c r="AQ25" s="201">
        <v>0</v>
      </c>
      <c r="AR25" s="201">
        <v>10.95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19.66</v>
      </c>
      <c r="H26" s="201">
        <v>0</v>
      </c>
      <c r="I26" s="201">
        <v>0</v>
      </c>
      <c r="J26" s="201">
        <v>19.170000000000002</v>
      </c>
      <c r="K26" s="201">
        <v>0.33</v>
      </c>
      <c r="L26" s="201">
        <v>202.17</v>
      </c>
      <c r="M26" s="201">
        <v>1</v>
      </c>
      <c r="N26" s="201">
        <v>0.62</v>
      </c>
      <c r="O26" s="201">
        <v>0</v>
      </c>
      <c r="P26" s="201">
        <v>1.51</v>
      </c>
      <c r="Q26" s="201">
        <v>0.24</v>
      </c>
      <c r="R26" s="201">
        <v>0.46</v>
      </c>
      <c r="S26" s="201">
        <v>0.28999999999999998</v>
      </c>
      <c r="T26" s="201">
        <v>0</v>
      </c>
      <c r="U26" s="201">
        <v>2.19</v>
      </c>
      <c r="V26" s="201">
        <v>0.22</v>
      </c>
      <c r="W26" s="201">
        <v>0.48</v>
      </c>
      <c r="X26" s="201">
        <v>1.6</v>
      </c>
      <c r="Y26" s="201">
        <v>0</v>
      </c>
      <c r="Z26" s="201">
        <v>2.75</v>
      </c>
      <c r="AA26" s="201">
        <v>0.97</v>
      </c>
      <c r="AB26" s="201">
        <v>0</v>
      </c>
      <c r="AC26" s="201">
        <v>13.3</v>
      </c>
      <c r="AD26" s="201">
        <v>0</v>
      </c>
      <c r="AE26" s="201">
        <v>0</v>
      </c>
      <c r="AF26" s="201">
        <v>0</v>
      </c>
      <c r="AG26" s="201">
        <v>-0.18</v>
      </c>
      <c r="AH26" s="201">
        <v>0</v>
      </c>
      <c r="AI26" s="201">
        <v>0</v>
      </c>
      <c r="AJ26" s="201">
        <v>0</v>
      </c>
      <c r="AK26" s="201">
        <v>19.61</v>
      </c>
      <c r="AL26" s="201">
        <v>0</v>
      </c>
      <c r="AM26" s="201">
        <v>0</v>
      </c>
      <c r="AN26" s="201">
        <v>0</v>
      </c>
      <c r="AO26" s="201">
        <v>195.77</v>
      </c>
      <c r="AP26" s="201">
        <v>0</v>
      </c>
      <c r="AQ26" s="201">
        <v>0</v>
      </c>
      <c r="AR26" s="201">
        <v>10.95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18.84</v>
      </c>
      <c r="K27" s="201">
        <v>0.33</v>
      </c>
      <c r="L27" s="201">
        <v>77.680000000000007</v>
      </c>
      <c r="M27" s="201">
        <v>1</v>
      </c>
      <c r="N27" s="201">
        <v>0.62</v>
      </c>
      <c r="O27" s="201">
        <v>0</v>
      </c>
      <c r="P27" s="201">
        <v>1.51</v>
      </c>
      <c r="Q27" s="201">
        <v>0.24</v>
      </c>
      <c r="R27" s="201">
        <v>0.46</v>
      </c>
      <c r="S27" s="201">
        <v>0.28999999999999998</v>
      </c>
      <c r="T27" s="201">
        <v>0</v>
      </c>
      <c r="U27" s="201">
        <v>2.34</v>
      </c>
      <c r="V27" s="201">
        <v>0.22</v>
      </c>
      <c r="W27" s="201">
        <v>0.48</v>
      </c>
      <c r="X27" s="201">
        <v>1.6</v>
      </c>
      <c r="Y27" s="201">
        <v>0</v>
      </c>
      <c r="Z27" s="201">
        <v>2.75</v>
      </c>
      <c r="AA27" s="201">
        <v>0.97</v>
      </c>
      <c r="AB27" s="201">
        <v>0</v>
      </c>
      <c r="AC27" s="201">
        <v>13.3</v>
      </c>
      <c r="AD27" s="201">
        <v>0</v>
      </c>
      <c r="AE27" s="201">
        <v>0</v>
      </c>
      <c r="AF27" s="201">
        <v>0</v>
      </c>
      <c r="AG27" s="201">
        <v>-0.18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195.77</v>
      </c>
      <c r="AP27" s="201">
        <v>0</v>
      </c>
      <c r="AQ27" s="201">
        <v>0</v>
      </c>
      <c r="AR27" s="201">
        <v>10.79</v>
      </c>
      <c r="AS27" s="201">
        <v>19.329999999999998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18.84</v>
      </c>
      <c r="K28" s="201">
        <v>0.31</v>
      </c>
      <c r="L28" s="201">
        <v>11.63</v>
      </c>
      <c r="M28" s="201">
        <v>1</v>
      </c>
      <c r="N28" s="201">
        <v>0.62</v>
      </c>
      <c r="O28" s="201">
        <v>0</v>
      </c>
      <c r="P28" s="201">
        <v>1.51</v>
      </c>
      <c r="Q28" s="201">
        <v>0.24</v>
      </c>
      <c r="R28" s="201">
        <v>0.46</v>
      </c>
      <c r="S28" s="201">
        <v>0.28999999999999998</v>
      </c>
      <c r="T28" s="201">
        <v>0</v>
      </c>
      <c r="U28" s="201">
        <v>2.2200000000000002</v>
      </c>
      <c r="V28" s="201">
        <v>0.22</v>
      </c>
      <c r="W28" s="201">
        <v>0.48</v>
      </c>
      <c r="X28" s="201">
        <v>1.6</v>
      </c>
      <c r="Y28" s="201">
        <v>0</v>
      </c>
      <c r="Z28" s="201">
        <v>2.75</v>
      </c>
      <c r="AA28" s="201">
        <v>0.97</v>
      </c>
      <c r="AB28" s="201">
        <v>0</v>
      </c>
      <c r="AC28" s="201">
        <v>13.3</v>
      </c>
      <c r="AD28" s="201">
        <v>0</v>
      </c>
      <c r="AE28" s="201">
        <v>0</v>
      </c>
      <c r="AF28" s="201">
        <v>0</v>
      </c>
      <c r="AG28" s="201">
        <v>-0.18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195.77</v>
      </c>
      <c r="AP28" s="201">
        <v>0</v>
      </c>
      <c r="AQ28" s="201">
        <v>0</v>
      </c>
      <c r="AR28" s="201">
        <v>10.79</v>
      </c>
      <c r="AS28" s="201">
        <v>19.329999999999998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18.84</v>
      </c>
      <c r="K29" s="201">
        <v>0.33</v>
      </c>
      <c r="L29" s="201">
        <v>11.63</v>
      </c>
      <c r="M29" s="201">
        <v>1</v>
      </c>
      <c r="N29" s="201">
        <v>0.61</v>
      </c>
      <c r="O29" s="201">
        <v>0</v>
      </c>
      <c r="P29" s="201">
        <v>1.51</v>
      </c>
      <c r="Q29" s="201">
        <v>0.24</v>
      </c>
      <c r="R29" s="201">
        <v>0.46</v>
      </c>
      <c r="S29" s="201">
        <v>0.28999999999999998</v>
      </c>
      <c r="T29" s="201">
        <v>0</v>
      </c>
      <c r="U29" s="201">
        <v>2.2200000000000002</v>
      </c>
      <c r="V29" s="201">
        <v>0.22</v>
      </c>
      <c r="W29" s="201">
        <v>0.48</v>
      </c>
      <c r="X29" s="201">
        <v>1.6</v>
      </c>
      <c r="Y29" s="201">
        <v>0</v>
      </c>
      <c r="Z29" s="201">
        <v>2.75</v>
      </c>
      <c r="AA29" s="201">
        <v>0.97</v>
      </c>
      <c r="AB29" s="201">
        <v>0</v>
      </c>
      <c r="AC29" s="201">
        <v>13.3</v>
      </c>
      <c r="AD29" s="201">
        <v>0</v>
      </c>
      <c r="AE29" s="201">
        <v>0</v>
      </c>
      <c r="AF29" s="201">
        <v>0</v>
      </c>
      <c r="AG29" s="201">
        <v>-0.18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195.77</v>
      </c>
      <c r="AP29" s="201">
        <v>0</v>
      </c>
      <c r="AQ29" s="201">
        <v>0</v>
      </c>
      <c r="AR29" s="201">
        <v>10.79</v>
      </c>
      <c r="AS29" s="201">
        <v>19.329999999999998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18.84</v>
      </c>
      <c r="K30" s="201">
        <v>0.33</v>
      </c>
      <c r="L30" s="201">
        <v>119.51</v>
      </c>
      <c r="M30" s="201">
        <v>1</v>
      </c>
      <c r="N30" s="201">
        <v>0.61</v>
      </c>
      <c r="O30" s="201">
        <v>0</v>
      </c>
      <c r="P30" s="201">
        <v>1.51</v>
      </c>
      <c r="Q30" s="201">
        <v>0.24</v>
      </c>
      <c r="R30" s="201">
        <v>0.46</v>
      </c>
      <c r="S30" s="201">
        <v>0.28999999999999998</v>
      </c>
      <c r="T30" s="201">
        <v>0</v>
      </c>
      <c r="U30" s="201">
        <v>2.2200000000000002</v>
      </c>
      <c r="V30" s="201">
        <v>0.22</v>
      </c>
      <c r="W30" s="201">
        <v>0.48</v>
      </c>
      <c r="X30" s="201">
        <v>1.6</v>
      </c>
      <c r="Y30" s="201">
        <v>0</v>
      </c>
      <c r="Z30" s="201">
        <v>2.75</v>
      </c>
      <c r="AA30" s="201">
        <v>0</v>
      </c>
      <c r="AB30" s="201">
        <v>0</v>
      </c>
      <c r="AC30" s="201">
        <v>13.3</v>
      </c>
      <c r="AD30" s="201">
        <v>0</v>
      </c>
      <c r="AE30" s="201">
        <v>0</v>
      </c>
      <c r="AF30" s="201">
        <v>0</v>
      </c>
      <c r="AG30" s="201">
        <v>-0.18</v>
      </c>
      <c r="AH30" s="201">
        <v>0</v>
      </c>
      <c r="AI30" s="201">
        <v>0</v>
      </c>
      <c r="AJ30" s="201">
        <v>0</v>
      </c>
      <c r="AK30" s="201">
        <v>15.15</v>
      </c>
      <c r="AL30" s="201">
        <v>0</v>
      </c>
      <c r="AM30" s="201">
        <v>0</v>
      </c>
      <c r="AN30" s="201">
        <v>0</v>
      </c>
      <c r="AO30" s="201">
        <v>195.77</v>
      </c>
      <c r="AP30" s="201">
        <v>0</v>
      </c>
      <c r="AQ30" s="201">
        <v>0</v>
      </c>
      <c r="AR30" s="201">
        <v>10.79</v>
      </c>
      <c r="AS30" s="201">
        <v>19.329999999999998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18.84</v>
      </c>
      <c r="K31" s="201">
        <v>0.33</v>
      </c>
      <c r="L31" s="201">
        <v>223.39</v>
      </c>
      <c r="M31" s="201">
        <v>1</v>
      </c>
      <c r="N31" s="201">
        <v>0.61</v>
      </c>
      <c r="O31" s="201">
        <v>0</v>
      </c>
      <c r="P31" s="201">
        <v>1.51</v>
      </c>
      <c r="Q31" s="201">
        <v>0.24</v>
      </c>
      <c r="R31" s="201">
        <v>0.46</v>
      </c>
      <c r="S31" s="201">
        <v>0.28999999999999998</v>
      </c>
      <c r="T31" s="201">
        <v>0</v>
      </c>
      <c r="U31" s="201">
        <v>2.27</v>
      </c>
      <c r="V31" s="201">
        <v>0.22</v>
      </c>
      <c r="W31" s="201">
        <v>0.48</v>
      </c>
      <c r="X31" s="201">
        <v>1.6</v>
      </c>
      <c r="Y31" s="201">
        <v>0</v>
      </c>
      <c r="Z31" s="201">
        <v>2.75</v>
      </c>
      <c r="AA31" s="201">
        <v>0</v>
      </c>
      <c r="AB31" s="201">
        <v>0</v>
      </c>
      <c r="AC31" s="201">
        <v>13.3</v>
      </c>
      <c r="AD31" s="201">
        <v>0</v>
      </c>
      <c r="AE31" s="201">
        <v>0</v>
      </c>
      <c r="AF31" s="201">
        <v>0</v>
      </c>
      <c r="AG31" s="201">
        <v>-0.18</v>
      </c>
      <c r="AH31" s="201">
        <v>0</v>
      </c>
      <c r="AI31" s="201">
        <v>0</v>
      </c>
      <c r="AJ31" s="201">
        <v>0</v>
      </c>
      <c r="AK31" s="201">
        <v>15.15</v>
      </c>
      <c r="AL31" s="201">
        <v>0</v>
      </c>
      <c r="AM31" s="201">
        <v>0</v>
      </c>
      <c r="AN31" s="201">
        <v>0</v>
      </c>
      <c r="AO31" s="201">
        <v>195.77</v>
      </c>
      <c r="AP31" s="201">
        <v>0</v>
      </c>
      <c r="AQ31" s="201">
        <v>0</v>
      </c>
      <c r="AR31" s="201">
        <v>10.79</v>
      </c>
      <c r="AS31" s="201">
        <v>19.329999999999998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18.84</v>
      </c>
      <c r="K32" s="201">
        <v>4.22</v>
      </c>
      <c r="L32" s="201">
        <v>257.94</v>
      </c>
      <c r="M32" s="201">
        <v>1</v>
      </c>
      <c r="N32" s="201">
        <v>0.61</v>
      </c>
      <c r="O32" s="201">
        <v>0</v>
      </c>
      <c r="P32" s="201">
        <v>1.51</v>
      </c>
      <c r="Q32" s="201">
        <v>0.24</v>
      </c>
      <c r="R32" s="201">
        <v>0.46</v>
      </c>
      <c r="S32" s="201">
        <v>0.28999999999999998</v>
      </c>
      <c r="T32" s="201">
        <v>0</v>
      </c>
      <c r="U32" s="201">
        <v>2.2400000000000002</v>
      </c>
      <c r="V32" s="201">
        <v>0.22</v>
      </c>
      <c r="W32" s="201">
        <v>0.48</v>
      </c>
      <c r="X32" s="201">
        <v>1.6</v>
      </c>
      <c r="Y32" s="201">
        <v>0</v>
      </c>
      <c r="Z32" s="201">
        <v>2.75</v>
      </c>
      <c r="AA32" s="201">
        <v>0</v>
      </c>
      <c r="AB32" s="201">
        <v>0</v>
      </c>
      <c r="AC32" s="201">
        <v>13.3</v>
      </c>
      <c r="AD32" s="201">
        <v>0</v>
      </c>
      <c r="AE32" s="201">
        <v>0</v>
      </c>
      <c r="AF32" s="201">
        <v>0</v>
      </c>
      <c r="AG32" s="201">
        <v>-0.18</v>
      </c>
      <c r="AH32" s="201">
        <v>0</v>
      </c>
      <c r="AI32" s="201">
        <v>0</v>
      </c>
      <c r="AJ32" s="201">
        <v>0</v>
      </c>
      <c r="AK32" s="201">
        <v>15.15</v>
      </c>
      <c r="AL32" s="201">
        <v>0</v>
      </c>
      <c r="AM32" s="201">
        <v>0</v>
      </c>
      <c r="AN32" s="201">
        <v>0</v>
      </c>
      <c r="AO32" s="201">
        <v>195.77</v>
      </c>
      <c r="AP32" s="201">
        <v>0</v>
      </c>
      <c r="AQ32" s="201">
        <v>0</v>
      </c>
      <c r="AR32" s="201">
        <v>10.79</v>
      </c>
      <c r="AS32" s="201">
        <v>19.329999999999998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18.84</v>
      </c>
      <c r="K33" s="201">
        <v>4.22</v>
      </c>
      <c r="L33" s="201">
        <v>257.94</v>
      </c>
      <c r="M33" s="201">
        <v>1</v>
      </c>
      <c r="N33" s="201">
        <v>0.61</v>
      </c>
      <c r="O33" s="201">
        <v>0</v>
      </c>
      <c r="P33" s="201">
        <v>1.51</v>
      </c>
      <c r="Q33" s="201">
        <v>0.24</v>
      </c>
      <c r="R33" s="201">
        <v>0.46</v>
      </c>
      <c r="S33" s="201">
        <v>0.28000000000000003</v>
      </c>
      <c r="T33" s="201">
        <v>0</v>
      </c>
      <c r="U33" s="201">
        <v>2.16</v>
      </c>
      <c r="V33" s="201">
        <v>0.22</v>
      </c>
      <c r="W33" s="201">
        <v>0.48</v>
      </c>
      <c r="X33" s="201">
        <v>1.6</v>
      </c>
      <c r="Y33" s="201">
        <v>0</v>
      </c>
      <c r="Z33" s="201">
        <v>2.75</v>
      </c>
      <c r="AA33" s="201">
        <v>0</v>
      </c>
      <c r="AB33" s="201">
        <v>0</v>
      </c>
      <c r="AC33" s="201">
        <v>13.3</v>
      </c>
      <c r="AD33" s="201">
        <v>0</v>
      </c>
      <c r="AE33" s="201">
        <v>0</v>
      </c>
      <c r="AF33" s="201">
        <v>0</v>
      </c>
      <c r="AG33" s="201">
        <v>-0.18</v>
      </c>
      <c r="AH33" s="201">
        <v>0</v>
      </c>
      <c r="AI33" s="201">
        <v>0</v>
      </c>
      <c r="AJ33" s="201">
        <v>0</v>
      </c>
      <c r="AK33" s="201">
        <v>15.15</v>
      </c>
      <c r="AL33" s="201">
        <v>0</v>
      </c>
      <c r="AM33" s="201">
        <v>0</v>
      </c>
      <c r="AN33" s="201">
        <v>0</v>
      </c>
      <c r="AO33" s="201">
        <v>195.77</v>
      </c>
      <c r="AP33" s="201">
        <v>0</v>
      </c>
      <c r="AQ33" s="201">
        <v>0</v>
      </c>
      <c r="AR33" s="201">
        <v>10.79</v>
      </c>
      <c r="AS33" s="201">
        <v>19.329999999999998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18.84</v>
      </c>
      <c r="K34" s="201">
        <v>4.22</v>
      </c>
      <c r="L34" s="201">
        <v>257.94</v>
      </c>
      <c r="M34" s="201">
        <v>1</v>
      </c>
      <c r="N34" s="201">
        <v>0.61</v>
      </c>
      <c r="O34" s="201">
        <v>0</v>
      </c>
      <c r="P34" s="201">
        <v>1.51</v>
      </c>
      <c r="Q34" s="201">
        <v>0.24</v>
      </c>
      <c r="R34" s="201">
        <v>0.46</v>
      </c>
      <c r="S34" s="201">
        <v>0.28000000000000003</v>
      </c>
      <c r="T34" s="201">
        <v>0</v>
      </c>
      <c r="U34" s="201">
        <v>2.16</v>
      </c>
      <c r="V34" s="201">
        <v>0.23</v>
      </c>
      <c r="W34" s="201">
        <v>0.48</v>
      </c>
      <c r="X34" s="201">
        <v>1.6</v>
      </c>
      <c r="Y34" s="201">
        <v>0</v>
      </c>
      <c r="Z34" s="201">
        <v>2.75</v>
      </c>
      <c r="AA34" s="201">
        <v>0</v>
      </c>
      <c r="AB34" s="201">
        <v>0</v>
      </c>
      <c r="AC34" s="201">
        <v>13.3</v>
      </c>
      <c r="AD34" s="201">
        <v>0</v>
      </c>
      <c r="AE34" s="201">
        <v>0</v>
      </c>
      <c r="AF34" s="201">
        <v>0</v>
      </c>
      <c r="AG34" s="201">
        <v>-0.18</v>
      </c>
      <c r="AH34" s="201">
        <v>0</v>
      </c>
      <c r="AI34" s="201">
        <v>0</v>
      </c>
      <c r="AJ34" s="201">
        <v>0</v>
      </c>
      <c r="AK34" s="201">
        <v>15.15</v>
      </c>
      <c r="AL34" s="201">
        <v>0</v>
      </c>
      <c r="AM34" s="201">
        <v>0</v>
      </c>
      <c r="AN34" s="201">
        <v>0</v>
      </c>
      <c r="AO34" s="201">
        <v>195.77</v>
      </c>
      <c r="AP34" s="201">
        <v>0</v>
      </c>
      <c r="AQ34" s="201">
        <v>0</v>
      </c>
      <c r="AR34" s="201">
        <v>10.79</v>
      </c>
      <c r="AS34" s="201">
        <v>19.329999999999998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18.84</v>
      </c>
      <c r="K35" s="201">
        <v>4.22</v>
      </c>
      <c r="L35" s="201">
        <v>257.94</v>
      </c>
      <c r="M35" s="201">
        <v>1</v>
      </c>
      <c r="N35" s="201">
        <v>0.61</v>
      </c>
      <c r="O35" s="201">
        <v>0</v>
      </c>
      <c r="P35" s="201">
        <v>1.51</v>
      </c>
      <c r="Q35" s="201">
        <v>0.24</v>
      </c>
      <c r="R35" s="201">
        <v>0.46</v>
      </c>
      <c r="S35" s="201">
        <v>0.28000000000000003</v>
      </c>
      <c r="T35" s="201">
        <v>0</v>
      </c>
      <c r="U35" s="201">
        <v>2.16</v>
      </c>
      <c r="V35" s="201">
        <v>0.23</v>
      </c>
      <c r="W35" s="201">
        <v>0.48</v>
      </c>
      <c r="X35" s="201">
        <v>1.6</v>
      </c>
      <c r="Y35" s="201">
        <v>0</v>
      </c>
      <c r="Z35" s="201">
        <v>2.75</v>
      </c>
      <c r="AA35" s="201">
        <v>0</v>
      </c>
      <c r="AB35" s="201">
        <v>0</v>
      </c>
      <c r="AC35" s="201">
        <v>13.3</v>
      </c>
      <c r="AD35" s="201">
        <v>0</v>
      </c>
      <c r="AE35" s="201">
        <v>0</v>
      </c>
      <c r="AF35" s="201">
        <v>0</v>
      </c>
      <c r="AG35" s="201">
        <v>-0.18</v>
      </c>
      <c r="AH35" s="201">
        <v>0</v>
      </c>
      <c r="AI35" s="201">
        <v>0</v>
      </c>
      <c r="AJ35" s="201">
        <v>0</v>
      </c>
      <c r="AK35" s="201">
        <v>13.35</v>
      </c>
      <c r="AL35" s="201">
        <v>0</v>
      </c>
      <c r="AM35" s="201">
        <v>0</v>
      </c>
      <c r="AN35" s="201">
        <v>0</v>
      </c>
      <c r="AO35" s="201">
        <v>195.77</v>
      </c>
      <c r="AP35" s="201">
        <v>0</v>
      </c>
      <c r="AQ35" s="201">
        <v>0</v>
      </c>
      <c r="AR35" s="201">
        <v>10.31</v>
      </c>
      <c r="AS35" s="201">
        <v>19.329999999999998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18.5</v>
      </c>
      <c r="K36" s="201">
        <v>4.22</v>
      </c>
      <c r="L36" s="201">
        <v>257.94</v>
      </c>
      <c r="M36" s="201">
        <v>1</v>
      </c>
      <c r="N36" s="201">
        <v>0.61</v>
      </c>
      <c r="O36" s="201">
        <v>0</v>
      </c>
      <c r="P36" s="201">
        <v>1.51</v>
      </c>
      <c r="Q36" s="201">
        <v>0.24</v>
      </c>
      <c r="R36" s="201">
        <v>0.46</v>
      </c>
      <c r="S36" s="201">
        <v>0.28000000000000003</v>
      </c>
      <c r="T36" s="201">
        <v>0</v>
      </c>
      <c r="U36" s="201">
        <v>2.16</v>
      </c>
      <c r="V36" s="201">
        <v>0.23</v>
      </c>
      <c r="W36" s="201">
        <v>0.48</v>
      </c>
      <c r="X36" s="201">
        <v>1.6</v>
      </c>
      <c r="Y36" s="201">
        <v>0</v>
      </c>
      <c r="Z36" s="201">
        <v>2.75</v>
      </c>
      <c r="AA36" s="201">
        <v>0</v>
      </c>
      <c r="AB36" s="201">
        <v>0</v>
      </c>
      <c r="AC36" s="201">
        <v>13.3</v>
      </c>
      <c r="AD36" s="201">
        <v>0</v>
      </c>
      <c r="AE36" s="201">
        <v>0</v>
      </c>
      <c r="AF36" s="201">
        <v>0</v>
      </c>
      <c r="AG36" s="201">
        <v>-0.18</v>
      </c>
      <c r="AH36" s="201">
        <v>0</v>
      </c>
      <c r="AI36" s="201">
        <v>0</v>
      </c>
      <c r="AJ36" s="201">
        <v>0</v>
      </c>
      <c r="AK36" s="201">
        <v>13.35</v>
      </c>
      <c r="AL36" s="201">
        <v>0</v>
      </c>
      <c r="AM36" s="201">
        <v>0</v>
      </c>
      <c r="AN36" s="201">
        <v>0</v>
      </c>
      <c r="AO36" s="201">
        <v>195.77</v>
      </c>
      <c r="AP36" s="201">
        <v>0</v>
      </c>
      <c r="AQ36" s="201">
        <v>0</v>
      </c>
      <c r="AR36" s="201">
        <v>10.31</v>
      </c>
      <c r="AS36" s="201">
        <v>19.329999999999998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18.5</v>
      </c>
      <c r="K37" s="201">
        <v>4.22</v>
      </c>
      <c r="L37" s="201">
        <v>257.94</v>
      </c>
      <c r="M37" s="201">
        <v>1</v>
      </c>
      <c r="N37" s="201">
        <v>0.61</v>
      </c>
      <c r="O37" s="201">
        <v>0</v>
      </c>
      <c r="P37" s="201">
        <v>1.51</v>
      </c>
      <c r="Q37" s="201">
        <v>2.84</v>
      </c>
      <c r="R37" s="201">
        <v>6.26</v>
      </c>
      <c r="S37" s="201">
        <v>1.35</v>
      </c>
      <c r="T37" s="201">
        <v>0</v>
      </c>
      <c r="U37" s="201">
        <v>2.16</v>
      </c>
      <c r="V37" s="201">
        <v>0.23</v>
      </c>
      <c r="W37" s="201">
        <v>0.48</v>
      </c>
      <c r="X37" s="201">
        <v>1.6</v>
      </c>
      <c r="Y37" s="201">
        <v>0</v>
      </c>
      <c r="Z37" s="201">
        <v>2.75</v>
      </c>
      <c r="AA37" s="201">
        <v>10</v>
      </c>
      <c r="AB37" s="201">
        <v>0</v>
      </c>
      <c r="AC37" s="201">
        <v>13.3</v>
      </c>
      <c r="AD37" s="201">
        <v>0</v>
      </c>
      <c r="AE37" s="201">
        <v>0</v>
      </c>
      <c r="AF37" s="201">
        <v>0</v>
      </c>
      <c r="AG37" s="201">
        <v>-0.18</v>
      </c>
      <c r="AH37" s="201">
        <v>0</v>
      </c>
      <c r="AI37" s="201">
        <v>0</v>
      </c>
      <c r="AJ37" s="201">
        <v>0</v>
      </c>
      <c r="AK37" s="201">
        <v>13.35</v>
      </c>
      <c r="AL37" s="201">
        <v>0</v>
      </c>
      <c r="AM37" s="201">
        <v>0</v>
      </c>
      <c r="AN37" s="201">
        <v>0</v>
      </c>
      <c r="AO37" s="201">
        <v>195.77</v>
      </c>
      <c r="AP37" s="201">
        <v>0</v>
      </c>
      <c r="AQ37" s="201">
        <v>0</v>
      </c>
      <c r="AR37" s="201">
        <v>10.31</v>
      </c>
      <c r="AS37" s="201">
        <v>19.329999999999998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18.5</v>
      </c>
      <c r="K38" s="201">
        <v>4.22</v>
      </c>
      <c r="L38" s="201">
        <v>257.94</v>
      </c>
      <c r="M38" s="201">
        <v>1</v>
      </c>
      <c r="N38" s="201">
        <v>0.61</v>
      </c>
      <c r="O38" s="201">
        <v>0</v>
      </c>
      <c r="P38" s="201">
        <v>1.51</v>
      </c>
      <c r="Q38" s="201">
        <v>2.84</v>
      </c>
      <c r="R38" s="201">
        <v>6.26</v>
      </c>
      <c r="S38" s="201">
        <v>1.35</v>
      </c>
      <c r="T38" s="201">
        <v>0</v>
      </c>
      <c r="U38" s="201">
        <v>2.16</v>
      </c>
      <c r="V38" s="201">
        <v>4.45</v>
      </c>
      <c r="W38" s="201">
        <v>6.84</v>
      </c>
      <c r="X38" s="201">
        <v>22.35</v>
      </c>
      <c r="Y38" s="201">
        <v>0</v>
      </c>
      <c r="Z38" s="201">
        <v>58.66</v>
      </c>
      <c r="AA38" s="201">
        <v>10.57</v>
      </c>
      <c r="AB38" s="201">
        <v>0</v>
      </c>
      <c r="AC38" s="201">
        <v>13.72</v>
      </c>
      <c r="AD38" s="201">
        <v>0</v>
      </c>
      <c r="AE38" s="201">
        <v>0</v>
      </c>
      <c r="AF38" s="201">
        <v>0</v>
      </c>
      <c r="AG38" s="201">
        <v>-0.18</v>
      </c>
      <c r="AH38" s="201">
        <v>0</v>
      </c>
      <c r="AI38" s="201">
        <v>0</v>
      </c>
      <c r="AJ38" s="201">
        <v>0</v>
      </c>
      <c r="AK38" s="201">
        <v>13.35</v>
      </c>
      <c r="AL38" s="201">
        <v>0</v>
      </c>
      <c r="AM38" s="201">
        <v>0</v>
      </c>
      <c r="AN38" s="201">
        <v>0</v>
      </c>
      <c r="AO38" s="201">
        <v>195.77</v>
      </c>
      <c r="AP38" s="201">
        <v>0</v>
      </c>
      <c r="AQ38" s="201">
        <v>0</v>
      </c>
      <c r="AR38" s="201">
        <v>10.31</v>
      </c>
      <c r="AS38" s="201">
        <v>19.329999999999998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18.5</v>
      </c>
      <c r="K39" s="201">
        <v>4.22</v>
      </c>
      <c r="L39" s="201">
        <v>257.94</v>
      </c>
      <c r="M39" s="201">
        <v>1</v>
      </c>
      <c r="N39" s="201">
        <v>0.61</v>
      </c>
      <c r="O39" s="201">
        <v>0</v>
      </c>
      <c r="P39" s="201">
        <v>1.51</v>
      </c>
      <c r="Q39" s="201">
        <v>2.84</v>
      </c>
      <c r="R39" s="201">
        <v>6.26</v>
      </c>
      <c r="S39" s="201">
        <v>1.35</v>
      </c>
      <c r="T39" s="201">
        <v>0</v>
      </c>
      <c r="U39" s="201">
        <v>2.16</v>
      </c>
      <c r="V39" s="201">
        <v>4.45</v>
      </c>
      <c r="W39" s="201">
        <v>6.84</v>
      </c>
      <c r="X39" s="201">
        <v>22.35</v>
      </c>
      <c r="Y39" s="201">
        <v>0</v>
      </c>
      <c r="Z39" s="201">
        <v>58.66</v>
      </c>
      <c r="AA39" s="201">
        <v>10</v>
      </c>
      <c r="AB39" s="201">
        <v>0</v>
      </c>
      <c r="AC39" s="201">
        <v>13.72</v>
      </c>
      <c r="AD39" s="201">
        <v>0</v>
      </c>
      <c r="AE39" s="201">
        <v>0</v>
      </c>
      <c r="AF39" s="201">
        <v>0</v>
      </c>
      <c r="AG39" s="201">
        <v>-0.18</v>
      </c>
      <c r="AH39" s="201">
        <v>0</v>
      </c>
      <c r="AI39" s="201">
        <v>0</v>
      </c>
      <c r="AJ39" s="201">
        <v>0</v>
      </c>
      <c r="AK39" s="201">
        <v>13.35</v>
      </c>
      <c r="AL39" s="201">
        <v>0</v>
      </c>
      <c r="AM39" s="201">
        <v>0</v>
      </c>
      <c r="AN39" s="201">
        <v>0</v>
      </c>
      <c r="AO39" s="201">
        <v>191.42</v>
      </c>
      <c r="AP39" s="201">
        <v>0</v>
      </c>
      <c r="AQ39" s="201">
        <v>0</v>
      </c>
      <c r="AR39" s="201">
        <v>10.31</v>
      </c>
      <c r="AS39" s="201">
        <v>19.329999999999998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18.5</v>
      </c>
      <c r="K40" s="201">
        <v>4.22</v>
      </c>
      <c r="L40" s="201">
        <v>257.94</v>
      </c>
      <c r="M40" s="201">
        <v>1</v>
      </c>
      <c r="N40" s="201">
        <v>0.61</v>
      </c>
      <c r="O40" s="201">
        <v>0</v>
      </c>
      <c r="P40" s="201">
        <v>1.51</v>
      </c>
      <c r="Q40" s="201">
        <v>2.84</v>
      </c>
      <c r="R40" s="201">
        <v>6.26</v>
      </c>
      <c r="S40" s="201">
        <v>1.35</v>
      </c>
      <c r="T40" s="201">
        <v>0</v>
      </c>
      <c r="U40" s="201">
        <v>2.16</v>
      </c>
      <c r="V40" s="201">
        <v>4.45</v>
      </c>
      <c r="W40" s="201">
        <v>6.84</v>
      </c>
      <c r="X40" s="201">
        <v>22.35</v>
      </c>
      <c r="Y40" s="201">
        <v>0</v>
      </c>
      <c r="Z40" s="201">
        <v>58.66</v>
      </c>
      <c r="AA40" s="201">
        <v>10</v>
      </c>
      <c r="AB40" s="201">
        <v>0</v>
      </c>
      <c r="AC40" s="201">
        <v>13.72</v>
      </c>
      <c r="AD40" s="201">
        <v>0</v>
      </c>
      <c r="AE40" s="201">
        <v>0</v>
      </c>
      <c r="AF40" s="201">
        <v>0</v>
      </c>
      <c r="AG40" s="201">
        <v>-0.18</v>
      </c>
      <c r="AH40" s="201">
        <v>0</v>
      </c>
      <c r="AI40" s="201">
        <v>0</v>
      </c>
      <c r="AJ40" s="201">
        <v>0</v>
      </c>
      <c r="AK40" s="201">
        <v>13.35</v>
      </c>
      <c r="AL40" s="201">
        <v>0</v>
      </c>
      <c r="AM40" s="201">
        <v>0</v>
      </c>
      <c r="AN40" s="201">
        <v>0</v>
      </c>
      <c r="AO40" s="201">
        <v>191.42</v>
      </c>
      <c r="AP40" s="201">
        <v>0</v>
      </c>
      <c r="AQ40" s="201">
        <v>0</v>
      </c>
      <c r="AR40" s="201">
        <v>10.31</v>
      </c>
      <c r="AS40" s="201">
        <v>19.329999999999998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18.5</v>
      </c>
      <c r="K41" s="201">
        <v>4.22</v>
      </c>
      <c r="L41" s="201">
        <v>257.94</v>
      </c>
      <c r="M41" s="201">
        <v>1</v>
      </c>
      <c r="N41" s="201">
        <v>0.61</v>
      </c>
      <c r="O41" s="201">
        <v>0</v>
      </c>
      <c r="P41" s="201">
        <v>1.51</v>
      </c>
      <c r="Q41" s="201">
        <v>2.84</v>
      </c>
      <c r="R41" s="201">
        <v>6.26</v>
      </c>
      <c r="S41" s="201">
        <v>1.35</v>
      </c>
      <c r="T41" s="201">
        <v>0</v>
      </c>
      <c r="U41" s="201">
        <v>2.16</v>
      </c>
      <c r="V41" s="201">
        <v>4.45</v>
      </c>
      <c r="W41" s="201">
        <v>6.84</v>
      </c>
      <c r="X41" s="201">
        <v>22.35</v>
      </c>
      <c r="Y41" s="201">
        <v>0</v>
      </c>
      <c r="Z41" s="201">
        <v>58.66</v>
      </c>
      <c r="AA41" s="201">
        <v>10</v>
      </c>
      <c r="AB41" s="201">
        <v>0</v>
      </c>
      <c r="AC41" s="201">
        <v>13.72</v>
      </c>
      <c r="AD41" s="201">
        <v>0</v>
      </c>
      <c r="AE41" s="201">
        <v>0</v>
      </c>
      <c r="AF41" s="201">
        <v>0</v>
      </c>
      <c r="AG41" s="201">
        <v>-0.18</v>
      </c>
      <c r="AH41" s="201">
        <v>0</v>
      </c>
      <c r="AI41" s="201">
        <v>0</v>
      </c>
      <c r="AJ41" s="201">
        <v>0</v>
      </c>
      <c r="AK41" s="201">
        <v>13.35</v>
      </c>
      <c r="AL41" s="201">
        <v>0</v>
      </c>
      <c r="AM41" s="201">
        <v>0</v>
      </c>
      <c r="AN41" s="201">
        <v>0</v>
      </c>
      <c r="AO41" s="201">
        <v>191.42</v>
      </c>
      <c r="AP41" s="201">
        <v>0</v>
      </c>
      <c r="AQ41" s="201">
        <v>0</v>
      </c>
      <c r="AR41" s="201">
        <v>10.31</v>
      </c>
      <c r="AS41" s="201">
        <v>19.329999999999998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18.5</v>
      </c>
      <c r="K42" s="201">
        <v>4.22</v>
      </c>
      <c r="L42" s="201">
        <v>257.94</v>
      </c>
      <c r="M42" s="201">
        <v>1</v>
      </c>
      <c r="N42" s="201">
        <v>0.61</v>
      </c>
      <c r="O42" s="201">
        <v>0</v>
      </c>
      <c r="P42" s="201">
        <v>1.51</v>
      </c>
      <c r="Q42" s="201">
        <v>2.84</v>
      </c>
      <c r="R42" s="201">
        <v>6.26</v>
      </c>
      <c r="S42" s="201">
        <v>1.35</v>
      </c>
      <c r="T42" s="201">
        <v>0</v>
      </c>
      <c r="U42" s="201">
        <v>2.16</v>
      </c>
      <c r="V42" s="201">
        <v>4.45</v>
      </c>
      <c r="W42" s="201">
        <v>6.84</v>
      </c>
      <c r="X42" s="201">
        <v>22.35</v>
      </c>
      <c r="Y42" s="201">
        <v>0</v>
      </c>
      <c r="Z42" s="201">
        <v>58.66</v>
      </c>
      <c r="AA42" s="201">
        <v>10</v>
      </c>
      <c r="AB42" s="201">
        <v>0</v>
      </c>
      <c r="AC42" s="201">
        <v>13.72</v>
      </c>
      <c r="AD42" s="201">
        <v>0</v>
      </c>
      <c r="AE42" s="201">
        <v>0</v>
      </c>
      <c r="AF42" s="201">
        <v>0</v>
      </c>
      <c r="AG42" s="201">
        <v>-0.18</v>
      </c>
      <c r="AH42" s="201">
        <v>0</v>
      </c>
      <c r="AI42" s="201">
        <v>0</v>
      </c>
      <c r="AJ42" s="201">
        <v>0</v>
      </c>
      <c r="AK42" s="201">
        <v>13.35</v>
      </c>
      <c r="AL42" s="201">
        <v>0</v>
      </c>
      <c r="AM42" s="201">
        <v>0</v>
      </c>
      <c r="AN42" s="201">
        <v>0</v>
      </c>
      <c r="AO42" s="201">
        <v>191.42</v>
      </c>
      <c r="AP42" s="201">
        <v>0</v>
      </c>
      <c r="AQ42" s="201">
        <v>0</v>
      </c>
      <c r="AR42" s="201">
        <v>10.31</v>
      </c>
      <c r="AS42" s="201">
        <v>19.329999999999998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18.5</v>
      </c>
      <c r="K43" s="201">
        <v>4.22</v>
      </c>
      <c r="L43" s="201">
        <v>257.94</v>
      </c>
      <c r="M43" s="201">
        <v>1</v>
      </c>
      <c r="N43" s="201">
        <v>0.61</v>
      </c>
      <c r="O43" s="201">
        <v>0</v>
      </c>
      <c r="P43" s="201">
        <v>1.51</v>
      </c>
      <c r="Q43" s="201">
        <v>2.84</v>
      </c>
      <c r="R43" s="201">
        <v>5.66</v>
      </c>
      <c r="S43" s="201">
        <v>1.1000000000000001</v>
      </c>
      <c r="T43" s="201">
        <v>0</v>
      </c>
      <c r="U43" s="201">
        <v>2.0699999999999998</v>
      </c>
      <c r="V43" s="201">
        <v>4.45</v>
      </c>
      <c r="W43" s="201">
        <v>6.84</v>
      </c>
      <c r="X43" s="201">
        <v>22.35</v>
      </c>
      <c r="Y43" s="201">
        <v>0</v>
      </c>
      <c r="Z43" s="201">
        <v>58.66</v>
      </c>
      <c r="AA43" s="201">
        <v>10</v>
      </c>
      <c r="AB43" s="201">
        <v>0</v>
      </c>
      <c r="AC43" s="201">
        <v>13.72</v>
      </c>
      <c r="AD43" s="201">
        <v>0</v>
      </c>
      <c r="AE43" s="201">
        <v>0</v>
      </c>
      <c r="AF43" s="201">
        <v>0</v>
      </c>
      <c r="AG43" s="201">
        <v>-0.18</v>
      </c>
      <c r="AH43" s="201">
        <v>0</v>
      </c>
      <c r="AI43" s="201">
        <v>0</v>
      </c>
      <c r="AJ43" s="201">
        <v>0</v>
      </c>
      <c r="AK43" s="201">
        <v>13.35</v>
      </c>
      <c r="AL43" s="201">
        <v>0</v>
      </c>
      <c r="AM43" s="201">
        <v>0</v>
      </c>
      <c r="AN43" s="201">
        <v>0</v>
      </c>
      <c r="AO43" s="201">
        <v>191.42</v>
      </c>
      <c r="AP43" s="201">
        <v>0</v>
      </c>
      <c r="AQ43" s="201">
        <v>0</v>
      </c>
      <c r="AR43" s="201">
        <v>10.210000000000001</v>
      </c>
      <c r="AS43" s="201">
        <v>19.329999999999998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18.16</v>
      </c>
      <c r="K44" s="201">
        <v>4.22</v>
      </c>
      <c r="L44" s="201">
        <v>257.94</v>
      </c>
      <c r="M44" s="201">
        <v>1</v>
      </c>
      <c r="N44" s="201">
        <v>0.61</v>
      </c>
      <c r="O44" s="201">
        <v>0</v>
      </c>
      <c r="P44" s="201">
        <v>1.51</v>
      </c>
      <c r="Q44" s="201">
        <v>2.84</v>
      </c>
      <c r="R44" s="201">
        <v>6.01</v>
      </c>
      <c r="S44" s="201">
        <v>1.35</v>
      </c>
      <c r="T44" s="201">
        <v>0</v>
      </c>
      <c r="U44" s="201">
        <v>2.0699999999999998</v>
      </c>
      <c r="V44" s="201">
        <v>4.45</v>
      </c>
      <c r="W44" s="201">
        <v>6.84</v>
      </c>
      <c r="X44" s="201">
        <v>22.35</v>
      </c>
      <c r="Y44" s="201">
        <v>0</v>
      </c>
      <c r="Z44" s="201">
        <v>58.66</v>
      </c>
      <c r="AA44" s="201">
        <v>10</v>
      </c>
      <c r="AB44" s="201">
        <v>0</v>
      </c>
      <c r="AC44" s="201">
        <v>13.72</v>
      </c>
      <c r="AD44" s="201">
        <v>0</v>
      </c>
      <c r="AE44" s="201">
        <v>0</v>
      </c>
      <c r="AF44" s="201">
        <v>0</v>
      </c>
      <c r="AG44" s="201">
        <v>-0.18</v>
      </c>
      <c r="AH44" s="201">
        <v>0</v>
      </c>
      <c r="AI44" s="201">
        <v>0</v>
      </c>
      <c r="AJ44" s="201">
        <v>0</v>
      </c>
      <c r="AK44" s="201">
        <v>13.35</v>
      </c>
      <c r="AL44" s="201">
        <v>0</v>
      </c>
      <c r="AM44" s="201">
        <v>0</v>
      </c>
      <c r="AN44" s="201">
        <v>0</v>
      </c>
      <c r="AO44" s="201">
        <v>191.42</v>
      </c>
      <c r="AP44" s="201">
        <v>0</v>
      </c>
      <c r="AQ44" s="201">
        <v>0</v>
      </c>
      <c r="AR44" s="201">
        <v>10.210000000000001</v>
      </c>
      <c r="AS44" s="201">
        <v>19.329999999999998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18.16</v>
      </c>
      <c r="K45" s="201">
        <v>4.22</v>
      </c>
      <c r="L45" s="201">
        <v>257.94</v>
      </c>
      <c r="M45" s="201">
        <v>1</v>
      </c>
      <c r="N45" s="201">
        <v>0.61</v>
      </c>
      <c r="O45" s="201">
        <v>0</v>
      </c>
      <c r="P45" s="201">
        <v>1.51</v>
      </c>
      <c r="Q45" s="201">
        <v>2.84</v>
      </c>
      <c r="R45" s="201">
        <v>6.01</v>
      </c>
      <c r="S45" s="201">
        <v>1.35</v>
      </c>
      <c r="T45" s="201">
        <v>0</v>
      </c>
      <c r="U45" s="201">
        <v>2.0699999999999998</v>
      </c>
      <c r="V45" s="201">
        <v>4.45</v>
      </c>
      <c r="W45" s="201">
        <v>0.48</v>
      </c>
      <c r="X45" s="201">
        <v>1.6</v>
      </c>
      <c r="Y45" s="201">
        <v>0</v>
      </c>
      <c r="Z45" s="201">
        <v>58.66</v>
      </c>
      <c r="AA45" s="201">
        <v>10</v>
      </c>
      <c r="AB45" s="201">
        <v>0</v>
      </c>
      <c r="AC45" s="201">
        <v>13.74</v>
      </c>
      <c r="AD45" s="201">
        <v>0</v>
      </c>
      <c r="AE45" s="201">
        <v>0</v>
      </c>
      <c r="AF45" s="201">
        <v>0</v>
      </c>
      <c r="AG45" s="201">
        <v>-0.18</v>
      </c>
      <c r="AH45" s="201">
        <v>0</v>
      </c>
      <c r="AI45" s="201">
        <v>0</v>
      </c>
      <c r="AJ45" s="201">
        <v>0</v>
      </c>
      <c r="AK45" s="201">
        <v>13.35</v>
      </c>
      <c r="AL45" s="201">
        <v>0</v>
      </c>
      <c r="AM45" s="201">
        <v>0</v>
      </c>
      <c r="AN45" s="201">
        <v>0</v>
      </c>
      <c r="AO45" s="201">
        <v>191.42</v>
      </c>
      <c r="AP45" s="201">
        <v>0</v>
      </c>
      <c r="AQ45" s="201">
        <v>0</v>
      </c>
      <c r="AR45" s="201">
        <v>10.210000000000001</v>
      </c>
      <c r="AS45" s="201">
        <v>19.329999999999998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18.16</v>
      </c>
      <c r="K46" s="201">
        <v>4.22</v>
      </c>
      <c r="L46" s="201">
        <v>257.94</v>
      </c>
      <c r="M46" s="201">
        <v>1</v>
      </c>
      <c r="N46" s="201">
        <v>0.61</v>
      </c>
      <c r="O46" s="201">
        <v>0</v>
      </c>
      <c r="P46" s="201">
        <v>1.51</v>
      </c>
      <c r="Q46" s="201">
        <v>2.84</v>
      </c>
      <c r="R46" s="201">
        <v>6.01</v>
      </c>
      <c r="S46" s="201">
        <v>1.35</v>
      </c>
      <c r="T46" s="201">
        <v>0</v>
      </c>
      <c r="U46" s="201">
        <v>2.0699999999999998</v>
      </c>
      <c r="V46" s="201">
        <v>4.45</v>
      </c>
      <c r="W46" s="201">
        <v>0.48</v>
      </c>
      <c r="X46" s="201">
        <v>1.6</v>
      </c>
      <c r="Y46" s="201">
        <v>0</v>
      </c>
      <c r="Z46" s="201">
        <v>58.66</v>
      </c>
      <c r="AA46" s="201">
        <v>10</v>
      </c>
      <c r="AB46" s="201">
        <v>0</v>
      </c>
      <c r="AC46" s="201">
        <v>13.74</v>
      </c>
      <c r="AD46" s="201">
        <v>0</v>
      </c>
      <c r="AE46" s="201">
        <v>0</v>
      </c>
      <c r="AF46" s="201">
        <v>0</v>
      </c>
      <c r="AG46" s="201">
        <v>-0.18</v>
      </c>
      <c r="AH46" s="201">
        <v>0</v>
      </c>
      <c r="AI46" s="201">
        <v>0</v>
      </c>
      <c r="AJ46" s="201">
        <v>0</v>
      </c>
      <c r="AK46" s="201">
        <v>13.35</v>
      </c>
      <c r="AL46" s="201">
        <v>0</v>
      </c>
      <c r="AM46" s="201">
        <v>0</v>
      </c>
      <c r="AN46" s="201">
        <v>0</v>
      </c>
      <c r="AO46" s="201">
        <v>191.42</v>
      </c>
      <c r="AP46" s="201">
        <v>0</v>
      </c>
      <c r="AQ46" s="201">
        <v>0</v>
      </c>
      <c r="AR46" s="201">
        <v>10.210000000000001</v>
      </c>
      <c r="AS46" s="201">
        <v>19.329999999999998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18.16</v>
      </c>
      <c r="K47" s="201">
        <v>4.26</v>
      </c>
      <c r="L47" s="201">
        <v>257.94</v>
      </c>
      <c r="M47" s="201">
        <v>1</v>
      </c>
      <c r="N47" s="201">
        <v>0.61</v>
      </c>
      <c r="O47" s="201">
        <v>0</v>
      </c>
      <c r="P47" s="201">
        <v>1.51</v>
      </c>
      <c r="Q47" s="201">
        <v>3.14</v>
      </c>
      <c r="R47" s="201">
        <v>5.95</v>
      </c>
      <c r="S47" s="201">
        <v>3.8</v>
      </c>
      <c r="T47" s="201">
        <v>0</v>
      </c>
      <c r="U47" s="201">
        <v>2.0699999999999998</v>
      </c>
      <c r="V47" s="201">
        <v>0.22</v>
      </c>
      <c r="W47" s="201">
        <v>0.48</v>
      </c>
      <c r="X47" s="201">
        <v>1.6</v>
      </c>
      <c r="Y47" s="201">
        <v>0</v>
      </c>
      <c r="Z47" s="201">
        <v>58.55</v>
      </c>
      <c r="AA47" s="201">
        <v>10</v>
      </c>
      <c r="AB47" s="201">
        <v>0</v>
      </c>
      <c r="AC47" s="201">
        <v>13.74</v>
      </c>
      <c r="AD47" s="201">
        <v>0</v>
      </c>
      <c r="AE47" s="201">
        <v>0</v>
      </c>
      <c r="AF47" s="201">
        <v>0</v>
      </c>
      <c r="AG47" s="201">
        <v>-0.18</v>
      </c>
      <c r="AH47" s="201">
        <v>0</v>
      </c>
      <c r="AI47" s="201">
        <v>0</v>
      </c>
      <c r="AJ47" s="201">
        <v>0</v>
      </c>
      <c r="AK47" s="201">
        <v>13.35</v>
      </c>
      <c r="AL47" s="201">
        <v>0</v>
      </c>
      <c r="AM47" s="201">
        <v>0</v>
      </c>
      <c r="AN47" s="201">
        <v>0</v>
      </c>
      <c r="AO47" s="201">
        <v>191.42</v>
      </c>
      <c r="AP47" s="201">
        <v>0</v>
      </c>
      <c r="AQ47" s="201">
        <v>0</v>
      </c>
      <c r="AR47" s="201">
        <v>10.210000000000001</v>
      </c>
      <c r="AS47" s="201">
        <v>19.329999999999998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18.16</v>
      </c>
      <c r="K48" s="201">
        <v>4.26</v>
      </c>
      <c r="L48" s="201">
        <v>257.94</v>
      </c>
      <c r="M48" s="201">
        <v>1</v>
      </c>
      <c r="N48" s="201">
        <v>0.61</v>
      </c>
      <c r="O48" s="201">
        <v>0</v>
      </c>
      <c r="P48" s="201">
        <v>1.51</v>
      </c>
      <c r="Q48" s="201">
        <v>3.14</v>
      </c>
      <c r="R48" s="201">
        <v>5.95</v>
      </c>
      <c r="S48" s="201">
        <v>3.8</v>
      </c>
      <c r="T48" s="201">
        <v>0</v>
      </c>
      <c r="U48" s="201">
        <v>2.0699999999999998</v>
      </c>
      <c r="V48" s="201">
        <v>0.22</v>
      </c>
      <c r="W48" s="201">
        <v>0.48</v>
      </c>
      <c r="X48" s="201">
        <v>1.6</v>
      </c>
      <c r="Y48" s="201">
        <v>0</v>
      </c>
      <c r="Z48" s="201">
        <v>58.55</v>
      </c>
      <c r="AA48" s="201">
        <v>10</v>
      </c>
      <c r="AB48" s="201">
        <v>0</v>
      </c>
      <c r="AC48" s="201">
        <v>13.74</v>
      </c>
      <c r="AD48" s="201">
        <v>0</v>
      </c>
      <c r="AE48" s="201">
        <v>0</v>
      </c>
      <c r="AF48" s="201">
        <v>0</v>
      </c>
      <c r="AG48" s="201">
        <v>-0.18</v>
      </c>
      <c r="AH48" s="201">
        <v>0</v>
      </c>
      <c r="AI48" s="201">
        <v>0</v>
      </c>
      <c r="AJ48" s="201">
        <v>0</v>
      </c>
      <c r="AK48" s="201">
        <v>13.35</v>
      </c>
      <c r="AL48" s="201">
        <v>0</v>
      </c>
      <c r="AM48" s="201">
        <v>0</v>
      </c>
      <c r="AN48" s="201">
        <v>0</v>
      </c>
      <c r="AO48" s="201">
        <v>191.42</v>
      </c>
      <c r="AP48" s="201">
        <v>0</v>
      </c>
      <c r="AQ48" s="201">
        <v>0</v>
      </c>
      <c r="AR48" s="201">
        <v>10.18</v>
      </c>
      <c r="AS48" s="201">
        <v>19.329999999999998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18.16</v>
      </c>
      <c r="K49" s="201">
        <v>4.26</v>
      </c>
      <c r="L49" s="201">
        <v>257.94</v>
      </c>
      <c r="M49" s="201">
        <v>1</v>
      </c>
      <c r="N49" s="201">
        <v>0.91</v>
      </c>
      <c r="O49" s="201">
        <v>0</v>
      </c>
      <c r="P49" s="201">
        <v>1.51</v>
      </c>
      <c r="Q49" s="201">
        <v>0.24</v>
      </c>
      <c r="R49" s="201">
        <v>0.46</v>
      </c>
      <c r="S49" s="201">
        <v>0.28999999999999998</v>
      </c>
      <c r="T49" s="201">
        <v>0</v>
      </c>
      <c r="U49" s="201">
        <v>2.0699999999999998</v>
      </c>
      <c r="V49" s="201">
        <v>0.22</v>
      </c>
      <c r="W49" s="201">
        <v>0.48</v>
      </c>
      <c r="X49" s="201">
        <v>1.6</v>
      </c>
      <c r="Y49" s="201">
        <v>0</v>
      </c>
      <c r="Z49" s="201">
        <v>4.9800000000000004</v>
      </c>
      <c r="AA49" s="201">
        <v>0</v>
      </c>
      <c r="AB49" s="201">
        <v>0</v>
      </c>
      <c r="AC49" s="201">
        <v>13.74</v>
      </c>
      <c r="AD49" s="201">
        <v>0</v>
      </c>
      <c r="AE49" s="201">
        <v>0</v>
      </c>
      <c r="AF49" s="201">
        <v>0</v>
      </c>
      <c r="AG49" s="201">
        <v>-0.18</v>
      </c>
      <c r="AH49" s="201">
        <v>0</v>
      </c>
      <c r="AI49" s="201">
        <v>0</v>
      </c>
      <c r="AJ49" s="201">
        <v>0</v>
      </c>
      <c r="AK49" s="201">
        <v>13.35</v>
      </c>
      <c r="AL49" s="201">
        <v>0</v>
      </c>
      <c r="AM49" s="201">
        <v>0</v>
      </c>
      <c r="AN49" s="201">
        <v>0</v>
      </c>
      <c r="AO49" s="201">
        <v>191.42</v>
      </c>
      <c r="AP49" s="201">
        <v>0</v>
      </c>
      <c r="AQ49" s="201">
        <v>0</v>
      </c>
      <c r="AR49" s="201">
        <v>10.18</v>
      </c>
      <c r="AS49" s="201">
        <v>19.329999999999998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18.16</v>
      </c>
      <c r="K50" s="201">
        <v>4.26</v>
      </c>
      <c r="L50" s="201">
        <v>257.94</v>
      </c>
      <c r="M50" s="201">
        <v>1</v>
      </c>
      <c r="N50" s="201">
        <v>0.91</v>
      </c>
      <c r="O50" s="201">
        <v>0</v>
      </c>
      <c r="P50" s="201">
        <v>1.51</v>
      </c>
      <c r="Q50" s="201">
        <v>0.24</v>
      </c>
      <c r="R50" s="201">
        <v>0.46</v>
      </c>
      <c r="S50" s="201">
        <v>0.28999999999999998</v>
      </c>
      <c r="T50" s="201">
        <v>0</v>
      </c>
      <c r="U50" s="201">
        <v>2.0699999999999998</v>
      </c>
      <c r="V50" s="201">
        <v>0.22</v>
      </c>
      <c r="W50" s="201">
        <v>0.48</v>
      </c>
      <c r="X50" s="201">
        <v>1.6</v>
      </c>
      <c r="Y50" s="201">
        <v>0</v>
      </c>
      <c r="Z50" s="201">
        <v>2.75</v>
      </c>
      <c r="AA50" s="201">
        <v>0</v>
      </c>
      <c r="AB50" s="201">
        <v>0</v>
      </c>
      <c r="AC50" s="201">
        <v>13.74</v>
      </c>
      <c r="AD50" s="201">
        <v>0</v>
      </c>
      <c r="AE50" s="201">
        <v>0</v>
      </c>
      <c r="AF50" s="201">
        <v>0</v>
      </c>
      <c r="AG50" s="201">
        <v>-0.18</v>
      </c>
      <c r="AH50" s="201">
        <v>0</v>
      </c>
      <c r="AI50" s="201">
        <v>0</v>
      </c>
      <c r="AJ50" s="201">
        <v>0</v>
      </c>
      <c r="AK50" s="201">
        <v>13.35</v>
      </c>
      <c r="AL50" s="201">
        <v>0</v>
      </c>
      <c r="AM50" s="201">
        <v>0</v>
      </c>
      <c r="AN50" s="201">
        <v>0</v>
      </c>
      <c r="AO50" s="201">
        <v>191.42</v>
      </c>
      <c r="AP50" s="201">
        <v>0</v>
      </c>
      <c r="AQ50" s="201">
        <v>0</v>
      </c>
      <c r="AR50" s="201">
        <v>10.18</v>
      </c>
      <c r="AS50" s="201">
        <v>19.329999999999998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18.16</v>
      </c>
      <c r="K51" s="201">
        <v>4.26</v>
      </c>
      <c r="L51" s="201">
        <v>261.98</v>
      </c>
      <c r="M51" s="201">
        <v>1</v>
      </c>
      <c r="N51" s="201">
        <v>0.53</v>
      </c>
      <c r="O51" s="201">
        <v>0</v>
      </c>
      <c r="P51" s="201">
        <v>1.51</v>
      </c>
      <c r="Q51" s="201">
        <v>0.24</v>
      </c>
      <c r="R51" s="201">
        <v>0.46</v>
      </c>
      <c r="S51" s="201">
        <v>0.28999999999999998</v>
      </c>
      <c r="T51" s="201">
        <v>0</v>
      </c>
      <c r="U51" s="201">
        <v>2.0699999999999998</v>
      </c>
      <c r="V51" s="201">
        <v>0.22</v>
      </c>
      <c r="W51" s="201">
        <v>0.48</v>
      </c>
      <c r="X51" s="201">
        <v>1.6</v>
      </c>
      <c r="Y51" s="201">
        <v>0</v>
      </c>
      <c r="Z51" s="201">
        <v>2.75</v>
      </c>
      <c r="AA51" s="201">
        <v>0.98</v>
      </c>
      <c r="AB51" s="201">
        <v>0</v>
      </c>
      <c r="AC51" s="201">
        <v>13.74</v>
      </c>
      <c r="AD51" s="201">
        <v>0</v>
      </c>
      <c r="AE51" s="201">
        <v>0</v>
      </c>
      <c r="AF51" s="201">
        <v>0</v>
      </c>
      <c r="AG51" s="201">
        <v>-0.18</v>
      </c>
      <c r="AH51" s="201">
        <v>0</v>
      </c>
      <c r="AI51" s="201">
        <v>0</v>
      </c>
      <c r="AJ51" s="201">
        <v>0</v>
      </c>
      <c r="AK51" s="201">
        <v>13.35</v>
      </c>
      <c r="AL51" s="201">
        <v>0</v>
      </c>
      <c r="AM51" s="201">
        <v>0</v>
      </c>
      <c r="AN51" s="201">
        <v>0</v>
      </c>
      <c r="AO51" s="201">
        <v>191.42</v>
      </c>
      <c r="AP51" s="201">
        <v>0</v>
      </c>
      <c r="AQ51" s="201">
        <v>0</v>
      </c>
      <c r="AR51" s="201">
        <v>10.050000000000001</v>
      </c>
      <c r="AS51" s="201">
        <v>19.329999999999998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18.16</v>
      </c>
      <c r="K52" s="201">
        <v>4.26</v>
      </c>
      <c r="L52" s="201">
        <v>261.98</v>
      </c>
      <c r="M52" s="201">
        <v>1</v>
      </c>
      <c r="N52" s="201">
        <v>0.53</v>
      </c>
      <c r="O52" s="201">
        <v>0</v>
      </c>
      <c r="P52" s="201">
        <v>1.51</v>
      </c>
      <c r="Q52" s="201">
        <v>0.24</v>
      </c>
      <c r="R52" s="201">
        <v>0.46</v>
      </c>
      <c r="S52" s="201">
        <v>0.28999999999999998</v>
      </c>
      <c r="T52" s="201">
        <v>0</v>
      </c>
      <c r="U52" s="201">
        <v>2.0699999999999998</v>
      </c>
      <c r="V52" s="201">
        <v>0.22</v>
      </c>
      <c r="W52" s="201">
        <v>0.48</v>
      </c>
      <c r="X52" s="201">
        <v>1.6</v>
      </c>
      <c r="Y52" s="201">
        <v>0</v>
      </c>
      <c r="Z52" s="201">
        <v>2.75</v>
      </c>
      <c r="AA52" s="201">
        <v>0.98</v>
      </c>
      <c r="AB52" s="201">
        <v>0</v>
      </c>
      <c r="AC52" s="201">
        <v>13.74</v>
      </c>
      <c r="AD52" s="201">
        <v>0</v>
      </c>
      <c r="AE52" s="201">
        <v>0</v>
      </c>
      <c r="AF52" s="201">
        <v>0</v>
      </c>
      <c r="AG52" s="201">
        <v>-0.18</v>
      </c>
      <c r="AH52" s="201">
        <v>0</v>
      </c>
      <c r="AI52" s="201">
        <v>0</v>
      </c>
      <c r="AJ52" s="201">
        <v>0</v>
      </c>
      <c r="AK52" s="201">
        <v>13.35</v>
      </c>
      <c r="AL52" s="201">
        <v>0</v>
      </c>
      <c r="AM52" s="201">
        <v>0</v>
      </c>
      <c r="AN52" s="201">
        <v>0</v>
      </c>
      <c r="AO52" s="201">
        <v>191.42</v>
      </c>
      <c r="AP52" s="201">
        <v>0</v>
      </c>
      <c r="AQ52" s="201">
        <v>0</v>
      </c>
      <c r="AR52" s="201">
        <v>10.050000000000001</v>
      </c>
      <c r="AS52" s="201">
        <v>19.329999999999998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18.16</v>
      </c>
      <c r="K53" s="201">
        <v>4.26</v>
      </c>
      <c r="L53" s="201">
        <v>261.98</v>
      </c>
      <c r="M53" s="201">
        <v>1</v>
      </c>
      <c r="N53" s="201">
        <v>0.53</v>
      </c>
      <c r="O53" s="201">
        <v>0</v>
      </c>
      <c r="P53" s="201">
        <v>1.51</v>
      </c>
      <c r="Q53" s="201">
        <v>0.24</v>
      </c>
      <c r="R53" s="201">
        <v>1.39</v>
      </c>
      <c r="S53" s="201">
        <v>0.28999999999999998</v>
      </c>
      <c r="T53" s="201">
        <v>0</v>
      </c>
      <c r="U53" s="201">
        <v>2.0699999999999998</v>
      </c>
      <c r="V53" s="201">
        <v>0.22</v>
      </c>
      <c r="W53" s="201">
        <v>0.48</v>
      </c>
      <c r="X53" s="201">
        <v>1.6</v>
      </c>
      <c r="Y53" s="201">
        <v>0</v>
      </c>
      <c r="Z53" s="201">
        <v>2.75</v>
      </c>
      <c r="AA53" s="201">
        <v>0.98</v>
      </c>
      <c r="AB53" s="201">
        <v>0</v>
      </c>
      <c r="AC53" s="201">
        <v>13.74</v>
      </c>
      <c r="AD53" s="201">
        <v>0</v>
      </c>
      <c r="AE53" s="201">
        <v>0</v>
      </c>
      <c r="AF53" s="201">
        <v>0</v>
      </c>
      <c r="AG53" s="201">
        <v>-0.18</v>
      </c>
      <c r="AH53" s="201">
        <v>0</v>
      </c>
      <c r="AI53" s="201">
        <v>0</v>
      </c>
      <c r="AJ53" s="201">
        <v>0</v>
      </c>
      <c r="AK53" s="201">
        <v>13.35</v>
      </c>
      <c r="AL53" s="201">
        <v>0</v>
      </c>
      <c r="AM53" s="201">
        <v>0</v>
      </c>
      <c r="AN53" s="201">
        <v>0</v>
      </c>
      <c r="AO53" s="201">
        <v>191.42</v>
      </c>
      <c r="AP53" s="201">
        <v>0</v>
      </c>
      <c r="AQ53" s="201">
        <v>0</v>
      </c>
      <c r="AR53" s="201">
        <v>10.050000000000001</v>
      </c>
      <c r="AS53" s="201">
        <v>19.329999999999998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18.16</v>
      </c>
      <c r="K54" s="201">
        <v>4.32</v>
      </c>
      <c r="L54" s="201">
        <v>261.98</v>
      </c>
      <c r="M54" s="201">
        <v>1</v>
      </c>
      <c r="N54" s="201">
        <v>0.53</v>
      </c>
      <c r="O54" s="201">
        <v>0</v>
      </c>
      <c r="P54" s="201">
        <v>1.51</v>
      </c>
      <c r="Q54" s="201">
        <v>0.24</v>
      </c>
      <c r="R54" s="201">
        <v>0.46</v>
      </c>
      <c r="S54" s="201">
        <v>0.28999999999999998</v>
      </c>
      <c r="T54" s="201">
        <v>0</v>
      </c>
      <c r="U54" s="201">
        <v>2.0699999999999998</v>
      </c>
      <c r="V54" s="201">
        <v>0.22</v>
      </c>
      <c r="W54" s="201">
        <v>0.48</v>
      </c>
      <c r="X54" s="201">
        <v>1.6</v>
      </c>
      <c r="Y54" s="201">
        <v>0</v>
      </c>
      <c r="Z54" s="201">
        <v>2.75</v>
      </c>
      <c r="AA54" s="201">
        <v>0.98</v>
      </c>
      <c r="AB54" s="201">
        <v>0</v>
      </c>
      <c r="AC54" s="201">
        <v>13.74</v>
      </c>
      <c r="AD54" s="201">
        <v>0</v>
      </c>
      <c r="AE54" s="201">
        <v>0</v>
      </c>
      <c r="AF54" s="201">
        <v>0</v>
      </c>
      <c r="AG54" s="201">
        <v>-0.18</v>
      </c>
      <c r="AH54" s="201">
        <v>0</v>
      </c>
      <c r="AI54" s="201">
        <v>0</v>
      </c>
      <c r="AJ54" s="201">
        <v>0</v>
      </c>
      <c r="AK54" s="201">
        <v>19.5</v>
      </c>
      <c r="AL54" s="201">
        <v>0</v>
      </c>
      <c r="AM54" s="201">
        <v>0</v>
      </c>
      <c r="AN54" s="201">
        <v>0</v>
      </c>
      <c r="AO54" s="201">
        <v>191.42</v>
      </c>
      <c r="AP54" s="201">
        <v>0</v>
      </c>
      <c r="AQ54" s="201">
        <v>0</v>
      </c>
      <c r="AR54" s="201">
        <v>9.99</v>
      </c>
      <c r="AS54" s="201">
        <v>19.329999999999998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18.16</v>
      </c>
      <c r="K55" s="201">
        <v>4.26</v>
      </c>
      <c r="L55" s="201">
        <v>261.98</v>
      </c>
      <c r="M55" s="201">
        <v>1</v>
      </c>
      <c r="N55" s="201">
        <v>0.53</v>
      </c>
      <c r="O55" s="201">
        <v>0</v>
      </c>
      <c r="P55" s="201">
        <v>1.51</v>
      </c>
      <c r="Q55" s="201">
        <v>0.24</v>
      </c>
      <c r="R55" s="201">
        <v>0.46</v>
      </c>
      <c r="S55" s="201">
        <v>0.28999999999999998</v>
      </c>
      <c r="T55" s="201">
        <v>0</v>
      </c>
      <c r="U55" s="201">
        <v>2.0699999999999998</v>
      </c>
      <c r="V55" s="201">
        <v>0.22</v>
      </c>
      <c r="W55" s="201">
        <v>0.48</v>
      </c>
      <c r="X55" s="201">
        <v>1.6</v>
      </c>
      <c r="Y55" s="201">
        <v>0</v>
      </c>
      <c r="Z55" s="201">
        <v>2.75</v>
      </c>
      <c r="AA55" s="201">
        <v>0.98</v>
      </c>
      <c r="AB55" s="201">
        <v>0</v>
      </c>
      <c r="AC55" s="201">
        <v>13.74</v>
      </c>
      <c r="AD55" s="201">
        <v>0</v>
      </c>
      <c r="AE55" s="201">
        <v>0</v>
      </c>
      <c r="AF55" s="201">
        <v>0</v>
      </c>
      <c r="AG55" s="201">
        <v>-0.18</v>
      </c>
      <c r="AH55" s="201">
        <v>0</v>
      </c>
      <c r="AI55" s="201">
        <v>0</v>
      </c>
      <c r="AJ55" s="201">
        <v>0</v>
      </c>
      <c r="AK55" s="201">
        <v>19.5</v>
      </c>
      <c r="AL55" s="201">
        <v>0</v>
      </c>
      <c r="AM55" s="201">
        <v>0</v>
      </c>
      <c r="AN55" s="201">
        <v>0</v>
      </c>
      <c r="AO55" s="201">
        <v>191.42</v>
      </c>
      <c r="AP55" s="201">
        <v>0</v>
      </c>
      <c r="AQ55" s="201">
        <v>0</v>
      </c>
      <c r="AR55" s="201">
        <v>7.41</v>
      </c>
      <c r="AS55" s="201">
        <v>19.329999999999998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18.16</v>
      </c>
      <c r="K56" s="201">
        <v>4.26</v>
      </c>
      <c r="L56" s="201">
        <v>261.98</v>
      </c>
      <c r="M56" s="201">
        <v>1</v>
      </c>
      <c r="N56" s="201">
        <v>0.53</v>
      </c>
      <c r="O56" s="201">
        <v>0</v>
      </c>
      <c r="P56" s="201">
        <v>1.51</v>
      </c>
      <c r="Q56" s="201">
        <v>0.24</v>
      </c>
      <c r="R56" s="201">
        <v>0.46</v>
      </c>
      <c r="S56" s="201">
        <v>0.28999999999999998</v>
      </c>
      <c r="T56" s="201">
        <v>0</v>
      </c>
      <c r="U56" s="201">
        <v>2.0699999999999998</v>
      </c>
      <c r="V56" s="201">
        <v>0.22</v>
      </c>
      <c r="W56" s="201">
        <v>0.48</v>
      </c>
      <c r="X56" s="201">
        <v>1.6</v>
      </c>
      <c r="Y56" s="201">
        <v>0</v>
      </c>
      <c r="Z56" s="201">
        <v>2.75</v>
      </c>
      <c r="AA56" s="201">
        <v>0.98</v>
      </c>
      <c r="AB56" s="201">
        <v>0</v>
      </c>
      <c r="AC56" s="201">
        <v>13.74</v>
      </c>
      <c r="AD56" s="201">
        <v>0</v>
      </c>
      <c r="AE56" s="201">
        <v>0</v>
      </c>
      <c r="AF56" s="201">
        <v>0</v>
      </c>
      <c r="AG56" s="201">
        <v>-0.18</v>
      </c>
      <c r="AH56" s="201">
        <v>0</v>
      </c>
      <c r="AI56" s="201">
        <v>0</v>
      </c>
      <c r="AJ56" s="201">
        <v>0</v>
      </c>
      <c r="AK56" s="201">
        <v>19.5</v>
      </c>
      <c r="AL56" s="201">
        <v>0</v>
      </c>
      <c r="AM56" s="201">
        <v>0</v>
      </c>
      <c r="AN56" s="201">
        <v>0</v>
      </c>
      <c r="AO56" s="201">
        <v>191.42</v>
      </c>
      <c r="AP56" s="201">
        <v>0</v>
      </c>
      <c r="AQ56" s="201">
        <v>0</v>
      </c>
      <c r="AR56" s="201">
        <v>7.41</v>
      </c>
      <c r="AS56" s="201">
        <v>19.329999999999998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18.16</v>
      </c>
      <c r="K57" s="201">
        <v>4.26</v>
      </c>
      <c r="L57" s="201">
        <v>261.98</v>
      </c>
      <c r="M57" s="201">
        <v>1</v>
      </c>
      <c r="N57" s="201">
        <v>0.53</v>
      </c>
      <c r="O57" s="201">
        <v>0</v>
      </c>
      <c r="P57" s="201">
        <v>1.51</v>
      </c>
      <c r="Q57" s="201">
        <v>0.23</v>
      </c>
      <c r="R57" s="201">
        <v>0.46</v>
      </c>
      <c r="S57" s="201">
        <v>0.28999999999999998</v>
      </c>
      <c r="T57" s="201">
        <v>0</v>
      </c>
      <c r="U57" s="201">
        <v>2.0699999999999998</v>
      </c>
      <c r="V57" s="201">
        <v>0.22</v>
      </c>
      <c r="W57" s="201">
        <v>0.48</v>
      </c>
      <c r="X57" s="201">
        <v>1.6</v>
      </c>
      <c r="Y57" s="201">
        <v>0</v>
      </c>
      <c r="Z57" s="201">
        <v>2.75</v>
      </c>
      <c r="AA57" s="201">
        <v>0.98</v>
      </c>
      <c r="AB57" s="201">
        <v>0</v>
      </c>
      <c r="AC57" s="201">
        <v>13.74</v>
      </c>
      <c r="AD57" s="201">
        <v>0</v>
      </c>
      <c r="AE57" s="201">
        <v>0</v>
      </c>
      <c r="AF57" s="201">
        <v>0</v>
      </c>
      <c r="AG57" s="201">
        <v>-0.18</v>
      </c>
      <c r="AH57" s="201">
        <v>0</v>
      </c>
      <c r="AI57" s="201">
        <v>0</v>
      </c>
      <c r="AJ57" s="201">
        <v>0</v>
      </c>
      <c r="AK57" s="201">
        <v>13.35</v>
      </c>
      <c r="AL57" s="201">
        <v>0</v>
      </c>
      <c r="AM57" s="201">
        <v>0</v>
      </c>
      <c r="AN57" s="201">
        <v>0</v>
      </c>
      <c r="AO57" s="201">
        <v>191.42</v>
      </c>
      <c r="AP57" s="201">
        <v>0</v>
      </c>
      <c r="AQ57" s="201">
        <v>0</v>
      </c>
      <c r="AR57" s="201">
        <v>7.41</v>
      </c>
      <c r="AS57" s="201">
        <v>19.329999999999998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18.16</v>
      </c>
      <c r="K58" s="201">
        <v>0.33</v>
      </c>
      <c r="L58" s="201">
        <v>261.98</v>
      </c>
      <c r="M58" s="201">
        <v>1</v>
      </c>
      <c r="N58" s="201">
        <v>0.53</v>
      </c>
      <c r="O58" s="201">
        <v>0</v>
      </c>
      <c r="P58" s="201">
        <v>1.51</v>
      </c>
      <c r="Q58" s="201">
        <v>0.23</v>
      </c>
      <c r="R58" s="201">
        <v>0.46</v>
      </c>
      <c r="S58" s="201">
        <v>0.28999999999999998</v>
      </c>
      <c r="T58" s="201">
        <v>0</v>
      </c>
      <c r="U58" s="201">
        <v>2.0699999999999998</v>
      </c>
      <c r="V58" s="201">
        <v>0.22</v>
      </c>
      <c r="W58" s="201">
        <v>0.48</v>
      </c>
      <c r="X58" s="201">
        <v>1.6</v>
      </c>
      <c r="Y58" s="201">
        <v>0</v>
      </c>
      <c r="Z58" s="201">
        <v>2.75</v>
      </c>
      <c r="AA58" s="201">
        <v>0.98</v>
      </c>
      <c r="AB58" s="201">
        <v>0</v>
      </c>
      <c r="AC58" s="201">
        <v>13.74</v>
      </c>
      <c r="AD58" s="201">
        <v>0</v>
      </c>
      <c r="AE58" s="201">
        <v>0</v>
      </c>
      <c r="AF58" s="201">
        <v>0</v>
      </c>
      <c r="AG58" s="201">
        <v>-0.18</v>
      </c>
      <c r="AH58" s="201">
        <v>0</v>
      </c>
      <c r="AI58" s="201">
        <v>0</v>
      </c>
      <c r="AJ58" s="201">
        <v>0</v>
      </c>
      <c r="AK58" s="201">
        <v>13.35</v>
      </c>
      <c r="AL58" s="201">
        <v>0</v>
      </c>
      <c r="AM58" s="201">
        <v>0</v>
      </c>
      <c r="AN58" s="201">
        <v>0</v>
      </c>
      <c r="AO58" s="201">
        <v>191.42</v>
      </c>
      <c r="AP58" s="201">
        <v>0</v>
      </c>
      <c r="AQ58" s="201">
        <v>0</v>
      </c>
      <c r="AR58" s="201">
        <v>7.41</v>
      </c>
      <c r="AS58" s="201">
        <v>19.329999999999998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18.16</v>
      </c>
      <c r="K59" s="201">
        <v>0.38</v>
      </c>
      <c r="L59" s="201">
        <v>213.74</v>
      </c>
      <c r="M59" s="201">
        <v>1</v>
      </c>
      <c r="N59" s="201">
        <v>0.53</v>
      </c>
      <c r="O59" s="201">
        <v>0</v>
      </c>
      <c r="P59" s="201">
        <v>1.51</v>
      </c>
      <c r="Q59" s="201">
        <v>0.23</v>
      </c>
      <c r="R59" s="201">
        <v>0.46</v>
      </c>
      <c r="S59" s="201">
        <v>0.28999999999999998</v>
      </c>
      <c r="T59" s="201">
        <v>0</v>
      </c>
      <c r="U59" s="201">
        <v>2.59</v>
      </c>
      <c r="V59" s="201">
        <v>0.22</v>
      </c>
      <c r="W59" s="201">
        <v>0.48</v>
      </c>
      <c r="X59" s="201">
        <v>1.6</v>
      </c>
      <c r="Y59" s="201">
        <v>0</v>
      </c>
      <c r="Z59" s="201">
        <v>2.75</v>
      </c>
      <c r="AA59" s="201">
        <v>0.98</v>
      </c>
      <c r="AB59" s="201">
        <v>0</v>
      </c>
      <c r="AC59" s="201">
        <v>13.74</v>
      </c>
      <c r="AD59" s="201">
        <v>0</v>
      </c>
      <c r="AE59" s="201">
        <v>0</v>
      </c>
      <c r="AF59" s="201">
        <v>0</v>
      </c>
      <c r="AG59" s="201">
        <v>-0.18</v>
      </c>
      <c r="AH59" s="201">
        <v>0</v>
      </c>
      <c r="AI59" s="201">
        <v>0</v>
      </c>
      <c r="AJ59" s="201">
        <v>0</v>
      </c>
      <c r="AK59" s="201">
        <v>13.35</v>
      </c>
      <c r="AL59" s="201">
        <v>0</v>
      </c>
      <c r="AM59" s="201">
        <v>0</v>
      </c>
      <c r="AN59" s="201">
        <v>0</v>
      </c>
      <c r="AO59" s="201">
        <v>191.42</v>
      </c>
      <c r="AP59" s="201">
        <v>0</v>
      </c>
      <c r="AQ59" s="201">
        <v>0</v>
      </c>
      <c r="AR59" s="201">
        <v>7.41</v>
      </c>
      <c r="AS59" s="201">
        <v>19.329999999999998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18.16</v>
      </c>
      <c r="K60" s="201">
        <v>0.33</v>
      </c>
      <c r="L60" s="201">
        <v>175.16</v>
      </c>
      <c r="M60" s="201">
        <v>1</v>
      </c>
      <c r="N60" s="201">
        <v>0.53</v>
      </c>
      <c r="O60" s="201">
        <v>0</v>
      </c>
      <c r="P60" s="201">
        <v>1.51</v>
      </c>
      <c r="Q60" s="201">
        <v>0.23</v>
      </c>
      <c r="R60" s="201">
        <v>0.46</v>
      </c>
      <c r="S60" s="201">
        <v>0.28999999999999998</v>
      </c>
      <c r="T60" s="201">
        <v>0</v>
      </c>
      <c r="U60" s="201">
        <v>2.13</v>
      </c>
      <c r="V60" s="201">
        <v>0.22</v>
      </c>
      <c r="W60" s="201">
        <v>0.48</v>
      </c>
      <c r="X60" s="201">
        <v>1.6</v>
      </c>
      <c r="Y60" s="201">
        <v>0</v>
      </c>
      <c r="Z60" s="201">
        <v>2.75</v>
      </c>
      <c r="AA60" s="201">
        <v>0.98</v>
      </c>
      <c r="AB60" s="201">
        <v>0</v>
      </c>
      <c r="AC60" s="201">
        <v>13.74</v>
      </c>
      <c r="AD60" s="201">
        <v>0</v>
      </c>
      <c r="AE60" s="201">
        <v>0</v>
      </c>
      <c r="AF60" s="201">
        <v>0</v>
      </c>
      <c r="AG60" s="201">
        <v>-0.18</v>
      </c>
      <c r="AH60" s="201">
        <v>0</v>
      </c>
      <c r="AI60" s="201">
        <v>0</v>
      </c>
      <c r="AJ60" s="201">
        <v>0</v>
      </c>
      <c r="AK60" s="201">
        <v>13.35</v>
      </c>
      <c r="AL60" s="201">
        <v>0</v>
      </c>
      <c r="AM60" s="201">
        <v>0</v>
      </c>
      <c r="AN60" s="201">
        <v>0</v>
      </c>
      <c r="AO60" s="201">
        <v>191.42</v>
      </c>
      <c r="AP60" s="201">
        <v>0</v>
      </c>
      <c r="AQ60" s="201">
        <v>0</v>
      </c>
      <c r="AR60" s="201">
        <v>7.41</v>
      </c>
      <c r="AS60" s="201">
        <v>19.329999999999998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18.16</v>
      </c>
      <c r="K61" s="201">
        <v>0.33</v>
      </c>
      <c r="L61" s="201">
        <v>155.86000000000001</v>
      </c>
      <c r="M61" s="201">
        <v>1</v>
      </c>
      <c r="N61" s="201">
        <v>0.63</v>
      </c>
      <c r="O61" s="201">
        <v>0</v>
      </c>
      <c r="P61" s="201">
        <v>1.51</v>
      </c>
      <c r="Q61" s="201">
        <v>0.24</v>
      </c>
      <c r="R61" s="201">
        <v>0.46</v>
      </c>
      <c r="S61" s="201">
        <v>0.28999999999999998</v>
      </c>
      <c r="T61" s="201">
        <v>0</v>
      </c>
      <c r="U61" s="201">
        <v>2.13</v>
      </c>
      <c r="V61" s="201">
        <v>0.22</v>
      </c>
      <c r="W61" s="201">
        <v>0.48</v>
      </c>
      <c r="X61" s="201">
        <v>1.6</v>
      </c>
      <c r="Y61" s="201">
        <v>0</v>
      </c>
      <c r="Z61" s="201">
        <v>2.75</v>
      </c>
      <c r="AA61" s="201">
        <v>0.84</v>
      </c>
      <c r="AB61" s="201">
        <v>0</v>
      </c>
      <c r="AC61" s="201">
        <v>13.74</v>
      </c>
      <c r="AD61" s="201">
        <v>0</v>
      </c>
      <c r="AE61" s="201">
        <v>0</v>
      </c>
      <c r="AF61" s="201">
        <v>0</v>
      </c>
      <c r="AG61" s="201">
        <v>-0.18</v>
      </c>
      <c r="AH61" s="201">
        <v>0</v>
      </c>
      <c r="AI61" s="201">
        <v>0</v>
      </c>
      <c r="AJ61" s="201">
        <v>0</v>
      </c>
      <c r="AK61" s="201">
        <v>13.35</v>
      </c>
      <c r="AL61" s="201">
        <v>0</v>
      </c>
      <c r="AM61" s="201">
        <v>0</v>
      </c>
      <c r="AN61" s="201">
        <v>0</v>
      </c>
      <c r="AO61" s="201">
        <v>191.42</v>
      </c>
      <c r="AP61" s="201">
        <v>0</v>
      </c>
      <c r="AQ61" s="201">
        <v>0</v>
      </c>
      <c r="AR61" s="201">
        <v>7.34</v>
      </c>
      <c r="AS61" s="201">
        <v>19.329999999999998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18.16</v>
      </c>
      <c r="K62" s="201">
        <v>0.33</v>
      </c>
      <c r="L62" s="201">
        <v>155.86000000000001</v>
      </c>
      <c r="M62" s="201">
        <v>1</v>
      </c>
      <c r="N62" s="201">
        <v>0.63</v>
      </c>
      <c r="O62" s="201">
        <v>0</v>
      </c>
      <c r="P62" s="201">
        <v>1.51</v>
      </c>
      <c r="Q62" s="201">
        <v>0.24</v>
      </c>
      <c r="R62" s="201">
        <v>0.46</v>
      </c>
      <c r="S62" s="201">
        <v>0.28999999999999998</v>
      </c>
      <c r="T62" s="201">
        <v>0</v>
      </c>
      <c r="U62" s="201">
        <v>2.13</v>
      </c>
      <c r="V62" s="201">
        <v>0.22</v>
      </c>
      <c r="W62" s="201">
        <v>0.48</v>
      </c>
      <c r="X62" s="201">
        <v>1.6</v>
      </c>
      <c r="Y62" s="201">
        <v>0</v>
      </c>
      <c r="Z62" s="201">
        <v>2.75</v>
      </c>
      <c r="AA62" s="201">
        <v>0.84</v>
      </c>
      <c r="AB62" s="201">
        <v>0</v>
      </c>
      <c r="AC62" s="201">
        <v>13.74</v>
      </c>
      <c r="AD62" s="201">
        <v>0</v>
      </c>
      <c r="AE62" s="201">
        <v>0</v>
      </c>
      <c r="AF62" s="201">
        <v>0</v>
      </c>
      <c r="AG62" s="201">
        <v>-0.18</v>
      </c>
      <c r="AH62" s="201">
        <v>0</v>
      </c>
      <c r="AI62" s="201">
        <v>0</v>
      </c>
      <c r="AJ62" s="201">
        <v>0</v>
      </c>
      <c r="AK62" s="201">
        <v>13.35</v>
      </c>
      <c r="AL62" s="201">
        <v>0</v>
      </c>
      <c r="AM62" s="201">
        <v>0</v>
      </c>
      <c r="AN62" s="201">
        <v>0</v>
      </c>
      <c r="AO62" s="201">
        <v>191.42</v>
      </c>
      <c r="AP62" s="201">
        <v>0</v>
      </c>
      <c r="AQ62" s="201">
        <v>0</v>
      </c>
      <c r="AR62" s="201">
        <v>7.34</v>
      </c>
      <c r="AS62" s="201">
        <v>19.329999999999998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17.829999999999998</v>
      </c>
      <c r="K63" s="201">
        <v>0.33</v>
      </c>
      <c r="L63" s="201">
        <v>78.69</v>
      </c>
      <c r="M63" s="201">
        <v>1</v>
      </c>
      <c r="N63" s="201">
        <v>0.63</v>
      </c>
      <c r="O63" s="201">
        <v>0</v>
      </c>
      <c r="P63" s="201">
        <v>1.51</v>
      </c>
      <c r="Q63" s="201">
        <v>0.24</v>
      </c>
      <c r="R63" s="201">
        <v>0.46</v>
      </c>
      <c r="S63" s="201">
        <v>0.28999999999999998</v>
      </c>
      <c r="T63" s="201">
        <v>0</v>
      </c>
      <c r="U63" s="201">
        <v>2.13</v>
      </c>
      <c r="V63" s="201">
        <v>0.22</v>
      </c>
      <c r="W63" s="201">
        <v>0.48</v>
      </c>
      <c r="X63" s="201">
        <v>1.6</v>
      </c>
      <c r="Y63" s="201">
        <v>0</v>
      </c>
      <c r="Z63" s="201">
        <v>2.75</v>
      </c>
      <c r="AA63" s="201">
        <v>0.98</v>
      </c>
      <c r="AB63" s="201">
        <v>0</v>
      </c>
      <c r="AC63" s="201">
        <v>13.74</v>
      </c>
      <c r="AD63" s="201">
        <v>0</v>
      </c>
      <c r="AE63" s="201">
        <v>0</v>
      </c>
      <c r="AF63" s="201">
        <v>0</v>
      </c>
      <c r="AG63" s="201">
        <v>-0.18</v>
      </c>
      <c r="AH63" s="201">
        <v>0</v>
      </c>
      <c r="AI63" s="201">
        <v>0</v>
      </c>
      <c r="AJ63" s="201">
        <v>0</v>
      </c>
      <c r="AK63" s="201">
        <v>13.35</v>
      </c>
      <c r="AL63" s="201">
        <v>0</v>
      </c>
      <c r="AM63" s="201">
        <v>0</v>
      </c>
      <c r="AN63" s="201">
        <v>0</v>
      </c>
      <c r="AO63" s="201">
        <v>191.42</v>
      </c>
      <c r="AP63" s="201">
        <v>0</v>
      </c>
      <c r="AQ63" s="201">
        <v>0</v>
      </c>
      <c r="AR63" s="201">
        <v>7.34</v>
      </c>
      <c r="AS63" s="201">
        <v>19.329999999999998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17.829999999999998</v>
      </c>
      <c r="K64" s="201">
        <v>0.33</v>
      </c>
      <c r="L64" s="201">
        <v>30.46</v>
      </c>
      <c r="M64" s="201">
        <v>1</v>
      </c>
      <c r="N64" s="201">
        <v>0.63</v>
      </c>
      <c r="O64" s="201">
        <v>0</v>
      </c>
      <c r="P64" s="201">
        <v>1.51</v>
      </c>
      <c r="Q64" s="201">
        <v>0.24</v>
      </c>
      <c r="R64" s="201">
        <v>0.46</v>
      </c>
      <c r="S64" s="201">
        <v>0.28999999999999998</v>
      </c>
      <c r="T64" s="201">
        <v>0</v>
      </c>
      <c r="U64" s="201">
        <v>2.13</v>
      </c>
      <c r="V64" s="201">
        <v>0.22</v>
      </c>
      <c r="W64" s="201">
        <v>0.48</v>
      </c>
      <c r="X64" s="201">
        <v>1.6</v>
      </c>
      <c r="Y64" s="201">
        <v>0</v>
      </c>
      <c r="Z64" s="201">
        <v>2.75</v>
      </c>
      <c r="AA64" s="201">
        <v>0.98</v>
      </c>
      <c r="AB64" s="201">
        <v>0</v>
      </c>
      <c r="AC64" s="201">
        <v>13.74</v>
      </c>
      <c r="AD64" s="201">
        <v>0</v>
      </c>
      <c r="AE64" s="201">
        <v>0</v>
      </c>
      <c r="AF64" s="201">
        <v>0</v>
      </c>
      <c r="AG64" s="201">
        <v>-0.18</v>
      </c>
      <c r="AH64" s="201">
        <v>0</v>
      </c>
      <c r="AI64" s="201">
        <v>0</v>
      </c>
      <c r="AJ64" s="201">
        <v>0</v>
      </c>
      <c r="AK64" s="201">
        <v>19.5</v>
      </c>
      <c r="AL64" s="201">
        <v>0</v>
      </c>
      <c r="AM64" s="201">
        <v>0</v>
      </c>
      <c r="AN64" s="201">
        <v>0</v>
      </c>
      <c r="AO64" s="201">
        <v>191.42</v>
      </c>
      <c r="AP64" s="201">
        <v>0</v>
      </c>
      <c r="AQ64" s="201">
        <v>0</v>
      </c>
      <c r="AR64" s="201">
        <v>7.34</v>
      </c>
      <c r="AS64" s="201">
        <v>19.329999999999998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17.829999999999998</v>
      </c>
      <c r="K65" s="201">
        <v>0.33</v>
      </c>
      <c r="L65" s="201">
        <v>30.46</v>
      </c>
      <c r="M65" s="201">
        <v>1</v>
      </c>
      <c r="N65" s="201">
        <v>0.63</v>
      </c>
      <c r="O65" s="201">
        <v>0</v>
      </c>
      <c r="P65" s="201">
        <v>1.51</v>
      </c>
      <c r="Q65" s="201">
        <v>0.24</v>
      </c>
      <c r="R65" s="201">
        <v>0.46</v>
      </c>
      <c r="S65" s="201">
        <v>0.28999999999999998</v>
      </c>
      <c r="T65" s="201">
        <v>0</v>
      </c>
      <c r="U65" s="201">
        <v>2.13</v>
      </c>
      <c r="V65" s="201">
        <v>0.22</v>
      </c>
      <c r="W65" s="201">
        <v>0.48</v>
      </c>
      <c r="X65" s="201">
        <v>1.6</v>
      </c>
      <c r="Y65" s="201">
        <v>0</v>
      </c>
      <c r="Z65" s="201">
        <v>2.75</v>
      </c>
      <c r="AA65" s="201">
        <v>0.98</v>
      </c>
      <c r="AB65" s="201">
        <v>0</v>
      </c>
      <c r="AC65" s="201">
        <v>13.74</v>
      </c>
      <c r="AD65" s="201">
        <v>0</v>
      </c>
      <c r="AE65" s="201">
        <v>0</v>
      </c>
      <c r="AF65" s="201">
        <v>0</v>
      </c>
      <c r="AG65" s="201">
        <v>-0.18</v>
      </c>
      <c r="AH65" s="201">
        <v>0</v>
      </c>
      <c r="AI65" s="201">
        <v>0</v>
      </c>
      <c r="AJ65" s="201">
        <v>0</v>
      </c>
      <c r="AK65" s="201">
        <v>19.5</v>
      </c>
      <c r="AL65" s="201">
        <v>0</v>
      </c>
      <c r="AM65" s="201">
        <v>0</v>
      </c>
      <c r="AN65" s="201">
        <v>0</v>
      </c>
      <c r="AO65" s="201">
        <v>191.42</v>
      </c>
      <c r="AP65" s="201">
        <v>0</v>
      </c>
      <c r="AQ65" s="201">
        <v>0</v>
      </c>
      <c r="AR65" s="201">
        <v>7.34</v>
      </c>
      <c r="AS65" s="201">
        <v>19.329999999999998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17.829999999999998</v>
      </c>
      <c r="K66" s="201">
        <v>0.23</v>
      </c>
      <c r="L66" s="201">
        <v>30.46</v>
      </c>
      <c r="M66" s="201">
        <v>1</v>
      </c>
      <c r="N66" s="201">
        <v>0.63</v>
      </c>
      <c r="O66" s="201">
        <v>0</v>
      </c>
      <c r="P66" s="201">
        <v>1.51</v>
      </c>
      <c r="Q66" s="201">
        <v>0.24</v>
      </c>
      <c r="R66" s="201">
        <v>0.46</v>
      </c>
      <c r="S66" s="201">
        <v>0.28999999999999998</v>
      </c>
      <c r="T66" s="201">
        <v>0</v>
      </c>
      <c r="U66" s="201">
        <v>2.13</v>
      </c>
      <c r="V66" s="201">
        <v>0.22</v>
      </c>
      <c r="W66" s="201">
        <v>0.48</v>
      </c>
      <c r="X66" s="201">
        <v>1.6</v>
      </c>
      <c r="Y66" s="201">
        <v>0</v>
      </c>
      <c r="Z66" s="201">
        <v>2.75</v>
      </c>
      <c r="AA66" s="201">
        <v>0.98</v>
      </c>
      <c r="AB66" s="201">
        <v>0</v>
      </c>
      <c r="AC66" s="201">
        <v>13.74</v>
      </c>
      <c r="AD66" s="201">
        <v>0</v>
      </c>
      <c r="AE66" s="201">
        <v>0</v>
      </c>
      <c r="AF66" s="201">
        <v>0</v>
      </c>
      <c r="AG66" s="201">
        <v>-0.18</v>
      </c>
      <c r="AH66" s="201">
        <v>0</v>
      </c>
      <c r="AI66" s="201">
        <v>0</v>
      </c>
      <c r="AJ66" s="201">
        <v>0</v>
      </c>
      <c r="AK66" s="201">
        <v>19.5</v>
      </c>
      <c r="AL66" s="201">
        <v>0</v>
      </c>
      <c r="AM66" s="201">
        <v>0</v>
      </c>
      <c r="AN66" s="201">
        <v>0</v>
      </c>
      <c r="AO66" s="201">
        <v>191.42</v>
      </c>
      <c r="AP66" s="201">
        <v>0</v>
      </c>
      <c r="AQ66" s="201">
        <v>0</v>
      </c>
      <c r="AR66" s="201">
        <v>7.34</v>
      </c>
      <c r="AS66" s="201">
        <v>19.329999999999998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17.829999999999998</v>
      </c>
      <c r="K67" s="201">
        <v>0.21</v>
      </c>
      <c r="L67" s="201">
        <v>11.64</v>
      </c>
      <c r="M67" s="201">
        <v>1</v>
      </c>
      <c r="N67" s="201">
        <v>0.63</v>
      </c>
      <c r="O67" s="201">
        <v>0</v>
      </c>
      <c r="P67" s="201">
        <v>1.51</v>
      </c>
      <c r="Q67" s="201">
        <v>0.24</v>
      </c>
      <c r="R67" s="201">
        <v>0.46</v>
      </c>
      <c r="S67" s="201">
        <v>0.28999999999999998</v>
      </c>
      <c r="T67" s="201">
        <v>0</v>
      </c>
      <c r="U67" s="201">
        <v>2.13</v>
      </c>
      <c r="V67" s="201">
        <v>0.22</v>
      </c>
      <c r="W67" s="201">
        <v>0.48</v>
      </c>
      <c r="X67" s="201">
        <v>1.6</v>
      </c>
      <c r="Y67" s="201">
        <v>0</v>
      </c>
      <c r="Z67" s="201">
        <v>2.75</v>
      </c>
      <c r="AA67" s="201">
        <v>0.98</v>
      </c>
      <c r="AB67" s="201">
        <v>0</v>
      </c>
      <c r="AC67" s="201">
        <v>13.74</v>
      </c>
      <c r="AD67" s="201">
        <v>0</v>
      </c>
      <c r="AE67" s="201">
        <v>0</v>
      </c>
      <c r="AF67" s="201">
        <v>0</v>
      </c>
      <c r="AG67" s="201">
        <v>-0.18</v>
      </c>
      <c r="AH67" s="201">
        <v>0</v>
      </c>
      <c r="AI67" s="201">
        <v>0</v>
      </c>
      <c r="AJ67" s="201">
        <v>0</v>
      </c>
      <c r="AK67" s="201">
        <v>13.35</v>
      </c>
      <c r="AL67" s="201">
        <v>0</v>
      </c>
      <c r="AM67" s="201">
        <v>0</v>
      </c>
      <c r="AN67" s="201">
        <v>0</v>
      </c>
      <c r="AO67" s="201">
        <v>191.42</v>
      </c>
      <c r="AP67" s="201">
        <v>0</v>
      </c>
      <c r="AQ67" s="201">
        <v>0</v>
      </c>
      <c r="AR67" s="201">
        <v>7.34</v>
      </c>
      <c r="AS67" s="201">
        <v>19.329999999999998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17.829999999999998</v>
      </c>
      <c r="K68" s="201">
        <v>0.33</v>
      </c>
      <c r="L68" s="201">
        <v>11.64</v>
      </c>
      <c r="M68" s="201">
        <v>1</v>
      </c>
      <c r="N68" s="201">
        <v>0.63</v>
      </c>
      <c r="O68" s="201">
        <v>0</v>
      </c>
      <c r="P68" s="201">
        <v>1.51</v>
      </c>
      <c r="Q68" s="201">
        <v>0.24</v>
      </c>
      <c r="R68" s="201">
        <v>0.46</v>
      </c>
      <c r="S68" s="201">
        <v>0.28999999999999998</v>
      </c>
      <c r="T68" s="201">
        <v>0</v>
      </c>
      <c r="U68" s="201">
        <v>2.13</v>
      </c>
      <c r="V68" s="201">
        <v>0.22</v>
      </c>
      <c r="W68" s="201">
        <v>0.48</v>
      </c>
      <c r="X68" s="201">
        <v>1.6</v>
      </c>
      <c r="Y68" s="201">
        <v>0</v>
      </c>
      <c r="Z68" s="201">
        <v>2.75</v>
      </c>
      <c r="AA68" s="201">
        <v>0.98</v>
      </c>
      <c r="AB68" s="201">
        <v>0</v>
      </c>
      <c r="AC68" s="201">
        <v>13.74</v>
      </c>
      <c r="AD68" s="201">
        <v>0</v>
      </c>
      <c r="AE68" s="201">
        <v>0</v>
      </c>
      <c r="AF68" s="201">
        <v>0</v>
      </c>
      <c r="AG68" s="201">
        <v>-0.18</v>
      </c>
      <c r="AH68" s="201">
        <v>0</v>
      </c>
      <c r="AI68" s="201">
        <v>0</v>
      </c>
      <c r="AJ68" s="201">
        <v>0</v>
      </c>
      <c r="AK68" s="201">
        <v>13.35</v>
      </c>
      <c r="AL68" s="201">
        <v>0</v>
      </c>
      <c r="AM68" s="201">
        <v>0</v>
      </c>
      <c r="AN68" s="201">
        <v>0</v>
      </c>
      <c r="AO68" s="201">
        <v>191.42</v>
      </c>
      <c r="AP68" s="201">
        <v>0</v>
      </c>
      <c r="AQ68" s="201">
        <v>0</v>
      </c>
      <c r="AR68" s="201">
        <v>7.34</v>
      </c>
      <c r="AS68" s="201">
        <v>19.329999999999998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17.829999999999998</v>
      </c>
      <c r="K69" s="201">
        <v>0.33</v>
      </c>
      <c r="L69" s="201">
        <v>64.22</v>
      </c>
      <c r="M69" s="201">
        <v>1</v>
      </c>
      <c r="N69" s="201">
        <v>0.63</v>
      </c>
      <c r="O69" s="201">
        <v>0</v>
      </c>
      <c r="P69" s="201">
        <v>1.51</v>
      </c>
      <c r="Q69" s="201">
        <v>0.24</v>
      </c>
      <c r="R69" s="201">
        <v>0.46</v>
      </c>
      <c r="S69" s="201">
        <v>0.28999999999999998</v>
      </c>
      <c r="T69" s="201">
        <v>0</v>
      </c>
      <c r="U69" s="201">
        <v>2.13</v>
      </c>
      <c r="V69" s="201">
        <v>0.22</v>
      </c>
      <c r="W69" s="201">
        <v>0.48</v>
      </c>
      <c r="X69" s="201">
        <v>1.6</v>
      </c>
      <c r="Y69" s="201">
        <v>0</v>
      </c>
      <c r="Z69" s="201">
        <v>2.75</v>
      </c>
      <c r="AA69" s="201">
        <v>0.98</v>
      </c>
      <c r="AB69" s="201">
        <v>0</v>
      </c>
      <c r="AC69" s="201">
        <v>13.74</v>
      </c>
      <c r="AD69" s="201">
        <v>0</v>
      </c>
      <c r="AE69" s="201">
        <v>0</v>
      </c>
      <c r="AF69" s="201">
        <v>0</v>
      </c>
      <c r="AG69" s="201">
        <v>-0.18</v>
      </c>
      <c r="AH69" s="201">
        <v>0</v>
      </c>
      <c r="AI69" s="201">
        <v>0</v>
      </c>
      <c r="AJ69" s="201">
        <v>0</v>
      </c>
      <c r="AK69" s="201">
        <v>13.35</v>
      </c>
      <c r="AL69" s="201">
        <v>0</v>
      </c>
      <c r="AM69" s="201">
        <v>0</v>
      </c>
      <c r="AN69" s="201">
        <v>0</v>
      </c>
      <c r="AO69" s="201">
        <v>191.42</v>
      </c>
      <c r="AP69" s="201">
        <v>0</v>
      </c>
      <c r="AQ69" s="201">
        <v>0</v>
      </c>
      <c r="AR69" s="201">
        <v>7.34</v>
      </c>
      <c r="AS69" s="201">
        <v>19.329999999999998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17.829999999999998</v>
      </c>
      <c r="K70" s="201">
        <v>0.33</v>
      </c>
      <c r="L70" s="201">
        <v>78.69</v>
      </c>
      <c r="M70" s="201">
        <v>1</v>
      </c>
      <c r="N70" s="201">
        <v>0.63</v>
      </c>
      <c r="O70" s="201">
        <v>0</v>
      </c>
      <c r="P70" s="201">
        <v>1.51</v>
      </c>
      <c r="Q70" s="201">
        <v>0.24</v>
      </c>
      <c r="R70" s="201">
        <v>0.46</v>
      </c>
      <c r="S70" s="201">
        <v>0.28999999999999998</v>
      </c>
      <c r="T70" s="201">
        <v>0</v>
      </c>
      <c r="U70" s="201">
        <v>2.13</v>
      </c>
      <c r="V70" s="201">
        <v>0.22</v>
      </c>
      <c r="W70" s="201">
        <v>0.48</v>
      </c>
      <c r="X70" s="201">
        <v>1.6</v>
      </c>
      <c r="Y70" s="201">
        <v>0</v>
      </c>
      <c r="Z70" s="201">
        <v>2.75</v>
      </c>
      <c r="AA70" s="201">
        <v>0.98</v>
      </c>
      <c r="AB70" s="201">
        <v>0</v>
      </c>
      <c r="AC70" s="201">
        <v>13.74</v>
      </c>
      <c r="AD70" s="201">
        <v>0</v>
      </c>
      <c r="AE70" s="201">
        <v>0</v>
      </c>
      <c r="AF70" s="201">
        <v>0</v>
      </c>
      <c r="AG70" s="201">
        <v>-0.18</v>
      </c>
      <c r="AH70" s="201">
        <v>0</v>
      </c>
      <c r="AI70" s="201">
        <v>0</v>
      </c>
      <c r="AJ70" s="201">
        <v>0</v>
      </c>
      <c r="AK70" s="201">
        <v>13.35</v>
      </c>
      <c r="AL70" s="201">
        <v>0</v>
      </c>
      <c r="AM70" s="201">
        <v>0</v>
      </c>
      <c r="AN70" s="201">
        <v>0</v>
      </c>
      <c r="AO70" s="201">
        <v>191.42</v>
      </c>
      <c r="AP70" s="201">
        <v>0</v>
      </c>
      <c r="AQ70" s="201">
        <v>0</v>
      </c>
      <c r="AR70" s="201">
        <v>7.34</v>
      </c>
      <c r="AS70" s="201">
        <v>19.329999999999998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17.829999999999998</v>
      </c>
      <c r="K71" s="201">
        <v>0.33</v>
      </c>
      <c r="L71" s="201">
        <v>126.93</v>
      </c>
      <c r="M71" s="201">
        <v>1</v>
      </c>
      <c r="N71" s="201">
        <v>0.63</v>
      </c>
      <c r="O71" s="201">
        <v>0</v>
      </c>
      <c r="P71" s="201">
        <v>1.51</v>
      </c>
      <c r="Q71" s="201">
        <v>0.24</v>
      </c>
      <c r="R71" s="201">
        <v>0.46</v>
      </c>
      <c r="S71" s="201">
        <v>0.28999999999999998</v>
      </c>
      <c r="T71" s="201">
        <v>0</v>
      </c>
      <c r="U71" s="201">
        <v>2.2799999999999998</v>
      </c>
      <c r="V71" s="201">
        <v>0.22</v>
      </c>
      <c r="W71" s="201">
        <v>0.48</v>
      </c>
      <c r="X71" s="201">
        <v>1.6</v>
      </c>
      <c r="Y71" s="201">
        <v>0</v>
      </c>
      <c r="Z71" s="201">
        <v>2.75</v>
      </c>
      <c r="AA71" s="201">
        <v>0.98</v>
      </c>
      <c r="AB71" s="201">
        <v>0</v>
      </c>
      <c r="AC71" s="201">
        <v>13.74</v>
      </c>
      <c r="AD71" s="201">
        <v>0</v>
      </c>
      <c r="AE71" s="201">
        <v>0</v>
      </c>
      <c r="AF71" s="201">
        <v>0</v>
      </c>
      <c r="AG71" s="201">
        <v>-0.18</v>
      </c>
      <c r="AH71" s="201">
        <v>0</v>
      </c>
      <c r="AI71" s="201">
        <v>0</v>
      </c>
      <c r="AJ71" s="201">
        <v>0</v>
      </c>
      <c r="AK71" s="201">
        <v>15.15</v>
      </c>
      <c r="AL71" s="201">
        <v>0</v>
      </c>
      <c r="AM71" s="201">
        <v>0</v>
      </c>
      <c r="AN71" s="201">
        <v>0</v>
      </c>
      <c r="AO71" s="201">
        <v>191.42</v>
      </c>
      <c r="AP71" s="201">
        <v>0</v>
      </c>
      <c r="AQ71" s="201">
        <v>0</v>
      </c>
      <c r="AR71" s="201">
        <v>7.34</v>
      </c>
      <c r="AS71" s="201">
        <v>19.329999999999998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17.829999999999998</v>
      </c>
      <c r="K72" s="201">
        <v>0.33</v>
      </c>
      <c r="L72" s="201">
        <v>126.93</v>
      </c>
      <c r="M72" s="201">
        <v>1</v>
      </c>
      <c r="N72" s="201">
        <v>0.63</v>
      </c>
      <c r="O72" s="201">
        <v>0</v>
      </c>
      <c r="P72" s="201">
        <v>1.51</v>
      </c>
      <c r="Q72" s="201">
        <v>0.24</v>
      </c>
      <c r="R72" s="201">
        <v>0.46</v>
      </c>
      <c r="S72" s="201">
        <v>0.28999999999999998</v>
      </c>
      <c r="T72" s="201">
        <v>0</v>
      </c>
      <c r="U72" s="201">
        <v>2.16</v>
      </c>
      <c r="V72" s="201">
        <v>0.22</v>
      </c>
      <c r="W72" s="201">
        <v>0.48</v>
      </c>
      <c r="X72" s="201">
        <v>1.6</v>
      </c>
      <c r="Y72" s="201">
        <v>0</v>
      </c>
      <c r="Z72" s="201">
        <v>2.75</v>
      </c>
      <c r="AA72" s="201">
        <v>0.98</v>
      </c>
      <c r="AB72" s="201">
        <v>0</v>
      </c>
      <c r="AC72" s="201">
        <v>13.74</v>
      </c>
      <c r="AD72" s="201">
        <v>0</v>
      </c>
      <c r="AE72" s="201">
        <v>0</v>
      </c>
      <c r="AF72" s="201">
        <v>0</v>
      </c>
      <c r="AG72" s="201">
        <v>-0.18</v>
      </c>
      <c r="AH72" s="201">
        <v>0</v>
      </c>
      <c r="AI72" s="201">
        <v>0</v>
      </c>
      <c r="AJ72" s="201">
        <v>0</v>
      </c>
      <c r="AK72" s="201">
        <v>15.15</v>
      </c>
      <c r="AL72" s="201">
        <v>0</v>
      </c>
      <c r="AM72" s="201">
        <v>0</v>
      </c>
      <c r="AN72" s="201">
        <v>0</v>
      </c>
      <c r="AO72" s="201">
        <v>191.42</v>
      </c>
      <c r="AP72" s="201">
        <v>0</v>
      </c>
      <c r="AQ72" s="201">
        <v>0</v>
      </c>
      <c r="AR72" s="201">
        <v>7.34</v>
      </c>
      <c r="AS72" s="201">
        <v>19.329999999999998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17.829999999999998</v>
      </c>
      <c r="K73" s="201">
        <v>0.33</v>
      </c>
      <c r="L73" s="201">
        <v>179.98</v>
      </c>
      <c r="M73" s="201">
        <v>1</v>
      </c>
      <c r="N73" s="201">
        <v>0.63</v>
      </c>
      <c r="O73" s="201">
        <v>0</v>
      </c>
      <c r="P73" s="201">
        <v>1.51</v>
      </c>
      <c r="Q73" s="201">
        <v>0.24</v>
      </c>
      <c r="R73" s="201">
        <v>0.46</v>
      </c>
      <c r="S73" s="201">
        <v>0.28999999999999998</v>
      </c>
      <c r="T73" s="201">
        <v>0</v>
      </c>
      <c r="U73" s="201">
        <v>2.16</v>
      </c>
      <c r="V73" s="201">
        <v>0.22</v>
      </c>
      <c r="W73" s="201">
        <v>0.48</v>
      </c>
      <c r="X73" s="201">
        <v>1.6</v>
      </c>
      <c r="Y73" s="201">
        <v>0</v>
      </c>
      <c r="Z73" s="201">
        <v>2.75</v>
      </c>
      <c r="AA73" s="201">
        <v>0.98</v>
      </c>
      <c r="AB73" s="201">
        <v>0</v>
      </c>
      <c r="AC73" s="201">
        <v>13.74</v>
      </c>
      <c r="AD73" s="201">
        <v>0</v>
      </c>
      <c r="AE73" s="201">
        <v>0</v>
      </c>
      <c r="AF73" s="201">
        <v>0</v>
      </c>
      <c r="AG73" s="201">
        <v>-0.18</v>
      </c>
      <c r="AH73" s="201">
        <v>0</v>
      </c>
      <c r="AI73" s="201">
        <v>0</v>
      </c>
      <c r="AJ73" s="201">
        <v>0</v>
      </c>
      <c r="AK73" s="201">
        <v>15.15</v>
      </c>
      <c r="AL73" s="201">
        <v>0</v>
      </c>
      <c r="AM73" s="201">
        <v>0</v>
      </c>
      <c r="AN73" s="201">
        <v>0</v>
      </c>
      <c r="AO73" s="201">
        <v>191.42</v>
      </c>
      <c r="AP73" s="201">
        <v>0</v>
      </c>
      <c r="AQ73" s="201">
        <v>0</v>
      </c>
      <c r="AR73" s="201">
        <v>7.34</v>
      </c>
      <c r="AS73" s="201">
        <v>19.329999999999998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17.829999999999998</v>
      </c>
      <c r="K74" s="201">
        <v>0.33</v>
      </c>
      <c r="L74" s="201">
        <v>208.92</v>
      </c>
      <c r="M74" s="201">
        <v>1</v>
      </c>
      <c r="N74" s="201">
        <v>0.63</v>
      </c>
      <c r="O74" s="201">
        <v>0</v>
      </c>
      <c r="P74" s="201">
        <v>1.51</v>
      </c>
      <c r="Q74" s="201">
        <v>0.24</v>
      </c>
      <c r="R74" s="201">
        <v>0.46</v>
      </c>
      <c r="S74" s="201">
        <v>0.28999999999999998</v>
      </c>
      <c r="T74" s="201">
        <v>0</v>
      </c>
      <c r="U74" s="201">
        <v>2.16</v>
      </c>
      <c r="V74" s="201">
        <v>0.22</v>
      </c>
      <c r="W74" s="201">
        <v>0.48</v>
      </c>
      <c r="X74" s="201">
        <v>1.6</v>
      </c>
      <c r="Y74" s="201">
        <v>0</v>
      </c>
      <c r="Z74" s="201">
        <v>2.75</v>
      </c>
      <c r="AA74" s="201">
        <v>0.98</v>
      </c>
      <c r="AB74" s="201">
        <v>0</v>
      </c>
      <c r="AC74" s="201">
        <v>13.74</v>
      </c>
      <c r="AD74" s="201">
        <v>0</v>
      </c>
      <c r="AE74" s="201">
        <v>0</v>
      </c>
      <c r="AF74" s="201">
        <v>0</v>
      </c>
      <c r="AG74" s="201">
        <v>-0.18</v>
      </c>
      <c r="AH74" s="201">
        <v>0</v>
      </c>
      <c r="AI74" s="201">
        <v>0</v>
      </c>
      <c r="AJ74" s="201">
        <v>0</v>
      </c>
      <c r="AK74" s="201">
        <v>15.15</v>
      </c>
      <c r="AL74" s="201">
        <v>0</v>
      </c>
      <c r="AM74" s="201">
        <v>0</v>
      </c>
      <c r="AN74" s="201">
        <v>0</v>
      </c>
      <c r="AO74" s="201">
        <v>191.42</v>
      </c>
      <c r="AP74" s="201">
        <v>0</v>
      </c>
      <c r="AQ74" s="201">
        <v>0</v>
      </c>
      <c r="AR74" s="201">
        <v>7.34</v>
      </c>
      <c r="AS74" s="201">
        <v>19.329999999999998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17.829999999999998</v>
      </c>
      <c r="K75" s="201">
        <v>0.33</v>
      </c>
      <c r="L75" s="201">
        <v>233.04</v>
      </c>
      <c r="M75" s="201">
        <v>1</v>
      </c>
      <c r="N75" s="201">
        <v>0.63</v>
      </c>
      <c r="O75" s="201">
        <v>0</v>
      </c>
      <c r="P75" s="201">
        <v>1.51</v>
      </c>
      <c r="Q75" s="201">
        <v>0.24</v>
      </c>
      <c r="R75" s="201">
        <v>0.46</v>
      </c>
      <c r="S75" s="201">
        <v>0.28999999999999998</v>
      </c>
      <c r="T75" s="201">
        <v>0</v>
      </c>
      <c r="U75" s="201">
        <v>2.16</v>
      </c>
      <c r="V75" s="201">
        <v>0.22</v>
      </c>
      <c r="W75" s="201">
        <v>0.48</v>
      </c>
      <c r="X75" s="201">
        <v>1.6</v>
      </c>
      <c r="Y75" s="201">
        <v>0</v>
      </c>
      <c r="Z75" s="201">
        <v>2.75</v>
      </c>
      <c r="AA75" s="201">
        <v>0.98</v>
      </c>
      <c r="AB75" s="201">
        <v>0</v>
      </c>
      <c r="AC75" s="201">
        <v>13.74</v>
      </c>
      <c r="AD75" s="201">
        <v>0</v>
      </c>
      <c r="AE75" s="201">
        <v>0</v>
      </c>
      <c r="AF75" s="201">
        <v>0</v>
      </c>
      <c r="AG75" s="201">
        <v>-0.18</v>
      </c>
      <c r="AH75" s="201">
        <v>0</v>
      </c>
      <c r="AI75" s="201">
        <v>0</v>
      </c>
      <c r="AJ75" s="201">
        <v>0</v>
      </c>
      <c r="AK75" s="201">
        <v>19.61</v>
      </c>
      <c r="AL75" s="201">
        <v>0</v>
      </c>
      <c r="AM75" s="201">
        <v>0</v>
      </c>
      <c r="AN75" s="201">
        <v>0</v>
      </c>
      <c r="AO75" s="201">
        <v>193.59</v>
      </c>
      <c r="AP75" s="201">
        <v>0</v>
      </c>
      <c r="AQ75" s="201">
        <v>0</v>
      </c>
      <c r="AR75" s="201">
        <v>7.47</v>
      </c>
      <c r="AS75" s="201">
        <v>19.329999999999998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17.829999999999998</v>
      </c>
      <c r="K76" s="201">
        <v>0</v>
      </c>
      <c r="L76" s="201">
        <v>175.16</v>
      </c>
      <c r="M76" s="201">
        <v>1</v>
      </c>
      <c r="N76" s="201">
        <v>0.63</v>
      </c>
      <c r="O76" s="201">
        <v>0</v>
      </c>
      <c r="P76" s="201">
        <v>1.51</v>
      </c>
      <c r="Q76" s="201">
        <v>0.24</v>
      </c>
      <c r="R76" s="201">
        <v>0.46</v>
      </c>
      <c r="S76" s="201">
        <v>0.28999999999999998</v>
      </c>
      <c r="T76" s="201">
        <v>0</v>
      </c>
      <c r="U76" s="201">
        <v>2.16</v>
      </c>
      <c r="V76" s="201">
        <v>0.22</v>
      </c>
      <c r="W76" s="201">
        <v>0.31</v>
      </c>
      <c r="X76" s="201">
        <v>1.6</v>
      </c>
      <c r="Y76" s="201">
        <v>0</v>
      </c>
      <c r="Z76" s="201">
        <v>2.75</v>
      </c>
      <c r="AA76" s="201">
        <v>0.98</v>
      </c>
      <c r="AB76" s="201">
        <v>0</v>
      </c>
      <c r="AC76" s="201">
        <v>13.74</v>
      </c>
      <c r="AD76" s="201">
        <v>0</v>
      </c>
      <c r="AE76" s="201">
        <v>0</v>
      </c>
      <c r="AF76" s="201">
        <v>0</v>
      </c>
      <c r="AG76" s="201">
        <v>-0.18</v>
      </c>
      <c r="AH76" s="201">
        <v>0</v>
      </c>
      <c r="AI76" s="201">
        <v>0</v>
      </c>
      <c r="AJ76" s="201">
        <v>0</v>
      </c>
      <c r="AK76" s="201">
        <v>19.61</v>
      </c>
      <c r="AL76" s="201">
        <v>0</v>
      </c>
      <c r="AM76" s="201">
        <v>0</v>
      </c>
      <c r="AN76" s="201">
        <v>0</v>
      </c>
      <c r="AO76" s="201">
        <v>193.59</v>
      </c>
      <c r="AP76" s="201">
        <v>0</v>
      </c>
      <c r="AQ76" s="201">
        <v>0</v>
      </c>
      <c r="AR76" s="201">
        <v>7.47</v>
      </c>
      <c r="AS76" s="201">
        <v>19.329999999999998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17.829999999999998</v>
      </c>
      <c r="K77" s="201">
        <v>0.33</v>
      </c>
      <c r="L77" s="201">
        <v>78.69</v>
      </c>
      <c r="M77" s="201">
        <v>1</v>
      </c>
      <c r="N77" s="201">
        <v>0.63</v>
      </c>
      <c r="O77" s="201">
        <v>0</v>
      </c>
      <c r="P77" s="201">
        <v>1.5</v>
      </c>
      <c r="Q77" s="201">
        <v>0.24</v>
      </c>
      <c r="R77" s="201">
        <v>0.46</v>
      </c>
      <c r="S77" s="201">
        <v>0.28999999999999998</v>
      </c>
      <c r="T77" s="201">
        <v>0</v>
      </c>
      <c r="U77" s="201">
        <v>2.16</v>
      </c>
      <c r="V77" s="201">
        <v>0.22</v>
      </c>
      <c r="W77" s="201">
        <v>0.31</v>
      </c>
      <c r="X77" s="201">
        <v>1.6</v>
      </c>
      <c r="Y77" s="201">
        <v>0</v>
      </c>
      <c r="Z77" s="201">
        <v>2.75</v>
      </c>
      <c r="AA77" s="201">
        <v>0.98</v>
      </c>
      <c r="AB77" s="201">
        <v>0</v>
      </c>
      <c r="AC77" s="201">
        <v>13.74</v>
      </c>
      <c r="AD77" s="201">
        <v>0</v>
      </c>
      <c r="AE77" s="201">
        <v>0</v>
      </c>
      <c r="AF77" s="201">
        <v>0</v>
      </c>
      <c r="AG77" s="201">
        <v>-0.18</v>
      </c>
      <c r="AH77" s="201">
        <v>0</v>
      </c>
      <c r="AI77" s="201">
        <v>0</v>
      </c>
      <c r="AJ77" s="201">
        <v>0</v>
      </c>
      <c r="AK77" s="201">
        <v>15.15</v>
      </c>
      <c r="AL77" s="201">
        <v>0</v>
      </c>
      <c r="AM77" s="201">
        <v>0</v>
      </c>
      <c r="AN77" s="201">
        <v>0</v>
      </c>
      <c r="AO77" s="201">
        <v>193.59</v>
      </c>
      <c r="AP77" s="201">
        <v>0</v>
      </c>
      <c r="AQ77" s="201">
        <v>0</v>
      </c>
      <c r="AR77" s="201">
        <v>7.47</v>
      </c>
      <c r="AS77" s="201">
        <v>19.329999999999998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17.829999999999998</v>
      </c>
      <c r="K78" s="201">
        <v>1.08</v>
      </c>
      <c r="L78" s="201">
        <v>107.63</v>
      </c>
      <c r="M78" s="201">
        <v>1</v>
      </c>
      <c r="N78" s="201">
        <v>0.63</v>
      </c>
      <c r="O78" s="201">
        <v>0</v>
      </c>
      <c r="P78" s="201">
        <v>1.5</v>
      </c>
      <c r="Q78" s="201">
        <v>0.24</v>
      </c>
      <c r="R78" s="201">
        <v>0.46</v>
      </c>
      <c r="S78" s="201">
        <v>0.28999999999999998</v>
      </c>
      <c r="T78" s="201">
        <v>0</v>
      </c>
      <c r="U78" s="201">
        <v>2.16</v>
      </c>
      <c r="V78" s="201">
        <v>0.22</v>
      </c>
      <c r="W78" s="201">
        <v>0.31</v>
      </c>
      <c r="X78" s="201">
        <v>1.6</v>
      </c>
      <c r="Y78" s="201">
        <v>0</v>
      </c>
      <c r="Z78" s="201">
        <v>2.75</v>
      </c>
      <c r="AA78" s="201">
        <v>0.98</v>
      </c>
      <c r="AB78" s="201">
        <v>0</v>
      </c>
      <c r="AC78" s="201">
        <v>13.74</v>
      </c>
      <c r="AD78" s="201">
        <v>0</v>
      </c>
      <c r="AE78" s="201">
        <v>0</v>
      </c>
      <c r="AF78" s="201">
        <v>0</v>
      </c>
      <c r="AG78" s="201">
        <v>-0.18</v>
      </c>
      <c r="AH78" s="201">
        <v>0</v>
      </c>
      <c r="AI78" s="201">
        <v>0</v>
      </c>
      <c r="AJ78" s="201">
        <v>0</v>
      </c>
      <c r="AK78" s="201">
        <v>15.15</v>
      </c>
      <c r="AL78" s="201">
        <v>0</v>
      </c>
      <c r="AM78" s="201">
        <v>0</v>
      </c>
      <c r="AN78" s="201">
        <v>0</v>
      </c>
      <c r="AO78" s="201">
        <v>193.59</v>
      </c>
      <c r="AP78" s="201">
        <v>0</v>
      </c>
      <c r="AQ78" s="201">
        <v>0</v>
      </c>
      <c r="AR78" s="201">
        <v>7.47</v>
      </c>
      <c r="AS78" s="201">
        <v>19.329999999999998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17.829999999999998</v>
      </c>
      <c r="K79" s="201">
        <v>0.33</v>
      </c>
      <c r="L79" s="201">
        <v>40.119999999999997</v>
      </c>
      <c r="M79" s="201">
        <v>1</v>
      </c>
      <c r="N79" s="201">
        <v>0.63</v>
      </c>
      <c r="O79" s="201">
        <v>0</v>
      </c>
      <c r="P79" s="201">
        <v>1.5</v>
      </c>
      <c r="Q79" s="201">
        <v>0.24</v>
      </c>
      <c r="R79" s="201">
        <v>0.46</v>
      </c>
      <c r="S79" s="201">
        <v>0.28999999999999998</v>
      </c>
      <c r="T79" s="201">
        <v>0</v>
      </c>
      <c r="U79" s="201">
        <v>2.16</v>
      </c>
      <c r="V79" s="201">
        <v>0.22</v>
      </c>
      <c r="W79" s="201">
        <v>0.31</v>
      </c>
      <c r="X79" s="201">
        <v>1.6</v>
      </c>
      <c r="Y79" s="201">
        <v>0</v>
      </c>
      <c r="Z79" s="201">
        <v>2.75</v>
      </c>
      <c r="AA79" s="201">
        <v>0.98</v>
      </c>
      <c r="AB79" s="201">
        <v>0</v>
      </c>
      <c r="AC79" s="201">
        <v>13.74</v>
      </c>
      <c r="AD79" s="201">
        <v>0</v>
      </c>
      <c r="AE79" s="201">
        <v>0</v>
      </c>
      <c r="AF79" s="201">
        <v>0</v>
      </c>
      <c r="AG79" s="201">
        <v>-0.18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193.59</v>
      </c>
      <c r="AP79" s="201">
        <v>0</v>
      </c>
      <c r="AQ79" s="201">
        <v>0</v>
      </c>
      <c r="AR79" s="201">
        <v>7.47</v>
      </c>
      <c r="AS79" s="201">
        <v>19.329999999999998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17.829999999999998</v>
      </c>
      <c r="K80" s="201">
        <v>0.33</v>
      </c>
      <c r="L80" s="201">
        <v>11.64</v>
      </c>
      <c r="M80" s="201">
        <v>1</v>
      </c>
      <c r="N80" s="201">
        <v>0.63</v>
      </c>
      <c r="O80" s="201">
        <v>0</v>
      </c>
      <c r="P80" s="201">
        <v>1.5</v>
      </c>
      <c r="Q80" s="201">
        <v>0.24</v>
      </c>
      <c r="R80" s="201">
        <v>0.46</v>
      </c>
      <c r="S80" s="201">
        <v>0.28999999999999998</v>
      </c>
      <c r="T80" s="201">
        <v>0</v>
      </c>
      <c r="U80" s="201">
        <v>2.16</v>
      </c>
      <c r="V80" s="201">
        <v>0.22</v>
      </c>
      <c r="W80" s="201">
        <v>0.31</v>
      </c>
      <c r="X80" s="201">
        <v>1.6</v>
      </c>
      <c r="Y80" s="201">
        <v>0</v>
      </c>
      <c r="Z80" s="201">
        <v>2.75</v>
      </c>
      <c r="AA80" s="201">
        <v>0.98</v>
      </c>
      <c r="AB80" s="201">
        <v>0</v>
      </c>
      <c r="AC80" s="201">
        <v>13.74</v>
      </c>
      <c r="AD80" s="201">
        <v>0</v>
      </c>
      <c r="AE80" s="201">
        <v>0</v>
      </c>
      <c r="AF80" s="201">
        <v>0</v>
      </c>
      <c r="AG80" s="201">
        <v>-0.18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193.59</v>
      </c>
      <c r="AP80" s="201">
        <v>0</v>
      </c>
      <c r="AQ80" s="201">
        <v>0</v>
      </c>
      <c r="AR80" s="201">
        <v>7.47</v>
      </c>
      <c r="AS80" s="201">
        <v>19.329999999999998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17.829999999999998</v>
      </c>
      <c r="K81" s="201">
        <v>0.33</v>
      </c>
      <c r="L81" s="201">
        <v>11.64</v>
      </c>
      <c r="M81" s="201">
        <v>1</v>
      </c>
      <c r="N81" s="201">
        <v>0.63</v>
      </c>
      <c r="O81" s="201">
        <v>0</v>
      </c>
      <c r="P81" s="201">
        <v>1.5</v>
      </c>
      <c r="Q81" s="201">
        <v>0.24</v>
      </c>
      <c r="R81" s="201">
        <v>0.46</v>
      </c>
      <c r="S81" s="201">
        <v>0.28999999999999998</v>
      </c>
      <c r="T81" s="201">
        <v>0</v>
      </c>
      <c r="U81" s="201">
        <v>2.16</v>
      </c>
      <c r="V81" s="201">
        <v>0.22</v>
      </c>
      <c r="W81" s="201">
        <v>0.31</v>
      </c>
      <c r="X81" s="201">
        <v>1.6</v>
      </c>
      <c r="Y81" s="201">
        <v>0</v>
      </c>
      <c r="Z81" s="201">
        <v>2.75</v>
      </c>
      <c r="AA81" s="201">
        <v>0.98</v>
      </c>
      <c r="AB81" s="201">
        <v>0</v>
      </c>
      <c r="AC81" s="201">
        <v>13.74</v>
      </c>
      <c r="AD81" s="201">
        <v>0</v>
      </c>
      <c r="AE81" s="201">
        <v>0</v>
      </c>
      <c r="AF81" s="201">
        <v>0</v>
      </c>
      <c r="AG81" s="201">
        <v>-0.18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193.59</v>
      </c>
      <c r="AP81" s="201">
        <v>0</v>
      </c>
      <c r="AQ81" s="201">
        <v>0</v>
      </c>
      <c r="AR81" s="201">
        <v>7.47</v>
      </c>
      <c r="AS81" s="201">
        <v>19.329999999999998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17.829999999999998</v>
      </c>
      <c r="K82" s="201">
        <v>0.33</v>
      </c>
      <c r="L82" s="201">
        <v>11.64</v>
      </c>
      <c r="M82" s="201">
        <v>1</v>
      </c>
      <c r="N82" s="201">
        <v>0.63</v>
      </c>
      <c r="O82" s="201">
        <v>0</v>
      </c>
      <c r="P82" s="201">
        <v>1.5</v>
      </c>
      <c r="Q82" s="201">
        <v>0.24</v>
      </c>
      <c r="R82" s="201">
        <v>0.46</v>
      </c>
      <c r="S82" s="201">
        <v>0.28999999999999998</v>
      </c>
      <c r="T82" s="201">
        <v>0</v>
      </c>
      <c r="U82" s="201">
        <v>2.16</v>
      </c>
      <c r="V82" s="201">
        <v>0.22</v>
      </c>
      <c r="W82" s="201">
        <v>0.48</v>
      </c>
      <c r="X82" s="201">
        <v>1.6</v>
      </c>
      <c r="Y82" s="201">
        <v>0</v>
      </c>
      <c r="Z82" s="201">
        <v>2.75</v>
      </c>
      <c r="AA82" s="201">
        <v>0.98</v>
      </c>
      <c r="AB82" s="201">
        <v>0</v>
      </c>
      <c r="AC82" s="201">
        <v>13.74</v>
      </c>
      <c r="AD82" s="201">
        <v>0</v>
      </c>
      <c r="AE82" s="201">
        <v>0</v>
      </c>
      <c r="AF82" s="201">
        <v>0</v>
      </c>
      <c r="AG82" s="201">
        <v>-0.18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193.59</v>
      </c>
      <c r="AP82" s="201">
        <v>0</v>
      </c>
      <c r="AQ82" s="201">
        <v>0</v>
      </c>
      <c r="AR82" s="201">
        <v>7.6</v>
      </c>
      <c r="AS82" s="201">
        <v>19.329999999999998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17.829999999999998</v>
      </c>
      <c r="K83" s="201">
        <v>0.46</v>
      </c>
      <c r="L83" s="201">
        <v>11.63</v>
      </c>
      <c r="M83" s="201">
        <v>1</v>
      </c>
      <c r="N83" s="201">
        <v>0.63</v>
      </c>
      <c r="O83" s="201">
        <v>0</v>
      </c>
      <c r="P83" s="201">
        <v>1.5</v>
      </c>
      <c r="Q83" s="201">
        <v>0.24</v>
      </c>
      <c r="R83" s="201">
        <v>0.46</v>
      </c>
      <c r="S83" s="201">
        <v>0.28999999999999998</v>
      </c>
      <c r="T83" s="201">
        <v>0</v>
      </c>
      <c r="U83" s="201">
        <v>2.16</v>
      </c>
      <c r="V83" s="201">
        <v>0.22</v>
      </c>
      <c r="W83" s="201">
        <v>0.48</v>
      </c>
      <c r="X83" s="201">
        <v>1.6</v>
      </c>
      <c r="Y83" s="201">
        <v>0</v>
      </c>
      <c r="Z83" s="201">
        <v>2.75</v>
      </c>
      <c r="AA83" s="201">
        <v>0.98</v>
      </c>
      <c r="AB83" s="201">
        <v>0</v>
      </c>
      <c r="AC83" s="201">
        <v>13.72</v>
      </c>
      <c r="AD83" s="201">
        <v>0</v>
      </c>
      <c r="AE83" s="201">
        <v>0</v>
      </c>
      <c r="AF83" s="201">
        <v>0</v>
      </c>
      <c r="AG83" s="201">
        <v>-0.18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193.59</v>
      </c>
      <c r="AP83" s="201">
        <v>0</v>
      </c>
      <c r="AQ83" s="201">
        <v>0</v>
      </c>
      <c r="AR83" s="201">
        <v>7.6</v>
      </c>
      <c r="AS83" s="201">
        <v>19.329999999999998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17.829999999999998</v>
      </c>
      <c r="K84" s="201">
        <v>0.33</v>
      </c>
      <c r="L84" s="201">
        <v>11.63</v>
      </c>
      <c r="M84" s="201">
        <v>1</v>
      </c>
      <c r="N84" s="201">
        <v>0.63</v>
      </c>
      <c r="O84" s="201">
        <v>0</v>
      </c>
      <c r="P84" s="201">
        <v>1.5</v>
      </c>
      <c r="Q84" s="201">
        <v>0.24</v>
      </c>
      <c r="R84" s="201">
        <v>0.46</v>
      </c>
      <c r="S84" s="201">
        <v>0.28999999999999998</v>
      </c>
      <c r="T84" s="201">
        <v>0</v>
      </c>
      <c r="U84" s="201">
        <v>2.16</v>
      </c>
      <c r="V84" s="201">
        <v>0.22</v>
      </c>
      <c r="W84" s="201">
        <v>0.48</v>
      </c>
      <c r="X84" s="201">
        <v>1.6</v>
      </c>
      <c r="Y84" s="201">
        <v>0</v>
      </c>
      <c r="Z84" s="201">
        <v>2.75</v>
      </c>
      <c r="AA84" s="201">
        <v>0.98</v>
      </c>
      <c r="AB84" s="201">
        <v>0</v>
      </c>
      <c r="AC84" s="201">
        <v>13.72</v>
      </c>
      <c r="AD84" s="201">
        <v>0</v>
      </c>
      <c r="AE84" s="201">
        <v>0</v>
      </c>
      <c r="AF84" s="201">
        <v>0</v>
      </c>
      <c r="AG84" s="201">
        <v>-0.18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193.59</v>
      </c>
      <c r="AP84" s="201">
        <v>0</v>
      </c>
      <c r="AQ84" s="201">
        <v>0</v>
      </c>
      <c r="AR84" s="201">
        <v>7.6</v>
      </c>
      <c r="AS84" s="201">
        <v>19.329999999999998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17.829999999999998</v>
      </c>
      <c r="K85" s="201">
        <v>0.33</v>
      </c>
      <c r="L85" s="201">
        <v>11.63</v>
      </c>
      <c r="M85" s="201">
        <v>1</v>
      </c>
      <c r="N85" s="201">
        <v>0.63</v>
      </c>
      <c r="O85" s="201">
        <v>0</v>
      </c>
      <c r="P85" s="201">
        <v>1.5</v>
      </c>
      <c r="Q85" s="201">
        <v>0.24</v>
      </c>
      <c r="R85" s="201">
        <v>0.46</v>
      </c>
      <c r="S85" s="201">
        <v>0.28999999999999998</v>
      </c>
      <c r="T85" s="201">
        <v>0</v>
      </c>
      <c r="U85" s="201">
        <v>2.16</v>
      </c>
      <c r="V85" s="201">
        <v>0.22</v>
      </c>
      <c r="W85" s="201">
        <v>0.48</v>
      </c>
      <c r="X85" s="201">
        <v>1.6</v>
      </c>
      <c r="Y85" s="201">
        <v>0</v>
      </c>
      <c r="Z85" s="201">
        <v>2.75</v>
      </c>
      <c r="AA85" s="201">
        <v>0.98</v>
      </c>
      <c r="AB85" s="201">
        <v>0</v>
      </c>
      <c r="AC85" s="201">
        <v>13.72</v>
      </c>
      <c r="AD85" s="201">
        <v>0</v>
      </c>
      <c r="AE85" s="201">
        <v>0</v>
      </c>
      <c r="AF85" s="201">
        <v>0</v>
      </c>
      <c r="AG85" s="201">
        <v>-0.18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193.59</v>
      </c>
      <c r="AP85" s="201">
        <v>0</v>
      </c>
      <c r="AQ85" s="201">
        <v>0</v>
      </c>
      <c r="AR85" s="201">
        <v>7.6</v>
      </c>
      <c r="AS85" s="201">
        <v>19.329999999999998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17.829999999999998</v>
      </c>
      <c r="K86" s="201">
        <v>0.33</v>
      </c>
      <c r="L86" s="201">
        <v>11.63</v>
      </c>
      <c r="M86" s="201">
        <v>1</v>
      </c>
      <c r="N86" s="201">
        <v>0.63</v>
      </c>
      <c r="O86" s="201">
        <v>0</v>
      </c>
      <c r="P86" s="201">
        <v>1.5</v>
      </c>
      <c r="Q86" s="201">
        <v>0.24</v>
      </c>
      <c r="R86" s="201">
        <v>0.46</v>
      </c>
      <c r="S86" s="201">
        <v>0.28999999999999998</v>
      </c>
      <c r="T86" s="201">
        <v>0</v>
      </c>
      <c r="U86" s="201">
        <v>2.16</v>
      </c>
      <c r="V86" s="201">
        <v>0.22</v>
      </c>
      <c r="W86" s="201">
        <v>0.48</v>
      </c>
      <c r="X86" s="201">
        <v>1.6</v>
      </c>
      <c r="Y86" s="201">
        <v>0</v>
      </c>
      <c r="Z86" s="201">
        <v>2.75</v>
      </c>
      <c r="AA86" s="201">
        <v>0.98</v>
      </c>
      <c r="AB86" s="201">
        <v>0</v>
      </c>
      <c r="AC86" s="201">
        <v>13.72</v>
      </c>
      <c r="AD86" s="201">
        <v>0</v>
      </c>
      <c r="AE86" s="201">
        <v>0</v>
      </c>
      <c r="AF86" s="201">
        <v>0</v>
      </c>
      <c r="AG86" s="201">
        <v>-0.18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193.59</v>
      </c>
      <c r="AP86" s="201">
        <v>0</v>
      </c>
      <c r="AQ86" s="201">
        <v>0</v>
      </c>
      <c r="AR86" s="201">
        <v>7.6</v>
      </c>
      <c r="AS86" s="201">
        <v>19.329999999999998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17.829999999999998</v>
      </c>
      <c r="K87" s="201">
        <v>0.33</v>
      </c>
      <c r="L87" s="201">
        <v>11.63</v>
      </c>
      <c r="M87" s="201">
        <v>1</v>
      </c>
      <c r="N87" s="201">
        <v>0.63</v>
      </c>
      <c r="O87" s="201">
        <v>0</v>
      </c>
      <c r="P87" s="201">
        <v>1.5</v>
      </c>
      <c r="Q87" s="201">
        <v>0.24</v>
      </c>
      <c r="R87" s="201">
        <v>0.46</v>
      </c>
      <c r="S87" s="201">
        <v>0.28999999999999998</v>
      </c>
      <c r="T87" s="201">
        <v>0</v>
      </c>
      <c r="U87" s="201">
        <v>2.16</v>
      </c>
      <c r="V87" s="201">
        <v>0.22</v>
      </c>
      <c r="W87" s="201">
        <v>0.48</v>
      </c>
      <c r="X87" s="201">
        <v>1.6</v>
      </c>
      <c r="Y87" s="201">
        <v>0</v>
      </c>
      <c r="Z87" s="201">
        <v>2.75</v>
      </c>
      <c r="AA87" s="201">
        <v>0.98</v>
      </c>
      <c r="AB87" s="201">
        <v>0</v>
      </c>
      <c r="AC87" s="201">
        <v>13.72</v>
      </c>
      <c r="AD87" s="201">
        <v>0</v>
      </c>
      <c r="AE87" s="201">
        <v>0</v>
      </c>
      <c r="AF87" s="201">
        <v>0</v>
      </c>
      <c r="AG87" s="201">
        <v>-0.18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193.59</v>
      </c>
      <c r="AP87" s="201">
        <v>0</v>
      </c>
      <c r="AQ87" s="201">
        <v>0</v>
      </c>
      <c r="AR87" s="201">
        <v>7.6</v>
      </c>
      <c r="AS87" s="201">
        <v>19.329999999999998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17.829999999999998</v>
      </c>
      <c r="K88" s="201">
        <v>0.33</v>
      </c>
      <c r="L88" s="201">
        <v>11.63</v>
      </c>
      <c r="M88" s="201">
        <v>1</v>
      </c>
      <c r="N88" s="201">
        <v>0.63</v>
      </c>
      <c r="O88" s="201">
        <v>0</v>
      </c>
      <c r="P88" s="201">
        <v>1.5</v>
      </c>
      <c r="Q88" s="201">
        <v>0.24</v>
      </c>
      <c r="R88" s="201">
        <v>0.46</v>
      </c>
      <c r="S88" s="201">
        <v>0.28999999999999998</v>
      </c>
      <c r="T88" s="201">
        <v>0</v>
      </c>
      <c r="U88" s="201">
        <v>2.16</v>
      </c>
      <c r="V88" s="201">
        <v>0.22</v>
      </c>
      <c r="W88" s="201">
        <v>0.48</v>
      </c>
      <c r="X88" s="201">
        <v>1.6</v>
      </c>
      <c r="Y88" s="201">
        <v>0</v>
      </c>
      <c r="Z88" s="201">
        <v>2.75</v>
      </c>
      <c r="AA88" s="201">
        <v>0.98</v>
      </c>
      <c r="AB88" s="201">
        <v>0</v>
      </c>
      <c r="AC88" s="201">
        <v>13.72</v>
      </c>
      <c r="AD88" s="201">
        <v>0</v>
      </c>
      <c r="AE88" s="201">
        <v>0</v>
      </c>
      <c r="AF88" s="201">
        <v>0</v>
      </c>
      <c r="AG88" s="201">
        <v>-0.18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193.59</v>
      </c>
      <c r="AP88" s="201">
        <v>0</v>
      </c>
      <c r="AQ88" s="201">
        <v>0</v>
      </c>
      <c r="AR88" s="201">
        <v>7.6</v>
      </c>
      <c r="AS88" s="201">
        <v>19.329999999999998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17.829999999999998</v>
      </c>
      <c r="K89" s="201">
        <v>0.33</v>
      </c>
      <c r="L89" s="201">
        <v>11.63</v>
      </c>
      <c r="M89" s="201">
        <v>1</v>
      </c>
      <c r="N89" s="201">
        <v>0.63</v>
      </c>
      <c r="O89" s="201">
        <v>0</v>
      </c>
      <c r="P89" s="201">
        <v>1.5</v>
      </c>
      <c r="Q89" s="201">
        <v>0.24</v>
      </c>
      <c r="R89" s="201">
        <v>0.46</v>
      </c>
      <c r="S89" s="201">
        <v>0.28999999999999998</v>
      </c>
      <c r="T89" s="201">
        <v>0</v>
      </c>
      <c r="U89" s="201">
        <v>2.16</v>
      </c>
      <c r="V89" s="201">
        <v>0.22</v>
      </c>
      <c r="W89" s="201">
        <v>0.48</v>
      </c>
      <c r="X89" s="201">
        <v>1.6</v>
      </c>
      <c r="Y89" s="201">
        <v>0</v>
      </c>
      <c r="Z89" s="201">
        <v>2.75</v>
      </c>
      <c r="AA89" s="201">
        <v>0.98</v>
      </c>
      <c r="AB89" s="201">
        <v>0</v>
      </c>
      <c r="AC89" s="201">
        <v>13.72</v>
      </c>
      <c r="AD89" s="201">
        <v>0</v>
      </c>
      <c r="AE89" s="201">
        <v>0</v>
      </c>
      <c r="AF89" s="201">
        <v>0</v>
      </c>
      <c r="AG89" s="201">
        <v>-0.18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193.59</v>
      </c>
      <c r="AP89" s="201">
        <v>0</v>
      </c>
      <c r="AQ89" s="201">
        <v>0</v>
      </c>
      <c r="AR89" s="201">
        <v>7.6</v>
      </c>
      <c r="AS89" s="201">
        <v>19.329999999999998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17.829999999999998</v>
      </c>
      <c r="K90" s="201">
        <v>0.33</v>
      </c>
      <c r="L90" s="201">
        <v>11.63</v>
      </c>
      <c r="M90" s="201">
        <v>1</v>
      </c>
      <c r="N90" s="201">
        <v>0.63</v>
      </c>
      <c r="O90" s="201">
        <v>0</v>
      </c>
      <c r="P90" s="201">
        <v>1.5</v>
      </c>
      <c r="Q90" s="201">
        <v>0.24</v>
      </c>
      <c r="R90" s="201">
        <v>0.46</v>
      </c>
      <c r="S90" s="201">
        <v>0.28999999999999998</v>
      </c>
      <c r="T90" s="201">
        <v>0</v>
      </c>
      <c r="U90" s="201">
        <v>2.16</v>
      </c>
      <c r="V90" s="201">
        <v>0.22</v>
      </c>
      <c r="W90" s="201">
        <v>0.48</v>
      </c>
      <c r="X90" s="201">
        <v>1.6</v>
      </c>
      <c r="Y90" s="201">
        <v>0</v>
      </c>
      <c r="Z90" s="201">
        <v>2.75</v>
      </c>
      <c r="AA90" s="201">
        <v>0.98</v>
      </c>
      <c r="AB90" s="201">
        <v>0</v>
      </c>
      <c r="AC90" s="201">
        <v>13.72</v>
      </c>
      <c r="AD90" s="201">
        <v>0</v>
      </c>
      <c r="AE90" s="201">
        <v>0</v>
      </c>
      <c r="AF90" s="201">
        <v>0</v>
      </c>
      <c r="AG90" s="201">
        <v>-0.18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193.59</v>
      </c>
      <c r="AP90" s="201">
        <v>0</v>
      </c>
      <c r="AQ90" s="201">
        <v>0</v>
      </c>
      <c r="AR90" s="201">
        <v>7.73</v>
      </c>
      <c r="AS90" s="201">
        <v>19.329999999999998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17.829999999999998</v>
      </c>
      <c r="K91" s="201">
        <v>0.33</v>
      </c>
      <c r="L91" s="201">
        <v>11.63</v>
      </c>
      <c r="M91" s="201">
        <v>1</v>
      </c>
      <c r="N91" s="201">
        <v>0.54</v>
      </c>
      <c r="O91" s="201">
        <v>0</v>
      </c>
      <c r="P91" s="201">
        <v>1.5</v>
      </c>
      <c r="Q91" s="201">
        <v>0.24</v>
      </c>
      <c r="R91" s="201">
        <v>0.46</v>
      </c>
      <c r="S91" s="201">
        <v>0.28999999999999998</v>
      </c>
      <c r="T91" s="201">
        <v>0</v>
      </c>
      <c r="U91" s="201">
        <v>2.16</v>
      </c>
      <c r="V91" s="201">
        <v>0.22</v>
      </c>
      <c r="W91" s="201">
        <v>0.48</v>
      </c>
      <c r="X91" s="201">
        <v>1.6</v>
      </c>
      <c r="Y91" s="201">
        <v>0</v>
      </c>
      <c r="Z91" s="201">
        <v>2.75</v>
      </c>
      <c r="AA91" s="201">
        <v>0.98</v>
      </c>
      <c r="AB91" s="201">
        <v>0</v>
      </c>
      <c r="AC91" s="201">
        <v>13.72</v>
      </c>
      <c r="AD91" s="201">
        <v>0</v>
      </c>
      <c r="AE91" s="201">
        <v>0</v>
      </c>
      <c r="AF91" s="201">
        <v>0</v>
      </c>
      <c r="AG91" s="201">
        <v>-0.18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193.59</v>
      </c>
      <c r="AP91" s="201">
        <v>0</v>
      </c>
      <c r="AQ91" s="201">
        <v>0</v>
      </c>
      <c r="AR91" s="201">
        <v>7.73</v>
      </c>
      <c r="AS91" s="201">
        <v>19.329999999999998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17.829999999999998</v>
      </c>
      <c r="K92" s="201">
        <v>0.33</v>
      </c>
      <c r="L92" s="201">
        <v>11.63</v>
      </c>
      <c r="M92" s="201">
        <v>1</v>
      </c>
      <c r="N92" s="201">
        <v>0.54</v>
      </c>
      <c r="O92" s="201">
        <v>0</v>
      </c>
      <c r="P92" s="201">
        <v>1.5</v>
      </c>
      <c r="Q92" s="201">
        <v>0.24</v>
      </c>
      <c r="R92" s="201">
        <v>0.46</v>
      </c>
      <c r="S92" s="201">
        <v>0.28999999999999998</v>
      </c>
      <c r="T92" s="201">
        <v>0</v>
      </c>
      <c r="U92" s="201">
        <v>2.16</v>
      </c>
      <c r="V92" s="201">
        <v>0.22</v>
      </c>
      <c r="W92" s="201">
        <v>0.48</v>
      </c>
      <c r="X92" s="201">
        <v>1.6</v>
      </c>
      <c r="Y92" s="201">
        <v>0</v>
      </c>
      <c r="Z92" s="201">
        <v>2.75</v>
      </c>
      <c r="AA92" s="201">
        <v>0.98</v>
      </c>
      <c r="AB92" s="201">
        <v>0</v>
      </c>
      <c r="AC92" s="201">
        <v>13.72</v>
      </c>
      <c r="AD92" s="201">
        <v>0</v>
      </c>
      <c r="AE92" s="201">
        <v>0</v>
      </c>
      <c r="AF92" s="201">
        <v>0</v>
      </c>
      <c r="AG92" s="201">
        <v>-0.18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193.59</v>
      </c>
      <c r="AP92" s="201">
        <v>0</v>
      </c>
      <c r="AQ92" s="201">
        <v>0</v>
      </c>
      <c r="AR92" s="201">
        <v>7.73</v>
      </c>
      <c r="AS92" s="201">
        <v>19.329999999999998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17.829999999999998</v>
      </c>
      <c r="K93" s="201">
        <v>0.33</v>
      </c>
      <c r="L93" s="201">
        <v>11.63</v>
      </c>
      <c r="M93" s="201">
        <v>1</v>
      </c>
      <c r="N93" s="201">
        <v>0.54</v>
      </c>
      <c r="O93" s="201">
        <v>0</v>
      </c>
      <c r="P93" s="201">
        <v>1.5</v>
      </c>
      <c r="Q93" s="201">
        <v>0.24</v>
      </c>
      <c r="R93" s="201">
        <v>0.46</v>
      </c>
      <c r="S93" s="201">
        <v>0.28999999999999998</v>
      </c>
      <c r="T93" s="201">
        <v>0</v>
      </c>
      <c r="U93" s="201">
        <v>2.16</v>
      </c>
      <c r="V93" s="201">
        <v>0.22</v>
      </c>
      <c r="W93" s="201">
        <v>0.48</v>
      </c>
      <c r="X93" s="201">
        <v>1.6</v>
      </c>
      <c r="Y93" s="201">
        <v>0</v>
      </c>
      <c r="Z93" s="201">
        <v>2.75</v>
      </c>
      <c r="AA93" s="201">
        <v>0.98</v>
      </c>
      <c r="AB93" s="201">
        <v>0</v>
      </c>
      <c r="AC93" s="201">
        <v>13.72</v>
      </c>
      <c r="AD93" s="201">
        <v>0</v>
      </c>
      <c r="AE93" s="201">
        <v>0</v>
      </c>
      <c r="AF93" s="201">
        <v>0</v>
      </c>
      <c r="AG93" s="201">
        <v>-0.18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193.59</v>
      </c>
      <c r="AP93" s="201">
        <v>0</v>
      </c>
      <c r="AQ93" s="201">
        <v>0</v>
      </c>
      <c r="AR93" s="201">
        <v>7.73</v>
      </c>
      <c r="AS93" s="201">
        <v>19.329999999999998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17.829999999999998</v>
      </c>
      <c r="K94" s="201">
        <v>0.33</v>
      </c>
      <c r="L94" s="201">
        <v>11.63</v>
      </c>
      <c r="M94" s="201">
        <v>1</v>
      </c>
      <c r="N94" s="201">
        <v>0.54</v>
      </c>
      <c r="O94" s="201">
        <v>0</v>
      </c>
      <c r="P94" s="201">
        <v>1.5</v>
      </c>
      <c r="Q94" s="201">
        <v>0.24</v>
      </c>
      <c r="R94" s="201">
        <v>0.46</v>
      </c>
      <c r="S94" s="201">
        <v>0.28999999999999998</v>
      </c>
      <c r="T94" s="201">
        <v>0</v>
      </c>
      <c r="U94" s="201">
        <v>2.16</v>
      </c>
      <c r="V94" s="201">
        <v>0.22</v>
      </c>
      <c r="W94" s="201">
        <v>0.48</v>
      </c>
      <c r="X94" s="201">
        <v>1.6</v>
      </c>
      <c r="Y94" s="201">
        <v>0</v>
      </c>
      <c r="Z94" s="201">
        <v>2.75</v>
      </c>
      <c r="AA94" s="201">
        <v>0.98</v>
      </c>
      <c r="AB94" s="201">
        <v>0</v>
      </c>
      <c r="AC94" s="201">
        <v>13.72</v>
      </c>
      <c r="AD94" s="201">
        <v>0</v>
      </c>
      <c r="AE94" s="201">
        <v>0</v>
      </c>
      <c r="AF94" s="201">
        <v>0</v>
      </c>
      <c r="AG94" s="201">
        <v>-0.18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193.59</v>
      </c>
      <c r="AP94" s="201">
        <v>0</v>
      </c>
      <c r="AQ94" s="201">
        <v>0</v>
      </c>
      <c r="AR94" s="201">
        <v>7.73</v>
      </c>
      <c r="AS94" s="201">
        <v>19.329999999999998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18.16</v>
      </c>
      <c r="K95" s="201">
        <v>0.33</v>
      </c>
      <c r="L95" s="201">
        <v>11.63</v>
      </c>
      <c r="M95" s="201">
        <v>1</v>
      </c>
      <c r="N95" s="201">
        <v>0.54</v>
      </c>
      <c r="O95" s="201">
        <v>0</v>
      </c>
      <c r="P95" s="201">
        <v>1.5</v>
      </c>
      <c r="Q95" s="201">
        <v>0.24</v>
      </c>
      <c r="R95" s="201">
        <v>0.46</v>
      </c>
      <c r="S95" s="201">
        <v>0.28999999999999998</v>
      </c>
      <c r="T95" s="201">
        <v>0</v>
      </c>
      <c r="U95" s="201">
        <v>2.16</v>
      </c>
      <c r="V95" s="201">
        <v>0.22</v>
      </c>
      <c r="W95" s="201">
        <v>0.48</v>
      </c>
      <c r="X95" s="201">
        <v>1.6</v>
      </c>
      <c r="Y95" s="201">
        <v>0</v>
      </c>
      <c r="Z95" s="201">
        <v>2.75</v>
      </c>
      <c r="AA95" s="201">
        <v>0.98</v>
      </c>
      <c r="AB95" s="201">
        <v>0</v>
      </c>
      <c r="AC95" s="201">
        <v>13.72</v>
      </c>
      <c r="AD95" s="201">
        <v>0</v>
      </c>
      <c r="AE95" s="201">
        <v>0</v>
      </c>
      <c r="AF95" s="201">
        <v>0</v>
      </c>
      <c r="AG95" s="201">
        <v>-0.18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193.59</v>
      </c>
      <c r="AP95" s="201">
        <v>0</v>
      </c>
      <c r="AQ95" s="201">
        <v>0</v>
      </c>
      <c r="AR95" s="201">
        <v>7.73</v>
      </c>
      <c r="AS95" s="201">
        <v>19.329999999999998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18.16</v>
      </c>
      <c r="K96" s="201">
        <v>0.33</v>
      </c>
      <c r="L96" s="201">
        <v>11.63</v>
      </c>
      <c r="M96" s="201">
        <v>1</v>
      </c>
      <c r="N96" s="201">
        <v>0.54</v>
      </c>
      <c r="O96" s="201">
        <v>0</v>
      </c>
      <c r="P96" s="201">
        <v>1.5</v>
      </c>
      <c r="Q96" s="201">
        <v>0.24</v>
      </c>
      <c r="R96" s="201">
        <v>0.46</v>
      </c>
      <c r="S96" s="201">
        <v>0.28999999999999998</v>
      </c>
      <c r="T96" s="201">
        <v>0</v>
      </c>
      <c r="U96" s="201">
        <v>2.16</v>
      </c>
      <c r="V96" s="201">
        <v>0.22</v>
      </c>
      <c r="W96" s="201">
        <v>0.48</v>
      </c>
      <c r="X96" s="201">
        <v>1.6</v>
      </c>
      <c r="Y96" s="201">
        <v>0</v>
      </c>
      <c r="Z96" s="201">
        <v>2.75</v>
      </c>
      <c r="AA96" s="201">
        <v>0.98</v>
      </c>
      <c r="AB96" s="201">
        <v>0</v>
      </c>
      <c r="AC96" s="201">
        <v>13.72</v>
      </c>
      <c r="AD96" s="201">
        <v>0</v>
      </c>
      <c r="AE96" s="201">
        <v>0</v>
      </c>
      <c r="AF96" s="201">
        <v>0</v>
      </c>
      <c r="AG96" s="201">
        <v>-0.18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193.59</v>
      </c>
      <c r="AP96" s="201">
        <v>0</v>
      </c>
      <c r="AQ96" s="201">
        <v>0</v>
      </c>
      <c r="AR96" s="201">
        <v>7.73</v>
      </c>
      <c r="AS96" s="201">
        <v>19.329999999999998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18.16</v>
      </c>
      <c r="K97" s="201">
        <v>0.33</v>
      </c>
      <c r="L97" s="201">
        <v>11.63</v>
      </c>
      <c r="M97" s="201">
        <v>1</v>
      </c>
      <c r="N97" s="201">
        <v>0.54</v>
      </c>
      <c r="O97" s="201">
        <v>0</v>
      </c>
      <c r="P97" s="201">
        <v>1.5</v>
      </c>
      <c r="Q97" s="201">
        <v>0.24</v>
      </c>
      <c r="R97" s="201">
        <v>0.46</v>
      </c>
      <c r="S97" s="201">
        <v>0.28999999999999998</v>
      </c>
      <c r="T97" s="201">
        <v>0</v>
      </c>
      <c r="U97" s="201">
        <v>2.16</v>
      </c>
      <c r="V97" s="201">
        <v>0.22</v>
      </c>
      <c r="W97" s="201">
        <v>0.48</v>
      </c>
      <c r="X97" s="201">
        <v>1.6</v>
      </c>
      <c r="Y97" s="201">
        <v>0</v>
      </c>
      <c r="Z97" s="201">
        <v>2.75</v>
      </c>
      <c r="AA97" s="201">
        <v>0.98</v>
      </c>
      <c r="AB97" s="201">
        <v>0</v>
      </c>
      <c r="AC97" s="201">
        <v>13.72</v>
      </c>
      <c r="AD97" s="201">
        <v>0</v>
      </c>
      <c r="AE97" s="201">
        <v>0</v>
      </c>
      <c r="AF97" s="201">
        <v>0</v>
      </c>
      <c r="AG97" s="201">
        <v>-0.18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193.59</v>
      </c>
      <c r="AP97" s="201">
        <v>0</v>
      </c>
      <c r="AQ97" s="201">
        <v>0</v>
      </c>
      <c r="AR97" s="201">
        <v>7.73</v>
      </c>
      <c r="AS97" s="201">
        <v>19.329999999999998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18.16</v>
      </c>
      <c r="K98" s="201">
        <v>0.33</v>
      </c>
      <c r="L98" s="201">
        <v>11.63</v>
      </c>
      <c r="M98" s="201">
        <v>1</v>
      </c>
      <c r="N98" s="201">
        <v>0.54</v>
      </c>
      <c r="O98" s="201">
        <v>0</v>
      </c>
      <c r="P98" s="201">
        <v>1.5</v>
      </c>
      <c r="Q98" s="201">
        <v>0.24</v>
      </c>
      <c r="R98" s="201">
        <v>0.46</v>
      </c>
      <c r="S98" s="201">
        <v>0.28999999999999998</v>
      </c>
      <c r="T98" s="201">
        <v>0</v>
      </c>
      <c r="U98" s="201">
        <v>2.16</v>
      </c>
      <c r="V98" s="201">
        <v>0.22</v>
      </c>
      <c r="W98" s="201">
        <v>0.48</v>
      </c>
      <c r="X98" s="201">
        <v>1.6</v>
      </c>
      <c r="Y98" s="201">
        <v>0</v>
      </c>
      <c r="Z98" s="201">
        <v>2.75</v>
      </c>
      <c r="AA98" s="201">
        <v>0.98</v>
      </c>
      <c r="AB98" s="201">
        <v>0</v>
      </c>
      <c r="AC98" s="201">
        <v>13.72</v>
      </c>
      <c r="AD98" s="201">
        <v>0</v>
      </c>
      <c r="AE98" s="201">
        <v>0</v>
      </c>
      <c r="AF98" s="201">
        <v>0</v>
      </c>
      <c r="AG98" s="201">
        <v>-0.18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193.59</v>
      </c>
      <c r="AP98" s="201">
        <v>0</v>
      </c>
      <c r="AQ98" s="201">
        <v>0</v>
      </c>
      <c r="AR98" s="201">
        <v>7.73</v>
      </c>
      <c r="AS98" s="201">
        <v>19.329999999999998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0.11336000000000006</v>
      </c>
      <c r="H99">
        <f t="shared" si="0"/>
        <v>0</v>
      </c>
      <c r="I99">
        <f t="shared" si="0"/>
        <v>0</v>
      </c>
      <c r="J99">
        <f t="shared" si="0"/>
        <v>0.43314749999999952</v>
      </c>
      <c r="K99">
        <f t="shared" si="0"/>
        <v>3.3420000000000054E-2</v>
      </c>
      <c r="L99">
        <f t="shared" si="0"/>
        <v>2.7233024999999946</v>
      </c>
      <c r="M99">
        <f t="shared" si="0"/>
        <v>2.4E-2</v>
      </c>
      <c r="N99">
        <f t="shared" si="0"/>
        <v>1.4665000000000015E-2</v>
      </c>
      <c r="O99">
        <f t="shared" si="0"/>
        <v>0</v>
      </c>
      <c r="P99">
        <f t="shared" si="0"/>
        <v>3.618500000000003E-2</v>
      </c>
      <c r="Q99">
        <f t="shared" si="0"/>
        <v>1.3700000000000021E-2</v>
      </c>
      <c r="R99">
        <f t="shared" si="0"/>
        <v>2.8084999999999929E-2</v>
      </c>
      <c r="S99">
        <f t="shared" si="0"/>
        <v>1.129249999999999E-2</v>
      </c>
      <c r="T99">
        <f t="shared" si="0"/>
        <v>0</v>
      </c>
      <c r="U99">
        <f t="shared" si="0"/>
        <v>5.1762499999999934E-2</v>
      </c>
      <c r="V99">
        <f t="shared" si="0"/>
        <v>1.4807499999999987E-2</v>
      </c>
      <c r="W99">
        <f t="shared" si="0"/>
        <v>2.2395000000000057E-2</v>
      </c>
      <c r="X99">
        <f t="shared" si="0"/>
        <v>7.4712500000000098E-2</v>
      </c>
      <c r="Y99">
        <f t="shared" si="0"/>
        <v>0</v>
      </c>
      <c r="Z99">
        <f t="shared" si="0"/>
        <v>0.21964499999999992</v>
      </c>
      <c r="AA99">
        <f t="shared" si="0"/>
        <v>4.8222499999999884E-2</v>
      </c>
      <c r="AB99">
        <f t="shared" si="0"/>
        <v>0</v>
      </c>
      <c r="AC99">
        <f t="shared" si="0"/>
        <v>0.3254850000000003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-4.3199999999999957E-3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0.20045250000000009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4.6462500000000029</v>
      </c>
      <c r="AP99">
        <f t="shared" si="0"/>
        <v>0</v>
      </c>
      <c r="AQ99">
        <f t="shared" si="0"/>
        <v>0</v>
      </c>
      <c r="AR99">
        <f t="shared" si="0"/>
        <v>0.22000500000000017</v>
      </c>
      <c r="AS99">
        <f t="shared" si="0"/>
        <v>0.3479399999999998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-27</v>
      </c>
      <c r="D3" s="82">
        <v>0</v>
      </c>
      <c r="E3" s="82">
        <v>0</v>
      </c>
      <c r="F3" s="82">
        <v>0</v>
      </c>
      <c r="G3" s="82">
        <v>-27</v>
      </c>
      <c r="H3" s="76"/>
      <c r="I3" s="31">
        <v>1</v>
      </c>
      <c r="J3" s="82">
        <v>27</v>
      </c>
      <c r="K3" s="82">
        <v>0</v>
      </c>
      <c r="L3" s="82">
        <v>0</v>
      </c>
      <c r="M3" s="82">
        <v>70</v>
      </c>
      <c r="N3" s="82">
        <v>97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-70</v>
      </c>
      <c r="AG3" s="82">
        <v>0</v>
      </c>
      <c r="AH3" s="82">
        <v>0</v>
      </c>
      <c r="AI3" s="82">
        <v>-70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27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70</v>
      </c>
      <c r="AY3" s="83">
        <f>-SUM(AU3:AX3)</f>
        <v>-97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270</v>
      </c>
      <c r="CF3" s="80">
        <f t="shared" ref="CF3:CH66" si="5">$AK3*AV3</f>
        <v>0</v>
      </c>
      <c r="CG3" s="80">
        <f t="shared" si="5"/>
        <v>0</v>
      </c>
      <c r="CH3" s="80">
        <f t="shared" si="5"/>
        <v>700</v>
      </c>
      <c r="CI3" s="80">
        <f>SUM(CE3:CH3)</f>
        <v>970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27</v>
      </c>
      <c r="DG3" s="81">
        <f>AY3+AN3+BC3+BJ3+BQ3</f>
        <v>-97</v>
      </c>
      <c r="DH3" s="81">
        <f>BF3+AO3+AV3+BK3+BR3</f>
        <v>0</v>
      </c>
      <c r="DI3" s="81">
        <f>BM3+BS3+BD3+AW3+AP3</f>
        <v>0</v>
      </c>
      <c r="DJ3" s="81">
        <f>BT3+BL3+BE3+AX3+AQ3</f>
        <v>70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76"/>
      <c r="I4" s="31">
        <v>2</v>
      </c>
      <c r="J4" s="82">
        <v>0</v>
      </c>
      <c r="K4" s="82">
        <v>0</v>
      </c>
      <c r="L4" s="82">
        <v>0</v>
      </c>
      <c r="M4" s="82">
        <v>70</v>
      </c>
      <c r="N4" s="82">
        <v>70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-70</v>
      </c>
      <c r="AG4" s="82">
        <v>0</v>
      </c>
      <c r="AH4" s="82">
        <v>0</v>
      </c>
      <c r="AI4" s="82">
        <v>-70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0</v>
      </c>
      <c r="AV4" s="83">
        <f t="shared" si="0"/>
        <v>0</v>
      </c>
      <c r="AW4" s="83">
        <f t="shared" si="0"/>
        <v>0</v>
      </c>
      <c r="AX4" s="83">
        <f t="shared" si="0"/>
        <v>70</v>
      </c>
      <c r="AY4" s="83">
        <f t="shared" ref="AY4:AY67" si="14">-SUM(AU4:AX4)</f>
        <v>-70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0</v>
      </c>
      <c r="CF4" s="80">
        <f t="shared" si="5"/>
        <v>0</v>
      </c>
      <c r="CG4" s="80">
        <f t="shared" si="5"/>
        <v>0</v>
      </c>
      <c r="CH4" s="80">
        <f t="shared" si="5"/>
        <v>700</v>
      </c>
      <c r="CI4" s="80">
        <f t="shared" ref="CI4:CI67" si="24">SUM(CE4:CH4)</f>
        <v>700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0</v>
      </c>
      <c r="DG4" s="81">
        <f t="shared" ref="DG4:DG67" si="32">AY4+AN4+BC4+BJ4+BQ4</f>
        <v>-70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70</v>
      </c>
      <c r="DK4" s="84">
        <f t="shared" si="9"/>
        <v>0</v>
      </c>
    </row>
    <row r="5" spans="1:115" ht="15.75" thickBot="1">
      <c r="A5" s="76"/>
      <c r="B5" s="31">
        <v>3</v>
      </c>
      <c r="C5" s="82">
        <v>0</v>
      </c>
      <c r="D5" s="82">
        <v>0</v>
      </c>
      <c r="E5" s="82">
        <v>0</v>
      </c>
      <c r="F5" s="82">
        <v>0</v>
      </c>
      <c r="G5" s="82">
        <v>0</v>
      </c>
      <c r="H5" s="76"/>
      <c r="I5" s="31">
        <v>3</v>
      </c>
      <c r="J5" s="82">
        <v>0</v>
      </c>
      <c r="K5" s="82">
        <v>0</v>
      </c>
      <c r="L5" s="82">
        <v>0</v>
      </c>
      <c r="M5" s="82">
        <v>70</v>
      </c>
      <c r="N5" s="82">
        <v>70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-70</v>
      </c>
      <c r="AG5" s="82">
        <v>0</v>
      </c>
      <c r="AH5" s="82">
        <v>0</v>
      </c>
      <c r="AI5" s="82">
        <v>-70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0</v>
      </c>
      <c r="AV5" s="83">
        <f t="shared" si="0"/>
        <v>0</v>
      </c>
      <c r="AW5" s="83">
        <f t="shared" si="0"/>
        <v>0</v>
      </c>
      <c r="AX5" s="83">
        <f t="shared" si="0"/>
        <v>70</v>
      </c>
      <c r="AY5" s="83">
        <f t="shared" si="14"/>
        <v>-70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0</v>
      </c>
      <c r="CF5" s="80">
        <f t="shared" si="5"/>
        <v>0</v>
      </c>
      <c r="CG5" s="80">
        <f t="shared" si="5"/>
        <v>0</v>
      </c>
      <c r="CH5" s="80">
        <f t="shared" si="5"/>
        <v>700</v>
      </c>
      <c r="CI5" s="80">
        <f t="shared" si="24"/>
        <v>700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0</v>
      </c>
      <c r="DG5" s="81">
        <f t="shared" si="32"/>
        <v>-70</v>
      </c>
      <c r="DH5" s="81">
        <f t="shared" si="33"/>
        <v>0</v>
      </c>
      <c r="DI5" s="81">
        <f t="shared" si="34"/>
        <v>0</v>
      </c>
      <c r="DJ5" s="81">
        <f t="shared" si="35"/>
        <v>70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70</v>
      </c>
      <c r="N6" s="82">
        <v>70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-70</v>
      </c>
      <c r="AG6" s="82">
        <v>0</v>
      </c>
      <c r="AH6" s="82">
        <v>0</v>
      </c>
      <c r="AI6" s="82">
        <v>-70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70</v>
      </c>
      <c r="AY6" s="83">
        <f t="shared" si="14"/>
        <v>-70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700</v>
      </c>
      <c r="CI6" s="80">
        <f t="shared" si="24"/>
        <v>700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-70</v>
      </c>
      <c r="DH6" s="81">
        <f t="shared" si="33"/>
        <v>0</v>
      </c>
      <c r="DI6" s="81">
        <f t="shared" si="34"/>
        <v>0</v>
      </c>
      <c r="DJ6" s="81">
        <f t="shared" si="35"/>
        <v>70</v>
      </c>
      <c r="DK6" s="84">
        <f t="shared" si="9"/>
        <v>0</v>
      </c>
    </row>
    <row r="7" spans="1:115" ht="15.75" thickBot="1">
      <c r="A7" s="76"/>
      <c r="B7" s="31">
        <v>5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76"/>
      <c r="I7" s="31">
        <v>5</v>
      </c>
      <c r="J7" s="82">
        <v>0</v>
      </c>
      <c r="K7" s="82">
        <v>0</v>
      </c>
      <c r="L7" s="82">
        <v>0</v>
      </c>
      <c r="M7" s="82">
        <v>50</v>
      </c>
      <c r="N7" s="82">
        <v>50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-50</v>
      </c>
      <c r="AG7" s="82">
        <v>0</v>
      </c>
      <c r="AH7" s="82">
        <v>0</v>
      </c>
      <c r="AI7" s="82">
        <v>-50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0</v>
      </c>
      <c r="AV7" s="83">
        <f t="shared" si="0"/>
        <v>0</v>
      </c>
      <c r="AW7" s="83">
        <f t="shared" si="0"/>
        <v>0</v>
      </c>
      <c r="AX7" s="83">
        <f t="shared" si="0"/>
        <v>50</v>
      </c>
      <c r="AY7" s="83">
        <f t="shared" si="14"/>
        <v>-50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0</v>
      </c>
      <c r="CF7" s="80">
        <f t="shared" si="5"/>
        <v>0</v>
      </c>
      <c r="CG7" s="80">
        <f t="shared" si="5"/>
        <v>0</v>
      </c>
      <c r="CH7" s="80">
        <f t="shared" si="5"/>
        <v>500</v>
      </c>
      <c r="CI7" s="80">
        <f t="shared" si="24"/>
        <v>500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0</v>
      </c>
      <c r="DG7" s="81">
        <f t="shared" si="32"/>
        <v>-50</v>
      </c>
      <c r="DH7" s="81">
        <f t="shared" si="33"/>
        <v>0</v>
      </c>
      <c r="DI7" s="81">
        <f t="shared" si="34"/>
        <v>0</v>
      </c>
      <c r="DJ7" s="81">
        <f t="shared" si="35"/>
        <v>50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50</v>
      </c>
      <c r="N8" s="82">
        <v>50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-50</v>
      </c>
      <c r="AG8" s="82">
        <v>0</v>
      </c>
      <c r="AH8" s="82">
        <v>0</v>
      </c>
      <c r="AI8" s="82">
        <v>-50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50</v>
      </c>
      <c r="AY8" s="83">
        <f t="shared" si="14"/>
        <v>-50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500</v>
      </c>
      <c r="CI8" s="80">
        <f t="shared" si="24"/>
        <v>500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-50</v>
      </c>
      <c r="DH8" s="81">
        <f t="shared" si="33"/>
        <v>0</v>
      </c>
      <c r="DI8" s="81">
        <f t="shared" si="34"/>
        <v>0</v>
      </c>
      <c r="DJ8" s="81">
        <f t="shared" si="35"/>
        <v>50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50</v>
      </c>
      <c r="N9" s="82">
        <v>50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-50</v>
      </c>
      <c r="AG9" s="82">
        <v>0</v>
      </c>
      <c r="AH9" s="82">
        <v>0</v>
      </c>
      <c r="AI9" s="82">
        <v>-50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50</v>
      </c>
      <c r="AY9" s="83">
        <f t="shared" si="14"/>
        <v>-50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500</v>
      </c>
      <c r="CI9" s="80">
        <f t="shared" si="24"/>
        <v>500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-50</v>
      </c>
      <c r="DH9" s="81">
        <f t="shared" si="33"/>
        <v>0</v>
      </c>
      <c r="DI9" s="81">
        <f t="shared" si="34"/>
        <v>0</v>
      </c>
      <c r="DJ9" s="81">
        <f t="shared" si="35"/>
        <v>50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50</v>
      </c>
      <c r="N10" s="82">
        <v>50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-50</v>
      </c>
      <c r="AG10" s="82">
        <v>0</v>
      </c>
      <c r="AH10" s="82">
        <v>0</v>
      </c>
      <c r="AI10" s="82">
        <v>-50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50</v>
      </c>
      <c r="AY10" s="83">
        <f t="shared" si="14"/>
        <v>-50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500</v>
      </c>
      <c r="CI10" s="80">
        <f t="shared" si="24"/>
        <v>500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-50</v>
      </c>
      <c r="DH10" s="81">
        <f t="shared" si="33"/>
        <v>0</v>
      </c>
      <c r="DI10" s="81">
        <f t="shared" si="34"/>
        <v>0</v>
      </c>
      <c r="DJ10" s="81">
        <f t="shared" si="35"/>
        <v>50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76"/>
      <c r="I12" s="31">
        <v>10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0</v>
      </c>
      <c r="DG12" s="81">
        <f t="shared" si="32"/>
        <v>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-24</v>
      </c>
      <c r="D63" s="82">
        <v>0</v>
      </c>
      <c r="E63" s="82">
        <v>0</v>
      </c>
      <c r="F63" s="82">
        <v>0</v>
      </c>
      <c r="G63" s="82">
        <v>-24</v>
      </c>
      <c r="H63" s="76"/>
      <c r="I63" s="31">
        <v>61</v>
      </c>
      <c r="J63" s="82">
        <v>24</v>
      </c>
      <c r="K63" s="82">
        <v>0</v>
      </c>
      <c r="L63" s="82">
        <v>0</v>
      </c>
      <c r="M63" s="82">
        <v>0</v>
      </c>
      <c r="N63" s="82">
        <v>24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24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-24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240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240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24</v>
      </c>
      <c r="DG63" s="81">
        <f t="shared" si="32"/>
        <v>-24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-51</v>
      </c>
      <c r="D64" s="82">
        <v>0</v>
      </c>
      <c r="E64" s="82">
        <v>0</v>
      </c>
      <c r="F64" s="82">
        <v>0</v>
      </c>
      <c r="G64" s="82">
        <v>-51</v>
      </c>
      <c r="H64" s="76"/>
      <c r="I64" s="31">
        <v>62</v>
      </c>
      <c r="J64" s="82">
        <v>51</v>
      </c>
      <c r="K64" s="82">
        <v>0</v>
      </c>
      <c r="L64" s="82">
        <v>0</v>
      </c>
      <c r="M64" s="82">
        <v>0</v>
      </c>
      <c r="N64" s="82">
        <v>51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51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-51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510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510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51</v>
      </c>
      <c r="DG64" s="81">
        <f t="shared" si="32"/>
        <v>-51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-70</v>
      </c>
      <c r="D65" s="82">
        <v>0</v>
      </c>
      <c r="E65" s="82">
        <v>0</v>
      </c>
      <c r="F65" s="82">
        <v>0</v>
      </c>
      <c r="G65" s="82">
        <v>-70</v>
      </c>
      <c r="H65" s="76"/>
      <c r="I65" s="31">
        <v>63</v>
      </c>
      <c r="J65" s="82">
        <v>70</v>
      </c>
      <c r="K65" s="82">
        <v>0</v>
      </c>
      <c r="L65" s="82">
        <v>0</v>
      </c>
      <c r="M65" s="82">
        <v>0</v>
      </c>
      <c r="N65" s="82">
        <v>70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70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-70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700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700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70</v>
      </c>
      <c r="DG65" s="81">
        <f t="shared" si="32"/>
        <v>-70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-52</v>
      </c>
      <c r="D66" s="82">
        <v>0</v>
      </c>
      <c r="E66" s="82">
        <v>0</v>
      </c>
      <c r="F66" s="82">
        <v>0</v>
      </c>
      <c r="G66" s="82">
        <v>-52</v>
      </c>
      <c r="H66" s="76"/>
      <c r="I66" s="31">
        <v>64</v>
      </c>
      <c r="J66" s="82">
        <v>52</v>
      </c>
      <c r="K66" s="82">
        <v>0</v>
      </c>
      <c r="L66" s="82">
        <v>0</v>
      </c>
      <c r="M66" s="82">
        <v>0</v>
      </c>
      <c r="N66" s="82">
        <v>52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52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-52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520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520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52</v>
      </c>
      <c r="DG66" s="81">
        <f t="shared" si="32"/>
        <v>-52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-53</v>
      </c>
      <c r="D67" s="82">
        <v>0</v>
      </c>
      <c r="E67" s="82">
        <v>0</v>
      </c>
      <c r="F67" s="82">
        <v>0</v>
      </c>
      <c r="G67" s="82">
        <v>-53</v>
      </c>
      <c r="H67" s="76"/>
      <c r="I67" s="31">
        <v>65</v>
      </c>
      <c r="J67" s="82">
        <v>53</v>
      </c>
      <c r="K67" s="82">
        <v>0</v>
      </c>
      <c r="L67" s="82">
        <v>0</v>
      </c>
      <c r="M67" s="82">
        <v>0</v>
      </c>
      <c r="N67" s="82">
        <v>53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53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-53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530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530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53</v>
      </c>
      <c r="DG67" s="81">
        <f t="shared" si="32"/>
        <v>-53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-49</v>
      </c>
      <c r="D68" s="82">
        <v>0</v>
      </c>
      <c r="E68" s="82">
        <v>0</v>
      </c>
      <c r="F68" s="82">
        <v>0</v>
      </c>
      <c r="G68" s="82">
        <v>-49</v>
      </c>
      <c r="H68" s="76"/>
      <c r="I68" s="31">
        <v>66</v>
      </c>
      <c r="J68" s="82">
        <v>49</v>
      </c>
      <c r="K68" s="82">
        <v>0</v>
      </c>
      <c r="L68" s="82">
        <v>0</v>
      </c>
      <c r="M68" s="82">
        <v>0</v>
      </c>
      <c r="N68" s="82">
        <v>49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49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-49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490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490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49</v>
      </c>
      <c r="DG68" s="81">
        <f t="shared" ref="DG68:DG99" si="60">AY68+AN68+BC68+BJ68+BQ68</f>
        <v>-49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-51</v>
      </c>
      <c r="D69" s="82">
        <v>0</v>
      </c>
      <c r="E69" s="82">
        <v>0</v>
      </c>
      <c r="F69" s="82">
        <v>0</v>
      </c>
      <c r="G69" s="82">
        <v>-51</v>
      </c>
      <c r="H69" s="76"/>
      <c r="I69" s="31">
        <v>67</v>
      </c>
      <c r="J69" s="82">
        <v>51</v>
      </c>
      <c r="K69" s="82">
        <v>0</v>
      </c>
      <c r="L69" s="82">
        <v>0</v>
      </c>
      <c r="M69" s="82">
        <v>0</v>
      </c>
      <c r="N69" s="82">
        <v>51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51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-51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510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510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51</v>
      </c>
      <c r="DG69" s="81">
        <f t="shared" si="60"/>
        <v>-51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-42</v>
      </c>
      <c r="D70" s="82">
        <v>0</v>
      </c>
      <c r="E70" s="82">
        <v>0</v>
      </c>
      <c r="F70" s="82">
        <v>0</v>
      </c>
      <c r="G70" s="82">
        <v>-42</v>
      </c>
      <c r="H70" s="76"/>
      <c r="I70" s="31">
        <v>68</v>
      </c>
      <c r="J70" s="82">
        <v>42</v>
      </c>
      <c r="K70" s="82">
        <v>0</v>
      </c>
      <c r="L70" s="82">
        <v>0</v>
      </c>
      <c r="M70" s="82">
        <v>0</v>
      </c>
      <c r="N70" s="82">
        <v>42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42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-42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420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420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42</v>
      </c>
      <c r="DG70" s="81">
        <f t="shared" si="60"/>
        <v>-42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-30</v>
      </c>
      <c r="D71" s="82">
        <v>0</v>
      </c>
      <c r="E71" s="82">
        <v>0</v>
      </c>
      <c r="F71" s="82">
        <v>0</v>
      </c>
      <c r="G71" s="82">
        <v>-30</v>
      </c>
      <c r="H71" s="76"/>
      <c r="I71" s="31">
        <v>69</v>
      </c>
      <c r="J71" s="82">
        <v>30</v>
      </c>
      <c r="K71" s="82">
        <v>0</v>
      </c>
      <c r="L71" s="82">
        <v>0</v>
      </c>
      <c r="M71" s="82">
        <v>0</v>
      </c>
      <c r="N71" s="82">
        <v>30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30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-30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300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300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30</v>
      </c>
      <c r="DG71" s="81">
        <f t="shared" si="60"/>
        <v>-30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-18</v>
      </c>
      <c r="D72" s="82">
        <v>0</v>
      </c>
      <c r="E72" s="82">
        <v>0</v>
      </c>
      <c r="F72" s="82">
        <v>0</v>
      </c>
      <c r="G72" s="82">
        <v>-18</v>
      </c>
      <c r="H72" s="76"/>
      <c r="I72" s="31">
        <v>70</v>
      </c>
      <c r="J72" s="82">
        <v>18</v>
      </c>
      <c r="K72" s="82">
        <v>0</v>
      </c>
      <c r="L72" s="82">
        <v>0</v>
      </c>
      <c r="M72" s="82">
        <v>0</v>
      </c>
      <c r="N72" s="82">
        <v>18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18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-18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180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180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18</v>
      </c>
      <c r="DG72" s="81">
        <f t="shared" si="60"/>
        <v>-18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0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0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0</v>
      </c>
      <c r="DG77" s="81">
        <f t="shared" si="60"/>
        <v>0</v>
      </c>
      <c r="DH77" s="81">
        <f t="shared" si="61"/>
        <v>0</v>
      </c>
      <c r="DI77" s="81">
        <f t="shared" si="62"/>
        <v>0</v>
      </c>
      <c r="DJ77" s="81">
        <f t="shared" si="63"/>
        <v>0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76"/>
      <c r="I82" s="31">
        <v>80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0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0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0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0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0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0</v>
      </c>
      <c r="DF82" s="81">
        <f t="shared" si="59"/>
        <v>0</v>
      </c>
      <c r="DG82" s="81">
        <f t="shared" si="60"/>
        <v>0</v>
      </c>
      <c r="DH82" s="81">
        <f t="shared" si="61"/>
        <v>0</v>
      </c>
      <c r="DI82" s="81">
        <f t="shared" si="62"/>
        <v>0</v>
      </c>
      <c r="DJ82" s="81">
        <f t="shared" si="63"/>
        <v>0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76"/>
      <c r="I83" s="31">
        <v>81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0</v>
      </c>
      <c r="DG83" s="81">
        <f t="shared" si="60"/>
        <v>0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6"/>
      <c r="I84" s="31">
        <v>82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0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0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0</v>
      </c>
      <c r="DG84" s="81">
        <f t="shared" si="60"/>
        <v>0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6"/>
      <c r="I85" s="31">
        <v>83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0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0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0</v>
      </c>
      <c r="DG85" s="81">
        <f t="shared" si="60"/>
        <v>0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6"/>
      <c r="I86" s="31">
        <v>84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0</v>
      </c>
      <c r="AF86" s="82">
        <v>0</v>
      </c>
      <c r="AG86" s="82">
        <v>0</v>
      </c>
      <c r="AH86" s="82">
        <v>0</v>
      </c>
      <c r="AI86" s="82">
        <v>0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0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0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0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0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0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0</v>
      </c>
      <c r="DF86" s="81">
        <f t="shared" si="59"/>
        <v>0</v>
      </c>
      <c r="DG86" s="81">
        <f t="shared" si="60"/>
        <v>0</v>
      </c>
      <c r="DH86" s="81">
        <f t="shared" si="61"/>
        <v>0</v>
      </c>
      <c r="DI86" s="81">
        <f t="shared" si="62"/>
        <v>0</v>
      </c>
      <c r="DJ86" s="81">
        <f t="shared" si="63"/>
        <v>0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76"/>
      <c r="I87" s="31">
        <v>85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0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0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0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0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0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0</v>
      </c>
      <c r="DF87" s="81">
        <f t="shared" si="59"/>
        <v>0</v>
      </c>
      <c r="DG87" s="81">
        <f t="shared" si="60"/>
        <v>0</v>
      </c>
      <c r="DH87" s="81">
        <f t="shared" si="61"/>
        <v>0</v>
      </c>
      <c r="DI87" s="81">
        <f t="shared" si="62"/>
        <v>0</v>
      </c>
      <c r="DJ87" s="81">
        <f t="shared" si="63"/>
        <v>0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76"/>
      <c r="I88" s="31">
        <v>86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0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0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0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0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0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0</v>
      </c>
      <c r="DF88" s="81">
        <f t="shared" si="59"/>
        <v>0</v>
      </c>
      <c r="DG88" s="81">
        <f t="shared" si="60"/>
        <v>0</v>
      </c>
      <c r="DH88" s="81">
        <f t="shared" si="61"/>
        <v>0</v>
      </c>
      <c r="DI88" s="81">
        <f t="shared" si="62"/>
        <v>0</v>
      </c>
      <c r="DJ88" s="81">
        <f t="shared" si="63"/>
        <v>0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76"/>
      <c r="I89" s="31">
        <v>87</v>
      </c>
      <c r="J89" s="82">
        <v>0</v>
      </c>
      <c r="K89" s="82">
        <v>0</v>
      </c>
      <c r="L89" s="82">
        <v>0</v>
      </c>
      <c r="M89" s="82">
        <v>5</v>
      </c>
      <c r="N89" s="82">
        <v>5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0</v>
      </c>
      <c r="AF89" s="82">
        <v>-5</v>
      </c>
      <c r="AG89" s="82">
        <v>0</v>
      </c>
      <c r="AH89" s="82">
        <v>0</v>
      </c>
      <c r="AI89" s="82">
        <v>-5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0</v>
      </c>
      <c r="AV89" s="83">
        <f t="shared" si="41"/>
        <v>0</v>
      </c>
      <c r="AW89" s="83">
        <f t="shared" si="41"/>
        <v>0</v>
      </c>
      <c r="AX89" s="83">
        <f t="shared" si="41"/>
        <v>5</v>
      </c>
      <c r="AY89" s="83">
        <f t="shared" si="42"/>
        <v>-5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0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0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0</v>
      </c>
      <c r="CF89" s="80">
        <f t="shared" si="51"/>
        <v>0</v>
      </c>
      <c r="CG89" s="80">
        <f t="shared" si="51"/>
        <v>0</v>
      </c>
      <c r="CH89" s="80">
        <f t="shared" si="51"/>
        <v>50</v>
      </c>
      <c r="CI89" s="80">
        <f t="shared" si="52"/>
        <v>50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0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0</v>
      </c>
      <c r="DF89" s="81">
        <f t="shared" si="59"/>
        <v>0</v>
      </c>
      <c r="DG89" s="81">
        <f t="shared" si="60"/>
        <v>-5</v>
      </c>
      <c r="DH89" s="81">
        <f t="shared" si="61"/>
        <v>0</v>
      </c>
      <c r="DI89" s="81">
        <f t="shared" si="62"/>
        <v>0</v>
      </c>
      <c r="DJ89" s="81">
        <f t="shared" si="63"/>
        <v>5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76"/>
      <c r="I90" s="31">
        <v>88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0</v>
      </c>
      <c r="AF90" s="82">
        <v>0</v>
      </c>
      <c r="AG90" s="82">
        <v>0</v>
      </c>
      <c r="AH90" s="82">
        <v>0</v>
      </c>
      <c r="AI90" s="82">
        <v>0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0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0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0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0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0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0</v>
      </c>
      <c r="DF90" s="81">
        <f t="shared" si="59"/>
        <v>0</v>
      </c>
      <c r="DG90" s="81">
        <f t="shared" si="60"/>
        <v>0</v>
      </c>
      <c r="DH90" s="81">
        <f t="shared" si="61"/>
        <v>0</v>
      </c>
      <c r="DI90" s="81">
        <f t="shared" si="62"/>
        <v>0</v>
      </c>
      <c r="DJ90" s="81">
        <f t="shared" si="63"/>
        <v>0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0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-31</v>
      </c>
      <c r="D93" s="82">
        <v>0</v>
      </c>
      <c r="E93" s="82">
        <v>0</v>
      </c>
      <c r="F93" s="82">
        <v>0</v>
      </c>
      <c r="G93" s="82">
        <v>-31</v>
      </c>
      <c r="H93" s="76"/>
      <c r="I93" s="31">
        <v>91</v>
      </c>
      <c r="J93" s="82">
        <v>31</v>
      </c>
      <c r="K93" s="82">
        <v>0</v>
      </c>
      <c r="L93" s="82">
        <v>0</v>
      </c>
      <c r="M93" s="82">
        <v>150</v>
      </c>
      <c r="N93" s="82">
        <v>181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-150</v>
      </c>
      <c r="AG93" s="82">
        <v>0</v>
      </c>
      <c r="AH93" s="82">
        <v>0</v>
      </c>
      <c r="AI93" s="82">
        <v>-150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31</v>
      </c>
      <c r="AV93" s="83">
        <f t="shared" si="41"/>
        <v>0</v>
      </c>
      <c r="AW93" s="83">
        <f t="shared" si="41"/>
        <v>0</v>
      </c>
      <c r="AX93" s="83">
        <f t="shared" si="41"/>
        <v>150</v>
      </c>
      <c r="AY93" s="83">
        <f t="shared" si="42"/>
        <v>-181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310</v>
      </c>
      <c r="CF93" s="80">
        <f t="shared" si="51"/>
        <v>0</v>
      </c>
      <c r="CG93" s="80">
        <f t="shared" si="51"/>
        <v>0</v>
      </c>
      <c r="CH93" s="80">
        <f t="shared" si="51"/>
        <v>1500</v>
      </c>
      <c r="CI93" s="80">
        <f t="shared" si="52"/>
        <v>1810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31</v>
      </c>
      <c r="DG93" s="81">
        <f t="shared" si="60"/>
        <v>-181</v>
      </c>
      <c r="DH93" s="81">
        <f t="shared" si="61"/>
        <v>0</v>
      </c>
      <c r="DI93" s="81">
        <f t="shared" si="62"/>
        <v>0</v>
      </c>
      <c r="DJ93" s="81">
        <f t="shared" si="63"/>
        <v>150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-94</v>
      </c>
      <c r="D94" s="82">
        <v>0</v>
      </c>
      <c r="E94" s="82">
        <v>0</v>
      </c>
      <c r="F94" s="82">
        <v>0</v>
      </c>
      <c r="G94" s="82">
        <v>-94</v>
      </c>
      <c r="H94" s="76"/>
      <c r="I94" s="31">
        <v>92</v>
      </c>
      <c r="J94" s="82">
        <v>94</v>
      </c>
      <c r="K94" s="82">
        <v>0</v>
      </c>
      <c r="L94" s="82">
        <v>0</v>
      </c>
      <c r="M94" s="82">
        <v>101</v>
      </c>
      <c r="N94" s="82">
        <v>195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-101</v>
      </c>
      <c r="AG94" s="82">
        <v>0</v>
      </c>
      <c r="AH94" s="82">
        <v>0</v>
      </c>
      <c r="AI94" s="82">
        <v>-101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94</v>
      </c>
      <c r="AV94" s="83">
        <f t="shared" si="41"/>
        <v>0</v>
      </c>
      <c r="AW94" s="83">
        <f t="shared" si="41"/>
        <v>0</v>
      </c>
      <c r="AX94" s="83">
        <f t="shared" si="41"/>
        <v>101</v>
      </c>
      <c r="AY94" s="83">
        <f t="shared" si="42"/>
        <v>-195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940</v>
      </c>
      <c r="CF94" s="80">
        <f t="shared" si="51"/>
        <v>0</v>
      </c>
      <c r="CG94" s="80">
        <f t="shared" si="51"/>
        <v>0</v>
      </c>
      <c r="CH94" s="80">
        <f t="shared" si="51"/>
        <v>1010</v>
      </c>
      <c r="CI94" s="80">
        <f t="shared" si="52"/>
        <v>1950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94</v>
      </c>
      <c r="DG94" s="81">
        <f t="shared" si="60"/>
        <v>-195</v>
      </c>
      <c r="DH94" s="81">
        <f t="shared" si="61"/>
        <v>0</v>
      </c>
      <c r="DI94" s="81">
        <f t="shared" si="62"/>
        <v>0</v>
      </c>
      <c r="DJ94" s="81">
        <f t="shared" si="63"/>
        <v>101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-97.619</v>
      </c>
      <c r="D95" s="82">
        <v>0</v>
      </c>
      <c r="E95" s="82">
        <v>0</v>
      </c>
      <c r="F95" s="82">
        <v>0</v>
      </c>
      <c r="G95" s="82">
        <v>-97.619</v>
      </c>
      <c r="H95" s="76"/>
      <c r="I95" s="31">
        <v>93</v>
      </c>
      <c r="J95" s="82">
        <v>97.619</v>
      </c>
      <c r="K95" s="82">
        <v>0</v>
      </c>
      <c r="L95" s="82">
        <v>0</v>
      </c>
      <c r="M95" s="82">
        <v>82.381</v>
      </c>
      <c r="N95" s="82">
        <v>180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-82.381</v>
      </c>
      <c r="AG95" s="82">
        <v>0</v>
      </c>
      <c r="AH95" s="82">
        <v>0</v>
      </c>
      <c r="AI95" s="82">
        <v>-82.381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97.619</v>
      </c>
      <c r="AV95" s="83">
        <f t="shared" si="41"/>
        <v>0</v>
      </c>
      <c r="AW95" s="83">
        <f t="shared" si="41"/>
        <v>0</v>
      </c>
      <c r="AX95" s="83">
        <f t="shared" si="41"/>
        <v>82.381</v>
      </c>
      <c r="AY95" s="83">
        <f t="shared" si="42"/>
        <v>-180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976.19</v>
      </c>
      <c r="CF95" s="80">
        <f t="shared" si="51"/>
        <v>0</v>
      </c>
      <c r="CG95" s="80">
        <f t="shared" si="51"/>
        <v>0</v>
      </c>
      <c r="CH95" s="80">
        <f t="shared" si="51"/>
        <v>823.81</v>
      </c>
      <c r="CI95" s="80">
        <f t="shared" si="52"/>
        <v>1800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97.619</v>
      </c>
      <c r="DG95" s="81">
        <f t="shared" si="60"/>
        <v>-180</v>
      </c>
      <c r="DH95" s="81">
        <f t="shared" si="61"/>
        <v>0</v>
      </c>
      <c r="DI95" s="81">
        <f t="shared" si="62"/>
        <v>0</v>
      </c>
      <c r="DJ95" s="81">
        <f t="shared" si="63"/>
        <v>82.381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-92.195999999999998</v>
      </c>
      <c r="D96" s="82">
        <v>0</v>
      </c>
      <c r="E96" s="82">
        <v>0</v>
      </c>
      <c r="F96" s="82">
        <v>0</v>
      </c>
      <c r="G96" s="82">
        <v>-92.195999999999998</v>
      </c>
      <c r="H96" s="76"/>
      <c r="I96" s="31">
        <v>94</v>
      </c>
      <c r="J96" s="82">
        <v>92.195999999999998</v>
      </c>
      <c r="K96" s="82">
        <v>0</v>
      </c>
      <c r="L96" s="82">
        <v>0</v>
      </c>
      <c r="M96" s="82">
        <v>77.804000000000002</v>
      </c>
      <c r="N96" s="82">
        <v>170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-77.804000000000002</v>
      </c>
      <c r="AG96" s="82">
        <v>0</v>
      </c>
      <c r="AH96" s="82">
        <v>0</v>
      </c>
      <c r="AI96" s="82">
        <v>-77.804000000000002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92.195999999999998</v>
      </c>
      <c r="AV96" s="83">
        <f t="shared" si="41"/>
        <v>0</v>
      </c>
      <c r="AW96" s="83">
        <f t="shared" si="41"/>
        <v>0</v>
      </c>
      <c r="AX96" s="83">
        <f t="shared" si="41"/>
        <v>77.804000000000002</v>
      </c>
      <c r="AY96" s="83">
        <f t="shared" si="42"/>
        <v>-170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921.96</v>
      </c>
      <c r="CF96" s="80">
        <f t="shared" si="51"/>
        <v>0</v>
      </c>
      <c r="CG96" s="80">
        <f t="shared" si="51"/>
        <v>0</v>
      </c>
      <c r="CH96" s="80">
        <f t="shared" si="51"/>
        <v>778.04</v>
      </c>
      <c r="CI96" s="80">
        <f t="shared" si="52"/>
        <v>1700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92.195999999999998</v>
      </c>
      <c r="DG96" s="81">
        <f t="shared" si="60"/>
        <v>-170</v>
      </c>
      <c r="DH96" s="81">
        <f t="shared" si="61"/>
        <v>0</v>
      </c>
      <c r="DI96" s="81">
        <f t="shared" si="62"/>
        <v>0</v>
      </c>
      <c r="DJ96" s="81">
        <f t="shared" si="63"/>
        <v>77.804000000000002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-92.195999999999998</v>
      </c>
      <c r="D97" s="82">
        <v>0</v>
      </c>
      <c r="E97" s="82">
        <v>0</v>
      </c>
      <c r="F97" s="82">
        <v>0</v>
      </c>
      <c r="G97" s="82">
        <v>-92.195999999999998</v>
      </c>
      <c r="H97" s="76"/>
      <c r="I97" s="31">
        <v>95</v>
      </c>
      <c r="J97" s="82">
        <v>92.195999999999998</v>
      </c>
      <c r="K97" s="82">
        <v>0</v>
      </c>
      <c r="L97" s="82">
        <v>0</v>
      </c>
      <c r="M97" s="82">
        <v>77.804000000000002</v>
      </c>
      <c r="N97" s="82">
        <v>170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-77.804000000000002</v>
      </c>
      <c r="AG97" s="82">
        <v>0</v>
      </c>
      <c r="AH97" s="82">
        <v>0</v>
      </c>
      <c r="AI97" s="82">
        <v>-77.804000000000002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92.195999999999998</v>
      </c>
      <c r="AV97" s="83">
        <f t="shared" si="41"/>
        <v>0</v>
      </c>
      <c r="AW97" s="83">
        <f t="shared" si="41"/>
        <v>0</v>
      </c>
      <c r="AX97" s="83">
        <f t="shared" si="41"/>
        <v>77.804000000000002</v>
      </c>
      <c r="AY97" s="83">
        <f t="shared" si="42"/>
        <v>-170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921.96</v>
      </c>
      <c r="CF97" s="80">
        <f t="shared" si="51"/>
        <v>0</v>
      </c>
      <c r="CG97" s="80">
        <f t="shared" si="51"/>
        <v>0</v>
      </c>
      <c r="CH97" s="80">
        <f t="shared" si="51"/>
        <v>778.04</v>
      </c>
      <c r="CI97" s="80">
        <f t="shared" si="52"/>
        <v>1700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92.195999999999998</v>
      </c>
      <c r="DG97" s="81">
        <f t="shared" si="60"/>
        <v>-170</v>
      </c>
      <c r="DH97" s="81">
        <f t="shared" si="61"/>
        <v>0</v>
      </c>
      <c r="DI97" s="81">
        <f t="shared" si="62"/>
        <v>0</v>
      </c>
      <c r="DJ97" s="81">
        <f t="shared" si="63"/>
        <v>77.804000000000002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-97.619</v>
      </c>
      <c r="D98" s="82">
        <v>0</v>
      </c>
      <c r="E98" s="82">
        <v>0</v>
      </c>
      <c r="F98" s="82">
        <v>0</v>
      </c>
      <c r="G98" s="82">
        <v>-97.619</v>
      </c>
      <c r="H98" s="76"/>
      <c r="I98" s="31">
        <v>96</v>
      </c>
      <c r="J98" s="82">
        <v>97.619</v>
      </c>
      <c r="K98" s="82">
        <v>0</v>
      </c>
      <c r="L98" s="82">
        <v>0</v>
      </c>
      <c r="M98" s="82">
        <v>82.381</v>
      </c>
      <c r="N98" s="82">
        <v>180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-82.381</v>
      </c>
      <c r="AG98" s="82">
        <v>0</v>
      </c>
      <c r="AH98" s="82">
        <v>0</v>
      </c>
      <c r="AI98" s="82">
        <v>-82.381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97.619</v>
      </c>
      <c r="AV98" s="83">
        <f t="shared" si="41"/>
        <v>0</v>
      </c>
      <c r="AW98" s="83">
        <f t="shared" si="41"/>
        <v>0</v>
      </c>
      <c r="AX98" s="83">
        <f t="shared" si="41"/>
        <v>82.381</v>
      </c>
      <c r="AY98" s="83">
        <f t="shared" si="42"/>
        <v>-180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24607.992758</v>
      </c>
      <c r="CF98" s="80">
        <f t="shared" si="51"/>
        <v>0</v>
      </c>
      <c r="CG98" s="80">
        <f t="shared" si="51"/>
        <v>0</v>
      </c>
      <c r="CH98" s="80">
        <f t="shared" si="51"/>
        <v>20766.767242000002</v>
      </c>
      <c r="CI98" s="80">
        <f t="shared" si="52"/>
        <v>45374.76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97.619</v>
      </c>
      <c r="DG98" s="81">
        <f t="shared" si="60"/>
        <v>-180</v>
      </c>
      <c r="DH98" s="81">
        <f t="shared" si="61"/>
        <v>0</v>
      </c>
      <c r="DI98" s="81">
        <f t="shared" si="62"/>
        <v>0</v>
      </c>
      <c r="DJ98" s="81">
        <f t="shared" si="63"/>
        <v>82.381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0.24290750000000003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0.26409249999999995</v>
      </c>
      <c r="AY99" s="87">
        <f t="shared" si="65"/>
        <v>-0.50700000000000001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0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0.83370256895000006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0.76266643104999998</v>
      </c>
      <c r="CI99" s="89">
        <f t="shared" si="70"/>
        <v>1.5963690000000001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0</v>
      </c>
      <c r="DE99" s="86"/>
      <c r="DF99" s="81">
        <f t="shared" si="59"/>
        <v>0.24290750000000003</v>
      </c>
      <c r="DG99" s="81">
        <f t="shared" si="60"/>
        <v>-0.50700000000000001</v>
      </c>
      <c r="DH99" s="81">
        <f t="shared" si="61"/>
        <v>0</v>
      </c>
      <c r="DI99" s="81">
        <f t="shared" si="62"/>
        <v>0</v>
      </c>
      <c r="DJ99" s="81">
        <f t="shared" si="63"/>
        <v>0.26409249999999995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7" t="s">
        <v>475</v>
      </c>
      <c r="C1" s="172">
        <f ca="1">INDIRECT("Allocation!B" &amp; $V$6)</f>
        <v>74.381423500433769</v>
      </c>
      <c r="D1" s="172">
        <f ca="1">INDIRECT("Allocation!C" &amp; $V$6)</f>
        <v>23.835329581757655</v>
      </c>
      <c r="E1" s="172">
        <f ca="1">INDIRECT("Allocation!D" &amp; $V$6)</f>
        <v>1.358901436829296</v>
      </c>
      <c r="F1" s="172">
        <f ca="1">INDIRECT("Allocation!E" &amp; $V$6)</f>
        <v>0.42434548097929736</v>
      </c>
      <c r="G1" s="167" t="s">
        <v>480</v>
      </c>
      <c r="H1" s="167" t="s">
        <v>476</v>
      </c>
      <c r="I1" s="240" t="s">
        <v>325</v>
      </c>
      <c r="J1" s="241"/>
      <c r="K1" s="241"/>
      <c r="L1" s="241"/>
      <c r="M1" s="242"/>
      <c r="N1" s="241" t="s">
        <v>477</v>
      </c>
      <c r="O1" s="241"/>
      <c r="P1" s="241"/>
      <c r="Q1" s="241"/>
      <c r="R1" s="242"/>
      <c r="W1" s="46"/>
      <c r="X1" s="46">
        <v>1</v>
      </c>
    </row>
    <row r="2" spans="1:24" ht="15.75" thickBot="1">
      <c r="A2" s="239"/>
      <c r="B2" s="62" t="str">
        <f ca="1">INDIRECT("Entt_ISGS!" &amp; $V$3 &amp; X2)</f>
        <v>DADRT2</v>
      </c>
      <c r="C2" s="168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8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7" t="s">
        <v>481</v>
      </c>
      <c r="W2" s="58"/>
      <c r="X2" s="46">
        <v>2</v>
      </c>
    </row>
    <row r="3" spans="1:24" ht="15.75" thickBot="1">
      <c r="A3" s="60" t="s">
        <v>45</v>
      </c>
      <c r="B3" s="173">
        <f ca="1">INDIRECT("Entt_ISGS!" &amp; $V$3 &amp; X3)</f>
        <v>688.11594700000001</v>
      </c>
      <c r="C3" s="174">
        <f ca="1">$B3*C$1/100</f>
        <v>511.83043671209037</v>
      </c>
      <c r="D3" s="175">
        <f t="shared" ref="D3:F18" ca="1" si="0">$B3*D$1/100</f>
        <v>164.01470387208283</v>
      </c>
      <c r="E3" s="175">
        <f t="shared" ca="1" si="0"/>
        <v>9.3508174908345172</v>
      </c>
      <c r="F3" s="176">
        <f t="shared" ca="1" si="0"/>
        <v>2.9199889249923969</v>
      </c>
      <c r="G3" s="173">
        <f t="shared" ref="G3:G66" ca="1" si="1">INDIRECT("ISGS_exbus!" &amp; $V$3 &amp; X3)</f>
        <v>688.11594700000001</v>
      </c>
      <c r="H3" s="173">
        <f t="shared" ref="H3:H66" ca="1" si="2">INDIRECT("ISGS_Delhi_pp!" &amp; $V$3 &amp; X3)</f>
        <v>663.82545400000004</v>
      </c>
      <c r="I3" s="177">
        <f ca="1">INDIRECT("BRPL_EOD!" &amp; $V$3 &amp; X3)</f>
        <v>493.75</v>
      </c>
      <c r="J3" s="175">
        <f ca="1">INDIRECT("BYPL_EOD!" &amp; $V$3 &amp; X3)</f>
        <v>158.26</v>
      </c>
      <c r="K3" s="175">
        <f ca="1">INDIRECT("TPDDL_EOD!" &amp; $V$3 &amp; X3)</f>
        <v>9.0299999999999994</v>
      </c>
      <c r="L3" s="175">
        <f ca="1">INDIRECT("NDMC_EOD!" &amp; $V$3 &amp; X3)</f>
        <v>2.79</v>
      </c>
      <c r="M3" s="176">
        <f ca="1">SUM(I3:L3)</f>
        <v>663.82999999999993</v>
      </c>
      <c r="N3" s="174">
        <f ca="1">INDIRECT("BRPL_ISGS_exbus!" &amp; $V$3 &amp; X3)</f>
        <v>493.74661873145243</v>
      </c>
      <c r="O3" s="175">
        <f ca="1">INDIRECT("BYPL_ISGS_exbus!" &amp; $V$3 &amp; X3)</f>
        <v>158.25891621354867</v>
      </c>
      <c r="P3" s="175">
        <f ca="1">INDIRECT("TPDDL_ISGS_exbus!" &amp; $V$3 &amp; X3)</f>
        <v>9.0299381613063598</v>
      </c>
      <c r="Q3" s="175">
        <f ca="1">INDIRECT("NDMC_ISGS_exbus!" &amp; $V$3 &amp; X3)</f>
        <v>2.7899808936926629</v>
      </c>
      <c r="R3" s="176">
        <f ca="1">SUM(N3:Q3)</f>
        <v>663.82545400000015</v>
      </c>
      <c r="U3" s="171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3">
        <f t="shared" ref="B4:B67" ca="1" si="3">INDIRECT("Entt_ISGS!" &amp; $V$3 &amp; X4)</f>
        <v>688.11594700000001</v>
      </c>
      <c r="C4" s="178">
        <f t="shared" ref="C4:F35" ca="1" si="4">$B4*C$1/100</f>
        <v>511.83043671209037</v>
      </c>
      <c r="D4" s="179">
        <f t="shared" ca="1" si="0"/>
        <v>164.01470387208283</v>
      </c>
      <c r="E4" s="179">
        <f t="shared" ca="1" si="0"/>
        <v>9.3508174908345172</v>
      </c>
      <c r="F4" s="180">
        <f t="shared" ca="1" si="0"/>
        <v>2.9199889249923969</v>
      </c>
      <c r="G4" s="181">
        <f t="shared" ca="1" si="1"/>
        <v>688.11594700000001</v>
      </c>
      <c r="H4" s="181">
        <f t="shared" ca="1" si="2"/>
        <v>663.82545400000004</v>
      </c>
      <c r="I4" s="182">
        <f t="shared" ref="I4:I67" ca="1" si="5">INDIRECT("BRPL_EOD!" &amp; $V$3 &amp; X4)</f>
        <v>493.75</v>
      </c>
      <c r="J4" s="179">
        <f t="shared" ref="J4:J67" ca="1" si="6">INDIRECT("BYPL_EOD!" &amp; $V$3 &amp; X4)</f>
        <v>158.26</v>
      </c>
      <c r="K4" s="179">
        <f t="shared" ref="K4:K67" ca="1" si="7">INDIRECT("TPDDL_EOD!" &amp; $V$3 &amp; X4)</f>
        <v>9.0299999999999994</v>
      </c>
      <c r="L4" s="179">
        <f t="shared" ref="L4:L67" ca="1" si="8">INDIRECT("NDMC_EOD!" &amp; $V$3 &amp; X4)</f>
        <v>2.79</v>
      </c>
      <c r="M4" s="180">
        <f t="shared" ref="M4:M67" ca="1" si="9">SUM(I4:L4)</f>
        <v>663.82999999999993</v>
      </c>
      <c r="N4" s="178">
        <f t="shared" ref="N4:N67" ca="1" si="10">INDIRECT("BRPL_ISGS_exbus!" &amp; $V$3 &amp; X4)</f>
        <v>493.74661873145243</v>
      </c>
      <c r="O4" s="179">
        <f t="shared" ref="O4:O67" ca="1" si="11">INDIRECT("BYPL_ISGS_exbus!" &amp; $V$3 &amp; X4)</f>
        <v>158.25891621354867</v>
      </c>
      <c r="P4" s="179">
        <f t="shared" ref="P4:P67" ca="1" si="12">INDIRECT("TPDDL_ISGS_exbus!" &amp; $V$3 &amp; X4)</f>
        <v>9.0299381613063598</v>
      </c>
      <c r="Q4" s="179">
        <f t="shared" ref="Q4:Q67" ca="1" si="13">INDIRECT("NDMC_ISGS_exbus!" &amp; $V$3 &amp; X4)</f>
        <v>2.7899808936926629</v>
      </c>
      <c r="R4" s="180">
        <f t="shared" ref="R4:R67" ca="1" si="14">SUM(N4:Q4)</f>
        <v>663.82545400000015</v>
      </c>
      <c r="W4" s="46"/>
      <c r="X4" s="46">
        <v>4</v>
      </c>
    </row>
    <row r="5" spans="1:24">
      <c r="A5" s="61" t="s">
        <v>47</v>
      </c>
      <c r="B5" s="173">
        <f t="shared" ca="1" si="3"/>
        <v>688.11594700000001</v>
      </c>
      <c r="C5" s="178">
        <f t="shared" ca="1" si="4"/>
        <v>511.83043671209037</v>
      </c>
      <c r="D5" s="179">
        <f t="shared" ca="1" si="0"/>
        <v>164.01470387208283</v>
      </c>
      <c r="E5" s="179">
        <f t="shared" ca="1" si="0"/>
        <v>9.3508174908345172</v>
      </c>
      <c r="F5" s="180">
        <f t="shared" ca="1" si="0"/>
        <v>2.9199889249923969</v>
      </c>
      <c r="G5" s="181">
        <f t="shared" ca="1" si="1"/>
        <v>688.11594700000001</v>
      </c>
      <c r="H5" s="181">
        <f t="shared" ca="1" si="2"/>
        <v>663.82545400000004</v>
      </c>
      <c r="I5" s="182">
        <f t="shared" ca="1" si="5"/>
        <v>493.75</v>
      </c>
      <c r="J5" s="179">
        <f t="shared" ca="1" si="6"/>
        <v>158.26</v>
      </c>
      <c r="K5" s="179">
        <f t="shared" ca="1" si="7"/>
        <v>9.0299999999999994</v>
      </c>
      <c r="L5" s="179">
        <f t="shared" ca="1" si="8"/>
        <v>2.79</v>
      </c>
      <c r="M5" s="180">
        <f t="shared" ca="1" si="9"/>
        <v>663.82999999999993</v>
      </c>
      <c r="N5" s="178">
        <f t="shared" ca="1" si="10"/>
        <v>493.74661873145243</v>
      </c>
      <c r="O5" s="179">
        <f t="shared" ca="1" si="11"/>
        <v>158.25891621354867</v>
      </c>
      <c r="P5" s="179">
        <f t="shared" ca="1" si="12"/>
        <v>9.0299381613063598</v>
      </c>
      <c r="Q5" s="179">
        <f t="shared" ca="1" si="13"/>
        <v>2.7899808936926629</v>
      </c>
      <c r="R5" s="180">
        <f t="shared" ca="1" si="14"/>
        <v>663.82545400000015</v>
      </c>
      <c r="V5" s="46" t="s">
        <v>482</v>
      </c>
      <c r="W5" s="46"/>
      <c r="X5" s="46">
        <v>5</v>
      </c>
    </row>
    <row r="6" spans="1:24">
      <c r="A6" s="61" t="s">
        <v>48</v>
      </c>
      <c r="B6" s="173">
        <f t="shared" ca="1" si="3"/>
        <v>688.11594700000001</v>
      </c>
      <c r="C6" s="178">
        <f t="shared" ca="1" si="4"/>
        <v>511.83043671209037</v>
      </c>
      <c r="D6" s="179">
        <f t="shared" ca="1" si="0"/>
        <v>164.01470387208283</v>
      </c>
      <c r="E6" s="179">
        <f t="shared" ca="1" si="0"/>
        <v>9.3508174908345172</v>
      </c>
      <c r="F6" s="180">
        <f t="shared" ca="1" si="0"/>
        <v>2.9199889249923969</v>
      </c>
      <c r="G6" s="181">
        <f t="shared" ca="1" si="1"/>
        <v>688.11594700000001</v>
      </c>
      <c r="H6" s="181">
        <f t="shared" ca="1" si="2"/>
        <v>663.82545400000004</v>
      </c>
      <c r="I6" s="182">
        <f t="shared" ca="1" si="5"/>
        <v>493.75</v>
      </c>
      <c r="J6" s="179">
        <f t="shared" ca="1" si="6"/>
        <v>158.26</v>
      </c>
      <c r="K6" s="179">
        <f t="shared" ca="1" si="7"/>
        <v>9.0299999999999994</v>
      </c>
      <c r="L6" s="179">
        <f t="shared" ca="1" si="8"/>
        <v>2.79</v>
      </c>
      <c r="M6" s="180">
        <f t="shared" ca="1" si="9"/>
        <v>663.82999999999993</v>
      </c>
      <c r="N6" s="178">
        <f t="shared" ca="1" si="10"/>
        <v>493.74661873145243</v>
      </c>
      <c r="O6" s="179">
        <f t="shared" ca="1" si="11"/>
        <v>158.25891621354867</v>
      </c>
      <c r="P6" s="179">
        <f t="shared" ca="1" si="12"/>
        <v>9.0299381613063598</v>
      </c>
      <c r="Q6" s="179">
        <f t="shared" ca="1" si="13"/>
        <v>2.7899808936926629</v>
      </c>
      <c r="R6" s="180">
        <f t="shared" ca="1" si="14"/>
        <v>663.82545400000015</v>
      </c>
      <c r="V6" s="46">
        <v>11</v>
      </c>
      <c r="W6" s="46"/>
      <c r="X6" s="46">
        <v>6</v>
      </c>
    </row>
    <row r="7" spans="1:24">
      <c r="A7" s="61" t="s">
        <v>49</v>
      </c>
      <c r="B7" s="173">
        <f t="shared" ca="1" si="3"/>
        <v>688.11594700000001</v>
      </c>
      <c r="C7" s="178">
        <f t="shared" ca="1" si="4"/>
        <v>511.83043671209037</v>
      </c>
      <c r="D7" s="179">
        <f t="shared" ca="1" si="0"/>
        <v>164.01470387208283</v>
      </c>
      <c r="E7" s="179">
        <f t="shared" ca="1" si="0"/>
        <v>9.3508174908345172</v>
      </c>
      <c r="F7" s="180">
        <f t="shared" ca="1" si="0"/>
        <v>2.9199889249923969</v>
      </c>
      <c r="G7" s="181">
        <f t="shared" ca="1" si="1"/>
        <v>688.11594700000001</v>
      </c>
      <c r="H7" s="181">
        <f t="shared" ca="1" si="2"/>
        <v>663.82545400000004</v>
      </c>
      <c r="I7" s="182">
        <f t="shared" ca="1" si="5"/>
        <v>493.75</v>
      </c>
      <c r="J7" s="179">
        <f t="shared" ca="1" si="6"/>
        <v>158.26</v>
      </c>
      <c r="K7" s="179">
        <f t="shared" ca="1" si="7"/>
        <v>9.0299999999999994</v>
      </c>
      <c r="L7" s="179">
        <f t="shared" ca="1" si="8"/>
        <v>2.79</v>
      </c>
      <c r="M7" s="180">
        <f t="shared" ca="1" si="9"/>
        <v>663.82999999999993</v>
      </c>
      <c r="N7" s="178">
        <f t="shared" ca="1" si="10"/>
        <v>493.74661873145243</v>
      </c>
      <c r="O7" s="179">
        <f t="shared" ca="1" si="11"/>
        <v>158.25891621354867</v>
      </c>
      <c r="P7" s="179">
        <f t="shared" ca="1" si="12"/>
        <v>9.0299381613063598</v>
      </c>
      <c r="Q7" s="179">
        <f t="shared" ca="1" si="13"/>
        <v>2.7899808936926629</v>
      </c>
      <c r="R7" s="180">
        <f t="shared" ca="1" si="14"/>
        <v>663.82545400000015</v>
      </c>
      <c r="W7" s="46"/>
      <c r="X7" s="46">
        <v>7</v>
      </c>
    </row>
    <row r="8" spans="1:24">
      <c r="A8" s="61" t="s">
        <v>50</v>
      </c>
      <c r="B8" s="173">
        <f t="shared" ca="1" si="3"/>
        <v>688.11594700000001</v>
      </c>
      <c r="C8" s="178">
        <f t="shared" ca="1" si="4"/>
        <v>511.83043671209037</v>
      </c>
      <c r="D8" s="179">
        <f t="shared" ca="1" si="0"/>
        <v>164.01470387208283</v>
      </c>
      <c r="E8" s="179">
        <f t="shared" ca="1" si="0"/>
        <v>9.3508174908345172</v>
      </c>
      <c r="F8" s="180">
        <f t="shared" ca="1" si="0"/>
        <v>2.9199889249923969</v>
      </c>
      <c r="G8" s="181">
        <f t="shared" ca="1" si="1"/>
        <v>688.11594700000001</v>
      </c>
      <c r="H8" s="181">
        <f t="shared" ca="1" si="2"/>
        <v>663.82545400000004</v>
      </c>
      <c r="I8" s="182">
        <f t="shared" ca="1" si="5"/>
        <v>493.75</v>
      </c>
      <c r="J8" s="179">
        <f t="shared" ca="1" si="6"/>
        <v>158.26</v>
      </c>
      <c r="K8" s="179">
        <f t="shared" ca="1" si="7"/>
        <v>9.0299999999999994</v>
      </c>
      <c r="L8" s="179">
        <f t="shared" ca="1" si="8"/>
        <v>2.79</v>
      </c>
      <c r="M8" s="180">
        <f t="shared" ca="1" si="9"/>
        <v>663.82999999999993</v>
      </c>
      <c r="N8" s="178">
        <f t="shared" ca="1" si="10"/>
        <v>493.74661873145243</v>
      </c>
      <c r="O8" s="179">
        <f t="shared" ca="1" si="11"/>
        <v>158.25891621354867</v>
      </c>
      <c r="P8" s="179">
        <f t="shared" ca="1" si="12"/>
        <v>9.0299381613063598</v>
      </c>
      <c r="Q8" s="179">
        <f t="shared" ca="1" si="13"/>
        <v>2.7899808936926629</v>
      </c>
      <c r="R8" s="180">
        <f t="shared" ca="1" si="14"/>
        <v>663.82545400000015</v>
      </c>
      <c r="W8" s="46"/>
      <c r="X8" s="46">
        <v>8</v>
      </c>
    </row>
    <row r="9" spans="1:24">
      <c r="A9" s="61" t="s">
        <v>51</v>
      </c>
      <c r="B9" s="173">
        <f t="shared" ca="1" si="3"/>
        <v>688.11594700000001</v>
      </c>
      <c r="C9" s="178">
        <f t="shared" ca="1" si="4"/>
        <v>511.83043671209037</v>
      </c>
      <c r="D9" s="179">
        <f t="shared" ca="1" si="0"/>
        <v>164.01470387208283</v>
      </c>
      <c r="E9" s="179">
        <f t="shared" ca="1" si="0"/>
        <v>9.3508174908345172</v>
      </c>
      <c r="F9" s="180">
        <f t="shared" ca="1" si="0"/>
        <v>2.9199889249923969</v>
      </c>
      <c r="G9" s="181">
        <f t="shared" ca="1" si="1"/>
        <v>688.11594700000001</v>
      </c>
      <c r="H9" s="181">
        <f t="shared" ca="1" si="2"/>
        <v>663.82545400000004</v>
      </c>
      <c r="I9" s="182">
        <f t="shared" ca="1" si="5"/>
        <v>493.75</v>
      </c>
      <c r="J9" s="179">
        <f t="shared" ca="1" si="6"/>
        <v>158.26</v>
      </c>
      <c r="K9" s="179">
        <f t="shared" ca="1" si="7"/>
        <v>9.0299999999999994</v>
      </c>
      <c r="L9" s="179">
        <f t="shared" ca="1" si="8"/>
        <v>2.79</v>
      </c>
      <c r="M9" s="180">
        <f t="shared" ca="1" si="9"/>
        <v>663.82999999999993</v>
      </c>
      <c r="N9" s="178">
        <f t="shared" ca="1" si="10"/>
        <v>493.74661873145243</v>
      </c>
      <c r="O9" s="179">
        <f t="shared" ca="1" si="11"/>
        <v>158.25891621354867</v>
      </c>
      <c r="P9" s="179">
        <f t="shared" ca="1" si="12"/>
        <v>9.0299381613063598</v>
      </c>
      <c r="Q9" s="179">
        <f t="shared" ca="1" si="13"/>
        <v>2.7899808936926629</v>
      </c>
      <c r="R9" s="180">
        <f t="shared" ca="1" si="14"/>
        <v>663.82545400000015</v>
      </c>
      <c r="W9" s="46"/>
      <c r="X9" s="46">
        <v>9</v>
      </c>
    </row>
    <row r="10" spans="1:24">
      <c r="A10" s="61" t="s">
        <v>52</v>
      </c>
      <c r="B10" s="173">
        <f t="shared" ca="1" si="3"/>
        <v>688.11594700000001</v>
      </c>
      <c r="C10" s="178">
        <f t="shared" ca="1" si="4"/>
        <v>511.83043671209037</v>
      </c>
      <c r="D10" s="179">
        <f t="shared" ca="1" si="0"/>
        <v>164.01470387208283</v>
      </c>
      <c r="E10" s="179">
        <f t="shared" ca="1" si="0"/>
        <v>9.3508174908345172</v>
      </c>
      <c r="F10" s="180">
        <f t="shared" ca="1" si="0"/>
        <v>2.9199889249923969</v>
      </c>
      <c r="G10" s="181">
        <f t="shared" ca="1" si="1"/>
        <v>688.11594700000001</v>
      </c>
      <c r="H10" s="181">
        <f t="shared" ca="1" si="2"/>
        <v>663.82545400000004</v>
      </c>
      <c r="I10" s="182">
        <f t="shared" ca="1" si="5"/>
        <v>493.75</v>
      </c>
      <c r="J10" s="179">
        <f t="shared" ca="1" si="6"/>
        <v>158.26</v>
      </c>
      <c r="K10" s="179">
        <f t="shared" ca="1" si="7"/>
        <v>9.0299999999999994</v>
      </c>
      <c r="L10" s="179">
        <f t="shared" ca="1" si="8"/>
        <v>2.79</v>
      </c>
      <c r="M10" s="180">
        <f t="shared" ca="1" si="9"/>
        <v>663.82999999999993</v>
      </c>
      <c r="N10" s="178">
        <f t="shared" ca="1" si="10"/>
        <v>493.74661873145243</v>
      </c>
      <c r="O10" s="179">
        <f t="shared" ca="1" si="11"/>
        <v>158.25891621354867</v>
      </c>
      <c r="P10" s="179">
        <f t="shared" ca="1" si="12"/>
        <v>9.0299381613063598</v>
      </c>
      <c r="Q10" s="179">
        <f t="shared" ca="1" si="13"/>
        <v>2.7899808936926629</v>
      </c>
      <c r="R10" s="180">
        <f t="shared" ca="1" si="14"/>
        <v>663.82545400000015</v>
      </c>
      <c r="W10" s="46"/>
      <c r="X10" s="46">
        <v>10</v>
      </c>
    </row>
    <row r="11" spans="1:24">
      <c r="A11" s="61" t="s">
        <v>53</v>
      </c>
      <c r="B11" s="173">
        <f t="shared" ca="1" si="3"/>
        <v>688.11594700000001</v>
      </c>
      <c r="C11" s="178">
        <f t="shared" ca="1" si="4"/>
        <v>511.83043671209037</v>
      </c>
      <c r="D11" s="179">
        <f t="shared" ca="1" si="0"/>
        <v>164.01470387208283</v>
      </c>
      <c r="E11" s="179">
        <f t="shared" ca="1" si="0"/>
        <v>9.3508174908345172</v>
      </c>
      <c r="F11" s="180">
        <f t="shared" ca="1" si="0"/>
        <v>2.9199889249923969</v>
      </c>
      <c r="G11" s="181">
        <f t="shared" ca="1" si="1"/>
        <v>688.11594700000001</v>
      </c>
      <c r="H11" s="181">
        <f t="shared" ca="1" si="2"/>
        <v>663.82545400000004</v>
      </c>
      <c r="I11" s="182">
        <f t="shared" ca="1" si="5"/>
        <v>493.75</v>
      </c>
      <c r="J11" s="179">
        <f t="shared" ca="1" si="6"/>
        <v>158.26</v>
      </c>
      <c r="K11" s="179">
        <f t="shared" ca="1" si="7"/>
        <v>9.0299999999999994</v>
      </c>
      <c r="L11" s="179">
        <f t="shared" ca="1" si="8"/>
        <v>2.79</v>
      </c>
      <c r="M11" s="180">
        <f t="shared" ca="1" si="9"/>
        <v>663.82999999999993</v>
      </c>
      <c r="N11" s="178">
        <f t="shared" ca="1" si="10"/>
        <v>493.74661873145243</v>
      </c>
      <c r="O11" s="179">
        <f t="shared" ca="1" si="11"/>
        <v>158.25891621354867</v>
      </c>
      <c r="P11" s="179">
        <f t="shared" ca="1" si="12"/>
        <v>9.0299381613063598</v>
      </c>
      <c r="Q11" s="179">
        <f t="shared" ca="1" si="13"/>
        <v>2.7899808936926629</v>
      </c>
      <c r="R11" s="180">
        <f t="shared" ca="1" si="14"/>
        <v>663.82545400000015</v>
      </c>
      <c r="W11" s="46"/>
      <c r="X11" s="46">
        <v>11</v>
      </c>
    </row>
    <row r="12" spans="1:24">
      <c r="A12" s="61" t="s">
        <v>54</v>
      </c>
      <c r="B12" s="173">
        <f t="shared" ca="1" si="3"/>
        <v>688.11594700000001</v>
      </c>
      <c r="C12" s="178">
        <f t="shared" ca="1" si="4"/>
        <v>511.83043671209037</v>
      </c>
      <c r="D12" s="179">
        <f t="shared" ca="1" si="0"/>
        <v>164.01470387208283</v>
      </c>
      <c r="E12" s="179">
        <f t="shared" ca="1" si="0"/>
        <v>9.3508174908345172</v>
      </c>
      <c r="F12" s="180">
        <f t="shared" ca="1" si="0"/>
        <v>2.9199889249923969</v>
      </c>
      <c r="G12" s="181">
        <f t="shared" ca="1" si="1"/>
        <v>688.11594700000001</v>
      </c>
      <c r="H12" s="181">
        <f t="shared" ca="1" si="2"/>
        <v>663.82545400000004</v>
      </c>
      <c r="I12" s="182">
        <f t="shared" ca="1" si="5"/>
        <v>493.75</v>
      </c>
      <c r="J12" s="179">
        <f t="shared" ca="1" si="6"/>
        <v>158.26</v>
      </c>
      <c r="K12" s="179">
        <f t="shared" ca="1" si="7"/>
        <v>9.0299999999999994</v>
      </c>
      <c r="L12" s="179">
        <f t="shared" ca="1" si="8"/>
        <v>2.79</v>
      </c>
      <c r="M12" s="180">
        <f t="shared" ca="1" si="9"/>
        <v>663.82999999999993</v>
      </c>
      <c r="N12" s="178">
        <f t="shared" ca="1" si="10"/>
        <v>493.74661873145243</v>
      </c>
      <c r="O12" s="179">
        <f t="shared" ca="1" si="11"/>
        <v>158.25891621354867</v>
      </c>
      <c r="P12" s="179">
        <f t="shared" ca="1" si="12"/>
        <v>9.0299381613063598</v>
      </c>
      <c r="Q12" s="179">
        <f t="shared" ca="1" si="13"/>
        <v>2.7899808936926629</v>
      </c>
      <c r="R12" s="180">
        <f t="shared" ca="1" si="14"/>
        <v>663.82545400000015</v>
      </c>
      <c r="W12" s="46"/>
      <c r="X12" s="46">
        <v>12</v>
      </c>
    </row>
    <row r="13" spans="1:24">
      <c r="A13" s="61" t="s">
        <v>55</v>
      </c>
      <c r="B13" s="173">
        <f t="shared" ca="1" si="3"/>
        <v>688.11594700000001</v>
      </c>
      <c r="C13" s="178">
        <f t="shared" ca="1" si="4"/>
        <v>511.83043671209037</v>
      </c>
      <c r="D13" s="179">
        <f t="shared" ca="1" si="0"/>
        <v>164.01470387208283</v>
      </c>
      <c r="E13" s="179">
        <f t="shared" ca="1" si="0"/>
        <v>9.3508174908345172</v>
      </c>
      <c r="F13" s="180">
        <f t="shared" ca="1" si="0"/>
        <v>2.9199889249923969</v>
      </c>
      <c r="G13" s="181">
        <f t="shared" ca="1" si="1"/>
        <v>688.11594700000001</v>
      </c>
      <c r="H13" s="181">
        <f t="shared" ca="1" si="2"/>
        <v>663.82545400000004</v>
      </c>
      <c r="I13" s="182">
        <f t="shared" ca="1" si="5"/>
        <v>493.75</v>
      </c>
      <c r="J13" s="179">
        <f t="shared" ca="1" si="6"/>
        <v>158.26</v>
      </c>
      <c r="K13" s="179">
        <f t="shared" ca="1" si="7"/>
        <v>9.0299999999999994</v>
      </c>
      <c r="L13" s="179">
        <f t="shared" ca="1" si="8"/>
        <v>2.79</v>
      </c>
      <c r="M13" s="180">
        <f t="shared" ca="1" si="9"/>
        <v>663.82999999999993</v>
      </c>
      <c r="N13" s="178">
        <f t="shared" ca="1" si="10"/>
        <v>493.74661873145243</v>
      </c>
      <c r="O13" s="179">
        <f t="shared" ca="1" si="11"/>
        <v>158.25891621354867</v>
      </c>
      <c r="P13" s="179">
        <f t="shared" ca="1" si="12"/>
        <v>9.0299381613063598</v>
      </c>
      <c r="Q13" s="179">
        <f t="shared" ca="1" si="13"/>
        <v>2.7899808936926629</v>
      </c>
      <c r="R13" s="180">
        <f t="shared" ca="1" si="14"/>
        <v>663.82545400000015</v>
      </c>
      <c r="W13" s="46"/>
      <c r="X13" s="46">
        <v>13</v>
      </c>
    </row>
    <row r="14" spans="1:24">
      <c r="A14" s="61" t="s">
        <v>56</v>
      </c>
      <c r="B14" s="173">
        <f t="shared" ca="1" si="3"/>
        <v>688.11594700000001</v>
      </c>
      <c r="C14" s="178">
        <f t="shared" ca="1" si="4"/>
        <v>511.83043671209037</v>
      </c>
      <c r="D14" s="179">
        <f t="shared" ca="1" si="0"/>
        <v>164.01470387208283</v>
      </c>
      <c r="E14" s="179">
        <f t="shared" ca="1" si="0"/>
        <v>9.3508174908345172</v>
      </c>
      <c r="F14" s="180">
        <f t="shared" ca="1" si="0"/>
        <v>2.9199889249923969</v>
      </c>
      <c r="G14" s="181">
        <f t="shared" ca="1" si="1"/>
        <v>688.11594700000001</v>
      </c>
      <c r="H14" s="181">
        <f t="shared" ca="1" si="2"/>
        <v>663.82545400000004</v>
      </c>
      <c r="I14" s="182">
        <f t="shared" ca="1" si="5"/>
        <v>493.75</v>
      </c>
      <c r="J14" s="179">
        <f t="shared" ca="1" si="6"/>
        <v>158.26</v>
      </c>
      <c r="K14" s="179">
        <f t="shared" ca="1" si="7"/>
        <v>9.0299999999999994</v>
      </c>
      <c r="L14" s="179">
        <f t="shared" ca="1" si="8"/>
        <v>2.79</v>
      </c>
      <c r="M14" s="180">
        <f t="shared" ca="1" si="9"/>
        <v>663.82999999999993</v>
      </c>
      <c r="N14" s="178">
        <f t="shared" ca="1" si="10"/>
        <v>493.74661873145243</v>
      </c>
      <c r="O14" s="179">
        <f t="shared" ca="1" si="11"/>
        <v>158.25891621354867</v>
      </c>
      <c r="P14" s="179">
        <f t="shared" ca="1" si="12"/>
        <v>9.0299381613063598</v>
      </c>
      <c r="Q14" s="179">
        <f t="shared" ca="1" si="13"/>
        <v>2.7899808936926629</v>
      </c>
      <c r="R14" s="180">
        <f t="shared" ca="1" si="14"/>
        <v>663.82545400000015</v>
      </c>
      <c r="W14" s="46"/>
      <c r="X14" s="46">
        <v>14</v>
      </c>
    </row>
    <row r="15" spans="1:24">
      <c r="A15" s="61" t="s">
        <v>57</v>
      </c>
      <c r="B15" s="173">
        <f t="shared" ca="1" si="3"/>
        <v>688.11594700000001</v>
      </c>
      <c r="C15" s="178">
        <f t="shared" ca="1" si="4"/>
        <v>511.83043671209037</v>
      </c>
      <c r="D15" s="179">
        <f t="shared" ca="1" si="0"/>
        <v>164.01470387208283</v>
      </c>
      <c r="E15" s="179">
        <f t="shared" ca="1" si="0"/>
        <v>9.3508174908345172</v>
      </c>
      <c r="F15" s="180">
        <f t="shared" ca="1" si="0"/>
        <v>2.9199889249923969</v>
      </c>
      <c r="G15" s="181">
        <f t="shared" ca="1" si="1"/>
        <v>688.11594700000001</v>
      </c>
      <c r="H15" s="181">
        <f t="shared" ca="1" si="2"/>
        <v>663.82545400000004</v>
      </c>
      <c r="I15" s="182">
        <f t="shared" ca="1" si="5"/>
        <v>493.75</v>
      </c>
      <c r="J15" s="179">
        <f t="shared" ca="1" si="6"/>
        <v>158.26</v>
      </c>
      <c r="K15" s="179">
        <f t="shared" ca="1" si="7"/>
        <v>9.0299999999999994</v>
      </c>
      <c r="L15" s="179">
        <f t="shared" ca="1" si="8"/>
        <v>2.79</v>
      </c>
      <c r="M15" s="180">
        <f t="shared" ca="1" si="9"/>
        <v>663.82999999999993</v>
      </c>
      <c r="N15" s="178">
        <f t="shared" ca="1" si="10"/>
        <v>493.74661873145243</v>
      </c>
      <c r="O15" s="179">
        <f t="shared" ca="1" si="11"/>
        <v>158.25891621354867</v>
      </c>
      <c r="P15" s="179">
        <f t="shared" ca="1" si="12"/>
        <v>9.0299381613063598</v>
      </c>
      <c r="Q15" s="179">
        <f t="shared" ca="1" si="13"/>
        <v>2.7899808936926629</v>
      </c>
      <c r="R15" s="180">
        <f t="shared" ca="1" si="14"/>
        <v>663.82545400000015</v>
      </c>
      <c r="W15" s="46"/>
      <c r="X15" s="46">
        <v>15</v>
      </c>
    </row>
    <row r="16" spans="1:24">
      <c r="A16" s="61" t="s">
        <v>58</v>
      </c>
      <c r="B16" s="173">
        <f t="shared" ca="1" si="3"/>
        <v>688.11594700000001</v>
      </c>
      <c r="C16" s="178">
        <f t="shared" ca="1" si="4"/>
        <v>511.83043671209037</v>
      </c>
      <c r="D16" s="179">
        <f t="shared" ca="1" si="0"/>
        <v>164.01470387208283</v>
      </c>
      <c r="E16" s="179">
        <f t="shared" ca="1" si="0"/>
        <v>9.3508174908345172</v>
      </c>
      <c r="F16" s="180">
        <f t="shared" ca="1" si="0"/>
        <v>2.9199889249923969</v>
      </c>
      <c r="G16" s="181">
        <f t="shared" ca="1" si="1"/>
        <v>688.11594700000001</v>
      </c>
      <c r="H16" s="181">
        <f t="shared" ca="1" si="2"/>
        <v>663.82545400000004</v>
      </c>
      <c r="I16" s="182">
        <f t="shared" ca="1" si="5"/>
        <v>493.75</v>
      </c>
      <c r="J16" s="179">
        <f t="shared" ca="1" si="6"/>
        <v>158.26</v>
      </c>
      <c r="K16" s="179">
        <f t="shared" ca="1" si="7"/>
        <v>9.0299999999999994</v>
      </c>
      <c r="L16" s="179">
        <f t="shared" ca="1" si="8"/>
        <v>2.79</v>
      </c>
      <c r="M16" s="180">
        <f t="shared" ca="1" si="9"/>
        <v>663.82999999999993</v>
      </c>
      <c r="N16" s="178">
        <f t="shared" ca="1" si="10"/>
        <v>493.74661873145243</v>
      </c>
      <c r="O16" s="179">
        <f t="shared" ca="1" si="11"/>
        <v>158.25891621354867</v>
      </c>
      <c r="P16" s="179">
        <f t="shared" ca="1" si="12"/>
        <v>9.0299381613063598</v>
      </c>
      <c r="Q16" s="179">
        <f t="shared" ca="1" si="13"/>
        <v>2.7899808936926629</v>
      </c>
      <c r="R16" s="180">
        <f t="shared" ca="1" si="14"/>
        <v>663.82545400000015</v>
      </c>
      <c r="W16" s="46"/>
      <c r="X16" s="46">
        <v>16</v>
      </c>
    </row>
    <row r="17" spans="1:24">
      <c r="A17" s="61" t="s">
        <v>59</v>
      </c>
      <c r="B17" s="173">
        <f t="shared" ca="1" si="3"/>
        <v>688.11594700000001</v>
      </c>
      <c r="C17" s="178">
        <f t="shared" ca="1" si="4"/>
        <v>511.83043671209037</v>
      </c>
      <c r="D17" s="179">
        <f t="shared" ca="1" si="0"/>
        <v>164.01470387208283</v>
      </c>
      <c r="E17" s="179">
        <f t="shared" ca="1" si="0"/>
        <v>9.3508174908345172</v>
      </c>
      <c r="F17" s="180">
        <f t="shared" ca="1" si="0"/>
        <v>2.9199889249923969</v>
      </c>
      <c r="G17" s="181">
        <f t="shared" ca="1" si="1"/>
        <v>635.29629999999997</v>
      </c>
      <c r="H17" s="181">
        <f t="shared" ca="1" si="2"/>
        <v>612.87034100000005</v>
      </c>
      <c r="I17" s="182">
        <f t="shared" ca="1" si="5"/>
        <v>442.79</v>
      </c>
      <c r="J17" s="179">
        <f t="shared" ca="1" si="6"/>
        <v>158.26</v>
      </c>
      <c r="K17" s="179">
        <f t="shared" ca="1" si="7"/>
        <v>9.0299999999999994</v>
      </c>
      <c r="L17" s="179">
        <f t="shared" ca="1" si="8"/>
        <v>2.79</v>
      </c>
      <c r="M17" s="180">
        <f t="shared" ca="1" si="9"/>
        <v>612.86999999999989</v>
      </c>
      <c r="N17" s="178">
        <f t="shared" ca="1" si="10"/>
        <v>442.79024636772903</v>
      </c>
      <c r="O17" s="179">
        <f t="shared" ca="1" si="11"/>
        <v>158.2600880556399</v>
      </c>
      <c r="P17" s="179">
        <f t="shared" ca="1" si="12"/>
        <v>9.0300050242792125</v>
      </c>
      <c r="Q17" s="179">
        <f t="shared" ca="1" si="13"/>
        <v>2.7900015523520492</v>
      </c>
      <c r="R17" s="180">
        <f t="shared" ca="1" si="14"/>
        <v>612.87034100000017</v>
      </c>
      <c r="W17" s="46"/>
      <c r="X17" s="46">
        <v>17</v>
      </c>
    </row>
    <row r="18" spans="1:24">
      <c r="A18" s="61" t="s">
        <v>60</v>
      </c>
      <c r="B18" s="173">
        <f t="shared" ca="1" si="3"/>
        <v>688.11594700000001</v>
      </c>
      <c r="C18" s="178">
        <f t="shared" ca="1" si="4"/>
        <v>511.83043671209037</v>
      </c>
      <c r="D18" s="179">
        <f t="shared" ca="1" si="0"/>
        <v>164.01470387208283</v>
      </c>
      <c r="E18" s="179">
        <f t="shared" ca="1" si="0"/>
        <v>9.3508174908345172</v>
      </c>
      <c r="F18" s="180">
        <f t="shared" ca="1" si="0"/>
        <v>2.9199889249923969</v>
      </c>
      <c r="G18" s="181">
        <f t="shared" ca="1" si="1"/>
        <v>608.29629999999997</v>
      </c>
      <c r="H18" s="181">
        <f t="shared" ca="1" si="2"/>
        <v>586.823441</v>
      </c>
      <c r="I18" s="182">
        <f t="shared" ca="1" si="5"/>
        <v>416.75</v>
      </c>
      <c r="J18" s="179">
        <f t="shared" ca="1" si="6"/>
        <v>158.26</v>
      </c>
      <c r="K18" s="179">
        <f t="shared" ca="1" si="7"/>
        <v>9.0299999999999994</v>
      </c>
      <c r="L18" s="179">
        <f t="shared" ca="1" si="8"/>
        <v>2.79</v>
      </c>
      <c r="M18" s="180">
        <f t="shared" ca="1" si="9"/>
        <v>586.82999999999993</v>
      </c>
      <c r="N18" s="178">
        <f t="shared" ca="1" si="10"/>
        <v>416.74534198447594</v>
      </c>
      <c r="O18" s="179">
        <f t="shared" ca="1" si="11"/>
        <v>158.25823112768606</v>
      </c>
      <c r="P18" s="179">
        <f t="shared" ca="1" si="12"/>
        <v>9.0298990716732277</v>
      </c>
      <c r="Q18" s="179">
        <f t="shared" ca="1" si="13"/>
        <v>2.789968816164818</v>
      </c>
      <c r="R18" s="180">
        <f t="shared" ca="1" si="14"/>
        <v>586.823441</v>
      </c>
      <c r="W18" s="46"/>
      <c r="X18" s="46">
        <v>18</v>
      </c>
    </row>
    <row r="19" spans="1:24">
      <c r="A19" s="61" t="s">
        <v>61</v>
      </c>
      <c r="B19" s="173">
        <f t="shared" ca="1" si="3"/>
        <v>688.11594700000001</v>
      </c>
      <c r="C19" s="178">
        <f t="shared" ca="1" si="4"/>
        <v>511.83043671209037</v>
      </c>
      <c r="D19" s="179">
        <f t="shared" ca="1" si="4"/>
        <v>164.01470387208283</v>
      </c>
      <c r="E19" s="179">
        <f t="shared" ca="1" si="4"/>
        <v>9.3508174908345172</v>
      </c>
      <c r="F19" s="180">
        <f t="shared" ca="1" si="4"/>
        <v>2.9199889249923969</v>
      </c>
      <c r="G19" s="181">
        <f t="shared" ca="1" si="1"/>
        <v>574.29629999999997</v>
      </c>
      <c r="H19" s="181">
        <f t="shared" ca="1" si="2"/>
        <v>554.023641</v>
      </c>
      <c r="I19" s="182">
        <f t="shared" ca="1" si="5"/>
        <v>383.95</v>
      </c>
      <c r="J19" s="179">
        <f t="shared" ca="1" si="6"/>
        <v>158.26</v>
      </c>
      <c r="K19" s="179">
        <f t="shared" ca="1" si="7"/>
        <v>9.0299999999999994</v>
      </c>
      <c r="L19" s="179">
        <f t="shared" ca="1" si="8"/>
        <v>2.79</v>
      </c>
      <c r="M19" s="180">
        <f t="shared" ca="1" si="9"/>
        <v>554.03</v>
      </c>
      <c r="N19" s="178">
        <f t="shared" ca="1" si="10"/>
        <v>383.94559313024564</v>
      </c>
      <c r="O19" s="179">
        <f t="shared" ca="1" si="11"/>
        <v>158.25818353637891</v>
      </c>
      <c r="P19" s="179">
        <f t="shared" ca="1" si="12"/>
        <v>9.0298963562081465</v>
      </c>
      <c r="Q19" s="179">
        <f t="shared" ca="1" si="13"/>
        <v>2.7899679771673016</v>
      </c>
      <c r="R19" s="180">
        <f t="shared" ca="1" si="14"/>
        <v>554.023641</v>
      </c>
      <c r="W19" s="46"/>
      <c r="X19" s="46">
        <v>19</v>
      </c>
    </row>
    <row r="20" spans="1:24">
      <c r="A20" s="61" t="s">
        <v>62</v>
      </c>
      <c r="B20" s="173">
        <f t="shared" ca="1" si="3"/>
        <v>688.11594700000001</v>
      </c>
      <c r="C20" s="178">
        <f t="shared" ca="1" si="4"/>
        <v>511.83043671209037</v>
      </c>
      <c r="D20" s="179">
        <f t="shared" ca="1" si="4"/>
        <v>164.01470387208283</v>
      </c>
      <c r="E20" s="179">
        <f t="shared" ca="1" si="4"/>
        <v>9.3508174908345172</v>
      </c>
      <c r="F20" s="180">
        <f t="shared" ca="1" si="4"/>
        <v>2.9199889249923969</v>
      </c>
      <c r="G20" s="181">
        <f t="shared" ca="1" si="1"/>
        <v>543.29629999999997</v>
      </c>
      <c r="H20" s="181">
        <f t="shared" ca="1" si="2"/>
        <v>524.11794099999997</v>
      </c>
      <c r="I20" s="182">
        <f t="shared" ca="1" si="5"/>
        <v>354.04</v>
      </c>
      <c r="J20" s="179">
        <f t="shared" ca="1" si="6"/>
        <v>158.26</v>
      </c>
      <c r="K20" s="179">
        <f t="shared" ca="1" si="7"/>
        <v>9.0299999999999994</v>
      </c>
      <c r="L20" s="179">
        <f t="shared" ca="1" si="8"/>
        <v>2.79</v>
      </c>
      <c r="M20" s="180">
        <f t="shared" ca="1" si="9"/>
        <v>524.11999999999989</v>
      </c>
      <c r="N20" s="178">
        <f t="shared" ca="1" si="10"/>
        <v>354.03860915752125</v>
      </c>
      <c r="O20" s="179">
        <f t="shared" ca="1" si="11"/>
        <v>158.2593782772266</v>
      </c>
      <c r="P20" s="179">
        <f t="shared" ca="1" si="12"/>
        <v>9.0299645257383805</v>
      </c>
      <c r="Q20" s="179">
        <f t="shared" ca="1" si="13"/>
        <v>2.7899890395138525</v>
      </c>
      <c r="R20" s="180">
        <f t="shared" ca="1" si="14"/>
        <v>524.11794100000009</v>
      </c>
      <c r="W20" s="46"/>
      <c r="X20" s="46">
        <v>20</v>
      </c>
    </row>
    <row r="21" spans="1:24">
      <c r="A21" s="61" t="s">
        <v>63</v>
      </c>
      <c r="B21" s="173">
        <f t="shared" ca="1" si="3"/>
        <v>688.11594700000001</v>
      </c>
      <c r="C21" s="178">
        <f t="shared" ca="1" si="4"/>
        <v>511.83043671209037</v>
      </c>
      <c r="D21" s="179">
        <f t="shared" ca="1" si="4"/>
        <v>164.01470387208283</v>
      </c>
      <c r="E21" s="179">
        <f t="shared" ca="1" si="4"/>
        <v>9.3508174908345172</v>
      </c>
      <c r="F21" s="180">
        <f t="shared" ca="1" si="4"/>
        <v>2.9199889249923969</v>
      </c>
      <c r="G21" s="181">
        <f t="shared" ca="1" si="1"/>
        <v>509.29629999999997</v>
      </c>
      <c r="H21" s="181">
        <f t="shared" ca="1" si="2"/>
        <v>491.31814100000003</v>
      </c>
      <c r="I21" s="182">
        <f t="shared" ca="1" si="5"/>
        <v>321.24</v>
      </c>
      <c r="J21" s="179">
        <f t="shared" ca="1" si="6"/>
        <v>158.26</v>
      </c>
      <c r="K21" s="179">
        <f t="shared" ca="1" si="7"/>
        <v>9.0299999999999994</v>
      </c>
      <c r="L21" s="179">
        <f t="shared" ca="1" si="8"/>
        <v>2.79</v>
      </c>
      <c r="M21" s="180">
        <f t="shared" ca="1" si="9"/>
        <v>491.32</v>
      </c>
      <c r="N21" s="178">
        <f t="shared" ca="1" si="10"/>
        <v>321.23878452910532</v>
      </c>
      <c r="O21" s="179">
        <f t="shared" ca="1" si="11"/>
        <v>158.25940119404868</v>
      </c>
      <c r="P21" s="179">
        <f t="shared" ca="1" si="12"/>
        <v>9.029965833326548</v>
      </c>
      <c r="Q21" s="179">
        <f t="shared" ca="1" si="13"/>
        <v>2.7899894435194987</v>
      </c>
      <c r="R21" s="180">
        <f t="shared" ca="1" si="14"/>
        <v>491.31814100000008</v>
      </c>
      <c r="W21" s="46"/>
      <c r="X21" s="46">
        <v>21</v>
      </c>
    </row>
    <row r="22" spans="1:24">
      <c r="A22" s="61" t="s">
        <v>64</v>
      </c>
      <c r="B22" s="173">
        <f t="shared" ca="1" si="3"/>
        <v>688.11594700000001</v>
      </c>
      <c r="C22" s="178">
        <f t="shared" ca="1" si="4"/>
        <v>511.83043671209037</v>
      </c>
      <c r="D22" s="179">
        <f t="shared" ca="1" si="4"/>
        <v>164.01470387208283</v>
      </c>
      <c r="E22" s="179">
        <f t="shared" ca="1" si="4"/>
        <v>9.3508174908345172</v>
      </c>
      <c r="F22" s="180">
        <f t="shared" ca="1" si="4"/>
        <v>2.9199889249923969</v>
      </c>
      <c r="G22" s="181">
        <f t="shared" ca="1" si="1"/>
        <v>476.29629999999997</v>
      </c>
      <c r="H22" s="181">
        <f t="shared" ca="1" si="2"/>
        <v>459.48304100000001</v>
      </c>
      <c r="I22" s="182">
        <f t="shared" ca="1" si="5"/>
        <v>289.41000000000003</v>
      </c>
      <c r="J22" s="179">
        <f t="shared" ca="1" si="6"/>
        <v>158.26</v>
      </c>
      <c r="K22" s="179">
        <f t="shared" ca="1" si="7"/>
        <v>9.0299999999999994</v>
      </c>
      <c r="L22" s="179">
        <f t="shared" ca="1" si="8"/>
        <v>2.79</v>
      </c>
      <c r="M22" s="180">
        <f t="shared" ca="1" si="9"/>
        <v>459.49</v>
      </c>
      <c r="N22" s="178">
        <f t="shared" ca="1" si="10"/>
        <v>289.40561687046511</v>
      </c>
      <c r="O22" s="179">
        <f t="shared" ca="1" si="11"/>
        <v>158.25760314405102</v>
      </c>
      <c r="P22" s="179">
        <f t="shared" ca="1" si="12"/>
        <v>9.0298632401793295</v>
      </c>
      <c r="Q22" s="179">
        <f t="shared" ca="1" si="13"/>
        <v>2.789957745304577</v>
      </c>
      <c r="R22" s="180">
        <f t="shared" ca="1" si="14"/>
        <v>459.48304100000007</v>
      </c>
      <c r="W22" s="46"/>
      <c r="X22" s="46">
        <v>22</v>
      </c>
    </row>
    <row r="23" spans="1:24">
      <c r="A23" s="61" t="s">
        <v>65</v>
      </c>
      <c r="B23" s="173">
        <f t="shared" ca="1" si="3"/>
        <v>688.71594700000003</v>
      </c>
      <c r="C23" s="178">
        <f t="shared" ca="1" si="4"/>
        <v>512.27672525309299</v>
      </c>
      <c r="D23" s="179">
        <f t="shared" ca="1" si="4"/>
        <v>164.15771584957341</v>
      </c>
      <c r="E23" s="179">
        <f t="shared" ca="1" si="4"/>
        <v>9.3589708994554925</v>
      </c>
      <c r="F23" s="180">
        <f t="shared" ca="1" si="4"/>
        <v>2.9225349978782731</v>
      </c>
      <c r="G23" s="181">
        <f t="shared" ca="1" si="1"/>
        <v>384.30919999999998</v>
      </c>
      <c r="H23" s="181">
        <f t="shared" ca="1" si="2"/>
        <v>370.74308500000001</v>
      </c>
      <c r="I23" s="182">
        <f t="shared" ca="1" si="5"/>
        <v>271.13</v>
      </c>
      <c r="J23" s="179">
        <f t="shared" ca="1" si="6"/>
        <v>87.79</v>
      </c>
      <c r="K23" s="179">
        <f t="shared" ca="1" si="7"/>
        <v>9.0399999999999991</v>
      </c>
      <c r="L23" s="179">
        <f t="shared" ca="1" si="8"/>
        <v>2.79</v>
      </c>
      <c r="M23" s="180">
        <f t="shared" ca="1" si="9"/>
        <v>370.75000000000006</v>
      </c>
      <c r="N23" s="178">
        <f t="shared" ca="1" si="10"/>
        <v>271.124943050708</v>
      </c>
      <c r="O23" s="179">
        <f t="shared" ca="1" si="11"/>
        <v>87.788362595144974</v>
      </c>
      <c r="P23" s="179">
        <f t="shared" ca="1" si="12"/>
        <v>9.0398313915037072</v>
      </c>
      <c r="Q23" s="179">
        <f t="shared" ca="1" si="13"/>
        <v>2.7899479626432901</v>
      </c>
      <c r="R23" s="180">
        <f t="shared" ca="1" si="14"/>
        <v>370.74308499999995</v>
      </c>
      <c r="W23" s="46"/>
      <c r="X23" s="46">
        <v>23</v>
      </c>
    </row>
    <row r="24" spans="1:24">
      <c r="A24" s="61" t="s">
        <v>66</v>
      </c>
      <c r="B24" s="173">
        <f t="shared" ca="1" si="3"/>
        <v>688.71594700000003</v>
      </c>
      <c r="C24" s="178">
        <f t="shared" ca="1" si="4"/>
        <v>512.27672525309299</v>
      </c>
      <c r="D24" s="179">
        <f t="shared" ca="1" si="4"/>
        <v>164.15771584957341</v>
      </c>
      <c r="E24" s="179">
        <f t="shared" ca="1" si="4"/>
        <v>9.3589708994554925</v>
      </c>
      <c r="F24" s="180">
        <f t="shared" ca="1" si="4"/>
        <v>2.9225349978782731</v>
      </c>
      <c r="G24" s="181">
        <f t="shared" ca="1" si="1"/>
        <v>384.30919999999998</v>
      </c>
      <c r="H24" s="181">
        <f t="shared" ca="1" si="2"/>
        <v>370.74308500000001</v>
      </c>
      <c r="I24" s="182">
        <f t="shared" ca="1" si="5"/>
        <v>271.13</v>
      </c>
      <c r="J24" s="179">
        <f t="shared" ca="1" si="6"/>
        <v>87.79</v>
      </c>
      <c r="K24" s="179">
        <f t="shared" ca="1" si="7"/>
        <v>9.0399999999999991</v>
      </c>
      <c r="L24" s="179">
        <f t="shared" ca="1" si="8"/>
        <v>2.79</v>
      </c>
      <c r="M24" s="180">
        <f t="shared" ca="1" si="9"/>
        <v>370.75000000000006</v>
      </c>
      <c r="N24" s="178">
        <f t="shared" ca="1" si="10"/>
        <v>271.124943050708</v>
      </c>
      <c r="O24" s="179">
        <f t="shared" ca="1" si="11"/>
        <v>87.788362595144974</v>
      </c>
      <c r="P24" s="179">
        <f t="shared" ca="1" si="12"/>
        <v>9.0398313915037072</v>
      </c>
      <c r="Q24" s="179">
        <f t="shared" ca="1" si="13"/>
        <v>2.7899479626432901</v>
      </c>
      <c r="R24" s="180">
        <f t="shared" ca="1" si="14"/>
        <v>370.74308499999995</v>
      </c>
      <c r="W24" s="46"/>
      <c r="X24" s="46">
        <v>24</v>
      </c>
    </row>
    <row r="25" spans="1:24">
      <c r="A25" s="61" t="s">
        <v>67</v>
      </c>
      <c r="B25" s="173">
        <f t="shared" ca="1" si="3"/>
        <v>688.71594700000003</v>
      </c>
      <c r="C25" s="178">
        <f t="shared" ca="1" si="4"/>
        <v>512.27672525309299</v>
      </c>
      <c r="D25" s="179">
        <f t="shared" ca="1" si="4"/>
        <v>164.15771584957341</v>
      </c>
      <c r="E25" s="179">
        <f t="shared" ca="1" si="4"/>
        <v>9.3589708994554925</v>
      </c>
      <c r="F25" s="180">
        <f t="shared" ca="1" si="4"/>
        <v>2.9225349978782731</v>
      </c>
      <c r="G25" s="181">
        <f t="shared" ca="1" si="1"/>
        <v>443.30919999999998</v>
      </c>
      <c r="H25" s="181">
        <f t="shared" ca="1" si="2"/>
        <v>427.66038500000002</v>
      </c>
      <c r="I25" s="182">
        <f t="shared" ca="1" si="5"/>
        <v>271.13</v>
      </c>
      <c r="J25" s="179">
        <f t="shared" ca="1" si="6"/>
        <v>144.69999999999999</v>
      </c>
      <c r="K25" s="179">
        <f t="shared" ca="1" si="7"/>
        <v>9.0399999999999991</v>
      </c>
      <c r="L25" s="179">
        <f t="shared" ca="1" si="8"/>
        <v>2.79</v>
      </c>
      <c r="M25" s="180">
        <f t="shared" ca="1" si="9"/>
        <v>427.66</v>
      </c>
      <c r="N25" s="178">
        <f t="shared" ca="1" si="10"/>
        <v>271.13024408420239</v>
      </c>
      <c r="O25" s="179">
        <f t="shared" ca="1" si="11"/>
        <v>144.7001302658654</v>
      </c>
      <c r="P25" s="179">
        <f t="shared" ca="1" si="12"/>
        <v>9.0400081382406583</v>
      </c>
      <c r="Q25" s="179">
        <f t="shared" ca="1" si="13"/>
        <v>2.7900025116915308</v>
      </c>
      <c r="R25" s="180">
        <f t="shared" ca="1" si="14"/>
        <v>427.66038499999996</v>
      </c>
      <c r="W25" s="46"/>
      <c r="X25" s="46">
        <v>25</v>
      </c>
    </row>
    <row r="26" spans="1:24">
      <c r="A26" s="61" t="s">
        <v>68</v>
      </c>
      <c r="B26" s="173">
        <f t="shared" ca="1" si="3"/>
        <v>688.71594700000003</v>
      </c>
      <c r="C26" s="178">
        <f t="shared" ca="1" si="4"/>
        <v>512.27672525309299</v>
      </c>
      <c r="D26" s="179">
        <f t="shared" ca="1" si="4"/>
        <v>164.15771584957341</v>
      </c>
      <c r="E26" s="179">
        <f t="shared" ca="1" si="4"/>
        <v>9.3589708994554925</v>
      </c>
      <c r="F26" s="180">
        <f t="shared" ca="1" si="4"/>
        <v>2.9225349978782731</v>
      </c>
      <c r="G26" s="181">
        <f t="shared" ca="1" si="1"/>
        <v>433.30919999999998</v>
      </c>
      <c r="H26" s="181">
        <f t="shared" ca="1" si="2"/>
        <v>418.01338500000003</v>
      </c>
      <c r="I26" s="182">
        <f t="shared" ca="1" si="5"/>
        <v>271.13</v>
      </c>
      <c r="J26" s="179">
        <f t="shared" ca="1" si="6"/>
        <v>135.06</v>
      </c>
      <c r="K26" s="179">
        <f t="shared" ca="1" si="7"/>
        <v>9.0399999999999991</v>
      </c>
      <c r="L26" s="179">
        <f t="shared" ca="1" si="8"/>
        <v>2.79</v>
      </c>
      <c r="M26" s="180">
        <f t="shared" ca="1" si="9"/>
        <v>418.02000000000004</v>
      </c>
      <c r="N26" s="178">
        <f t="shared" ca="1" si="10"/>
        <v>271.12570947574278</v>
      </c>
      <c r="O26" s="179">
        <f t="shared" ca="1" si="11"/>
        <v>135.05786272929524</v>
      </c>
      <c r="P26" s="179">
        <f t="shared" ca="1" si="12"/>
        <v>9.0398569456006879</v>
      </c>
      <c r="Q26" s="179">
        <f t="shared" ca="1" si="13"/>
        <v>2.7899558493612746</v>
      </c>
      <c r="R26" s="180">
        <f t="shared" ca="1" si="14"/>
        <v>418.01338499999991</v>
      </c>
      <c r="W26" s="46"/>
      <c r="X26" s="46">
        <v>26</v>
      </c>
    </row>
    <row r="27" spans="1:24">
      <c r="A27" s="61" t="s">
        <v>69</v>
      </c>
      <c r="B27" s="173">
        <f t="shared" ca="1" si="3"/>
        <v>688.11594700000001</v>
      </c>
      <c r="C27" s="178">
        <f t="shared" ca="1" si="4"/>
        <v>511.83043671209037</v>
      </c>
      <c r="D27" s="179">
        <f t="shared" ca="1" si="4"/>
        <v>164.01470387208283</v>
      </c>
      <c r="E27" s="179">
        <f t="shared" ca="1" si="4"/>
        <v>9.3508174908345172</v>
      </c>
      <c r="F27" s="180">
        <f t="shared" ca="1" si="4"/>
        <v>2.9199889249923969</v>
      </c>
      <c r="G27" s="181">
        <f t="shared" ca="1" si="1"/>
        <v>457.34629999999999</v>
      </c>
      <c r="H27" s="181">
        <f t="shared" ca="1" si="2"/>
        <v>441.201976</v>
      </c>
      <c r="I27" s="182">
        <f t="shared" ca="1" si="5"/>
        <v>271.13</v>
      </c>
      <c r="J27" s="179">
        <f t="shared" ca="1" si="6"/>
        <v>158.26</v>
      </c>
      <c r="K27" s="179">
        <f t="shared" ca="1" si="7"/>
        <v>9.0299999999999994</v>
      </c>
      <c r="L27" s="179">
        <f t="shared" ca="1" si="8"/>
        <v>2.79</v>
      </c>
      <c r="M27" s="180">
        <f t="shared" ca="1" si="9"/>
        <v>441.21</v>
      </c>
      <c r="N27" s="178">
        <f t="shared" ca="1" si="10"/>
        <v>271.12506913460709</v>
      </c>
      <c r="O27" s="179">
        <f t="shared" ca="1" si="11"/>
        <v>158.25712182806373</v>
      </c>
      <c r="P27" s="179">
        <f t="shared" ca="1" si="12"/>
        <v>9.0298357772489286</v>
      </c>
      <c r="Q27" s="179">
        <f t="shared" ca="1" si="13"/>
        <v>2.7899492600802343</v>
      </c>
      <c r="R27" s="180">
        <f t="shared" ca="1" si="14"/>
        <v>441.201976</v>
      </c>
      <c r="W27" s="46"/>
      <c r="X27" s="46">
        <v>27</v>
      </c>
    </row>
    <row r="28" spans="1:24">
      <c r="A28" s="61" t="s">
        <v>70</v>
      </c>
      <c r="B28" s="173">
        <f t="shared" ca="1" si="3"/>
        <v>656.11594700000001</v>
      </c>
      <c r="C28" s="178">
        <f t="shared" ca="1" si="4"/>
        <v>488.02838119195155</v>
      </c>
      <c r="D28" s="179">
        <f t="shared" ca="1" si="4"/>
        <v>156.38739840592038</v>
      </c>
      <c r="E28" s="179">
        <f t="shared" ca="1" si="4"/>
        <v>8.9159690310491424</v>
      </c>
      <c r="F28" s="180">
        <f t="shared" ca="1" si="4"/>
        <v>2.7841983710790221</v>
      </c>
      <c r="G28" s="181">
        <f t="shared" ca="1" si="1"/>
        <v>449.14789999999999</v>
      </c>
      <c r="H28" s="181">
        <f t="shared" ca="1" si="2"/>
        <v>433.292979</v>
      </c>
      <c r="I28" s="182">
        <f t="shared" ca="1" si="5"/>
        <v>271.13</v>
      </c>
      <c r="J28" s="179">
        <f t="shared" ca="1" si="6"/>
        <v>150.9</v>
      </c>
      <c r="K28" s="179">
        <f t="shared" ca="1" si="7"/>
        <v>8.61</v>
      </c>
      <c r="L28" s="179">
        <f t="shared" ca="1" si="8"/>
        <v>2.66</v>
      </c>
      <c r="M28" s="180">
        <f t="shared" ca="1" si="9"/>
        <v>433.3</v>
      </c>
      <c r="N28" s="178">
        <f t="shared" ca="1" si="10"/>
        <v>271.12560673037154</v>
      </c>
      <c r="O28" s="179">
        <f t="shared" ca="1" si="11"/>
        <v>150.89755488368337</v>
      </c>
      <c r="P28" s="179">
        <f t="shared" ca="1" si="12"/>
        <v>8.6098604873990308</v>
      </c>
      <c r="Q28" s="179">
        <f t="shared" ca="1" si="13"/>
        <v>2.6599568985460422</v>
      </c>
      <c r="R28" s="180">
        <f t="shared" ca="1" si="14"/>
        <v>433.292979</v>
      </c>
      <c r="W28" s="46"/>
      <c r="X28" s="46">
        <v>28</v>
      </c>
    </row>
    <row r="29" spans="1:24">
      <c r="A29" s="61" t="s">
        <v>71</v>
      </c>
      <c r="B29" s="173">
        <f t="shared" ca="1" si="3"/>
        <v>688.71594700000003</v>
      </c>
      <c r="C29" s="178">
        <f t="shared" ca="1" si="4"/>
        <v>512.27672525309299</v>
      </c>
      <c r="D29" s="179">
        <f t="shared" ca="1" si="4"/>
        <v>164.15771584957341</v>
      </c>
      <c r="E29" s="179">
        <f t="shared" ca="1" si="4"/>
        <v>9.3589708994554925</v>
      </c>
      <c r="F29" s="180">
        <f t="shared" ca="1" si="4"/>
        <v>2.9225349978782731</v>
      </c>
      <c r="G29" s="181">
        <f t="shared" ca="1" si="1"/>
        <v>454.60739999999998</v>
      </c>
      <c r="H29" s="181">
        <f t="shared" ca="1" si="2"/>
        <v>438.55975899999999</v>
      </c>
      <c r="I29" s="182">
        <f t="shared" ca="1" si="5"/>
        <v>271.13</v>
      </c>
      <c r="J29" s="179">
        <f t="shared" ca="1" si="6"/>
        <v>158.38999999999999</v>
      </c>
      <c r="K29" s="179">
        <f t="shared" ca="1" si="7"/>
        <v>9.0399999999999991</v>
      </c>
      <c r="L29" s="179">
        <f t="shared" ca="1" si="8"/>
        <v>0</v>
      </c>
      <c r="M29" s="180">
        <f t="shared" ca="1" si="9"/>
        <v>438.56</v>
      </c>
      <c r="N29" s="178">
        <f t="shared" ca="1" si="10"/>
        <v>271.12985100709136</v>
      </c>
      <c r="O29" s="179">
        <f t="shared" ca="1" si="11"/>
        <v>158.3899129606211</v>
      </c>
      <c r="P29" s="179">
        <f t="shared" ca="1" si="12"/>
        <v>9.0399950322874858</v>
      </c>
      <c r="Q29" s="179">
        <f t="shared" ca="1" si="13"/>
        <v>0</v>
      </c>
      <c r="R29" s="180">
        <f t="shared" ca="1" si="14"/>
        <v>438.55975899999999</v>
      </c>
      <c r="W29" s="46"/>
      <c r="X29" s="46">
        <v>29</v>
      </c>
    </row>
    <row r="30" spans="1:24">
      <c r="A30" s="61" t="s">
        <v>72</v>
      </c>
      <c r="B30" s="173">
        <f t="shared" ca="1" si="3"/>
        <v>688.71594700000003</v>
      </c>
      <c r="C30" s="178">
        <f t="shared" ca="1" si="4"/>
        <v>512.27672525309299</v>
      </c>
      <c r="D30" s="179">
        <f t="shared" ca="1" si="4"/>
        <v>164.15771584957341</v>
      </c>
      <c r="E30" s="179">
        <f t="shared" ca="1" si="4"/>
        <v>9.3589708994554925</v>
      </c>
      <c r="F30" s="180">
        <f t="shared" ca="1" si="4"/>
        <v>2.9225349978782731</v>
      </c>
      <c r="G30" s="181">
        <f t="shared" ca="1" si="1"/>
        <v>381.41660000000002</v>
      </c>
      <c r="H30" s="181">
        <f t="shared" ca="1" si="2"/>
        <v>367.95259399999998</v>
      </c>
      <c r="I30" s="182">
        <f t="shared" ca="1" si="5"/>
        <v>271.12</v>
      </c>
      <c r="J30" s="179">
        <f t="shared" ca="1" si="6"/>
        <v>87.79</v>
      </c>
      <c r="K30" s="179">
        <f t="shared" ca="1" si="7"/>
        <v>9.0399999999999991</v>
      </c>
      <c r="L30" s="179">
        <f t="shared" ca="1" si="8"/>
        <v>0</v>
      </c>
      <c r="M30" s="180">
        <f t="shared" ca="1" si="9"/>
        <v>367.95000000000005</v>
      </c>
      <c r="N30" s="178">
        <f t="shared" ca="1" si="10"/>
        <v>271.12191136100012</v>
      </c>
      <c r="O30" s="179">
        <f t="shared" ca="1" si="11"/>
        <v>87.790618908166863</v>
      </c>
      <c r="P30" s="179">
        <f t="shared" ca="1" si="12"/>
        <v>9.0400637308329905</v>
      </c>
      <c r="Q30" s="179">
        <f t="shared" ca="1" si="13"/>
        <v>0</v>
      </c>
      <c r="R30" s="180">
        <f t="shared" ca="1" si="14"/>
        <v>367.95259399999992</v>
      </c>
      <c r="W30" s="46"/>
      <c r="X30" s="46">
        <v>30</v>
      </c>
    </row>
    <row r="31" spans="1:24">
      <c r="A31" s="61" t="s">
        <v>73</v>
      </c>
      <c r="B31" s="173">
        <f t="shared" ca="1" si="3"/>
        <v>688.71594700000003</v>
      </c>
      <c r="C31" s="178">
        <f t="shared" ca="1" si="4"/>
        <v>512.27672525309299</v>
      </c>
      <c r="D31" s="179">
        <f t="shared" ca="1" si="4"/>
        <v>164.15771584957341</v>
      </c>
      <c r="E31" s="179">
        <f t="shared" ca="1" si="4"/>
        <v>9.3589708994554925</v>
      </c>
      <c r="F31" s="180">
        <f t="shared" ca="1" si="4"/>
        <v>2.9225349978782731</v>
      </c>
      <c r="G31" s="181">
        <f t="shared" ca="1" si="1"/>
        <v>381.41660000000002</v>
      </c>
      <c r="H31" s="181">
        <f t="shared" ca="1" si="2"/>
        <v>367.95259399999998</v>
      </c>
      <c r="I31" s="182">
        <f t="shared" ca="1" si="5"/>
        <v>271.12</v>
      </c>
      <c r="J31" s="179">
        <f t="shared" ca="1" si="6"/>
        <v>87.79</v>
      </c>
      <c r="K31" s="179">
        <f t="shared" ca="1" si="7"/>
        <v>9.0399999999999991</v>
      </c>
      <c r="L31" s="179">
        <f t="shared" ca="1" si="8"/>
        <v>0</v>
      </c>
      <c r="M31" s="180">
        <f t="shared" ca="1" si="9"/>
        <v>367.95000000000005</v>
      </c>
      <c r="N31" s="178">
        <f t="shared" ca="1" si="10"/>
        <v>271.12191136100012</v>
      </c>
      <c r="O31" s="179">
        <f t="shared" ca="1" si="11"/>
        <v>87.790618908166863</v>
      </c>
      <c r="P31" s="179">
        <f t="shared" ca="1" si="12"/>
        <v>9.0400637308329905</v>
      </c>
      <c r="Q31" s="179">
        <f t="shared" ca="1" si="13"/>
        <v>0</v>
      </c>
      <c r="R31" s="180">
        <f t="shared" ca="1" si="14"/>
        <v>367.95259399999992</v>
      </c>
      <c r="W31" s="46"/>
      <c r="X31" s="46">
        <v>31</v>
      </c>
    </row>
    <row r="32" spans="1:24">
      <c r="A32" s="61" t="s">
        <v>74</v>
      </c>
      <c r="B32" s="173">
        <f t="shared" ca="1" si="3"/>
        <v>688.71594700000003</v>
      </c>
      <c r="C32" s="178">
        <f t="shared" ca="1" si="4"/>
        <v>512.27672525309299</v>
      </c>
      <c r="D32" s="179">
        <f t="shared" ca="1" si="4"/>
        <v>164.15771584957341</v>
      </c>
      <c r="E32" s="179">
        <f t="shared" ca="1" si="4"/>
        <v>9.3589708994554925</v>
      </c>
      <c r="F32" s="180">
        <f t="shared" ca="1" si="4"/>
        <v>2.9225349978782731</v>
      </c>
      <c r="G32" s="181">
        <f t="shared" ca="1" si="1"/>
        <v>380</v>
      </c>
      <c r="H32" s="181">
        <f t="shared" ca="1" si="2"/>
        <v>366.58600000000001</v>
      </c>
      <c r="I32" s="182">
        <f t="shared" ca="1" si="5"/>
        <v>273.04000000000002</v>
      </c>
      <c r="J32" s="179">
        <f t="shared" ca="1" si="6"/>
        <v>88.41</v>
      </c>
      <c r="K32" s="179">
        <f t="shared" ca="1" si="7"/>
        <v>5.15</v>
      </c>
      <c r="L32" s="179">
        <f t="shared" ca="1" si="8"/>
        <v>0</v>
      </c>
      <c r="M32" s="180">
        <f t="shared" ca="1" si="9"/>
        <v>366.6</v>
      </c>
      <c r="N32" s="178">
        <f t="shared" ca="1" si="10"/>
        <v>273.02957294053465</v>
      </c>
      <c r="O32" s="179">
        <f t="shared" ca="1" si="11"/>
        <v>88.406623731587558</v>
      </c>
      <c r="P32" s="179">
        <f t="shared" ca="1" si="12"/>
        <v>5.1498033278777964</v>
      </c>
      <c r="Q32" s="179">
        <f t="shared" ca="1" si="13"/>
        <v>0</v>
      </c>
      <c r="R32" s="180">
        <f t="shared" ca="1" si="14"/>
        <v>366.58600000000001</v>
      </c>
      <c r="W32" s="46"/>
      <c r="X32" s="46">
        <v>32</v>
      </c>
    </row>
    <row r="33" spans="1:24">
      <c r="A33" s="61" t="s">
        <v>75</v>
      </c>
      <c r="B33" s="173">
        <f t="shared" ca="1" si="3"/>
        <v>688.71594700000003</v>
      </c>
      <c r="C33" s="178">
        <f t="shared" ca="1" si="4"/>
        <v>512.27672525309299</v>
      </c>
      <c r="D33" s="179">
        <f t="shared" ca="1" si="4"/>
        <v>164.15771584957341</v>
      </c>
      <c r="E33" s="179">
        <f t="shared" ca="1" si="4"/>
        <v>9.3589708994554925</v>
      </c>
      <c r="F33" s="180">
        <f t="shared" ca="1" si="4"/>
        <v>2.9225349978782731</v>
      </c>
      <c r="G33" s="181">
        <f t="shared" ca="1" si="1"/>
        <v>380</v>
      </c>
      <c r="H33" s="181">
        <f t="shared" ca="1" si="2"/>
        <v>366.58600000000001</v>
      </c>
      <c r="I33" s="182">
        <f t="shared" ca="1" si="5"/>
        <v>273.04000000000002</v>
      </c>
      <c r="J33" s="179">
        <f t="shared" ca="1" si="6"/>
        <v>88.41</v>
      </c>
      <c r="K33" s="179">
        <f t="shared" ca="1" si="7"/>
        <v>5.15</v>
      </c>
      <c r="L33" s="179">
        <f t="shared" ca="1" si="8"/>
        <v>0</v>
      </c>
      <c r="M33" s="180">
        <f t="shared" ca="1" si="9"/>
        <v>366.6</v>
      </c>
      <c r="N33" s="178">
        <f t="shared" ca="1" si="10"/>
        <v>273.02957294053465</v>
      </c>
      <c r="O33" s="179">
        <f t="shared" ca="1" si="11"/>
        <v>88.406623731587558</v>
      </c>
      <c r="P33" s="179">
        <f t="shared" ca="1" si="12"/>
        <v>5.1498033278777964</v>
      </c>
      <c r="Q33" s="179">
        <f t="shared" ca="1" si="13"/>
        <v>0</v>
      </c>
      <c r="R33" s="180">
        <f t="shared" ca="1" si="14"/>
        <v>366.58600000000001</v>
      </c>
      <c r="W33" s="46"/>
      <c r="X33" s="46">
        <v>33</v>
      </c>
    </row>
    <row r="34" spans="1:24">
      <c r="A34" s="61" t="s">
        <v>76</v>
      </c>
      <c r="B34" s="173">
        <f t="shared" ca="1" si="3"/>
        <v>688.71594700000003</v>
      </c>
      <c r="C34" s="178">
        <f t="shared" ca="1" si="4"/>
        <v>512.27672525309299</v>
      </c>
      <c r="D34" s="179">
        <f t="shared" ca="1" si="4"/>
        <v>164.15771584957341</v>
      </c>
      <c r="E34" s="179">
        <f t="shared" ca="1" si="4"/>
        <v>9.3589708994554925</v>
      </c>
      <c r="F34" s="180">
        <f t="shared" ca="1" si="4"/>
        <v>2.9225349978782731</v>
      </c>
      <c r="G34" s="181">
        <f t="shared" ca="1" si="1"/>
        <v>380</v>
      </c>
      <c r="H34" s="181">
        <f t="shared" ca="1" si="2"/>
        <v>366.58600000000001</v>
      </c>
      <c r="I34" s="182">
        <f t="shared" ca="1" si="5"/>
        <v>273.04000000000002</v>
      </c>
      <c r="J34" s="179">
        <f t="shared" ca="1" si="6"/>
        <v>88.41</v>
      </c>
      <c r="K34" s="179">
        <f t="shared" ca="1" si="7"/>
        <v>5.15</v>
      </c>
      <c r="L34" s="179">
        <f t="shared" ca="1" si="8"/>
        <v>0</v>
      </c>
      <c r="M34" s="180">
        <f t="shared" ca="1" si="9"/>
        <v>366.6</v>
      </c>
      <c r="N34" s="178">
        <f t="shared" ca="1" si="10"/>
        <v>273.02957294053465</v>
      </c>
      <c r="O34" s="179">
        <f t="shared" ca="1" si="11"/>
        <v>88.406623731587558</v>
      </c>
      <c r="P34" s="179">
        <f t="shared" ca="1" si="12"/>
        <v>5.1498033278777964</v>
      </c>
      <c r="Q34" s="179">
        <f t="shared" ca="1" si="13"/>
        <v>0</v>
      </c>
      <c r="R34" s="180">
        <f t="shared" ca="1" si="14"/>
        <v>366.58600000000001</v>
      </c>
      <c r="W34" s="46"/>
      <c r="X34" s="46">
        <v>34</v>
      </c>
    </row>
    <row r="35" spans="1:24">
      <c r="A35" s="61" t="s">
        <v>77</v>
      </c>
      <c r="B35" s="173">
        <f t="shared" ca="1" si="3"/>
        <v>688.71594700000003</v>
      </c>
      <c r="C35" s="178">
        <f t="shared" ca="1" si="4"/>
        <v>512.27672525309299</v>
      </c>
      <c r="D35" s="179">
        <f t="shared" ca="1" si="4"/>
        <v>164.15771584957341</v>
      </c>
      <c r="E35" s="179">
        <f t="shared" ca="1" si="4"/>
        <v>9.3589708994554925</v>
      </c>
      <c r="F35" s="180">
        <f t="shared" ca="1" si="4"/>
        <v>2.9225349978782731</v>
      </c>
      <c r="G35" s="181">
        <f t="shared" ca="1" si="1"/>
        <v>380</v>
      </c>
      <c r="H35" s="181">
        <f t="shared" ca="1" si="2"/>
        <v>366.58600000000001</v>
      </c>
      <c r="I35" s="182">
        <f t="shared" ca="1" si="5"/>
        <v>273.04000000000002</v>
      </c>
      <c r="J35" s="179">
        <f t="shared" ca="1" si="6"/>
        <v>88.41</v>
      </c>
      <c r="K35" s="179">
        <f t="shared" ca="1" si="7"/>
        <v>5.15</v>
      </c>
      <c r="L35" s="179">
        <f t="shared" ca="1" si="8"/>
        <v>0</v>
      </c>
      <c r="M35" s="180">
        <f t="shared" ca="1" si="9"/>
        <v>366.6</v>
      </c>
      <c r="N35" s="178">
        <f t="shared" ca="1" si="10"/>
        <v>273.02957294053465</v>
      </c>
      <c r="O35" s="179">
        <f t="shared" ca="1" si="11"/>
        <v>88.406623731587558</v>
      </c>
      <c r="P35" s="179">
        <f t="shared" ca="1" si="12"/>
        <v>5.1498033278777964</v>
      </c>
      <c r="Q35" s="179">
        <f t="shared" ca="1" si="13"/>
        <v>0</v>
      </c>
      <c r="R35" s="180">
        <f t="shared" ca="1" si="14"/>
        <v>366.58600000000001</v>
      </c>
      <c r="W35" s="46"/>
      <c r="X35" s="46">
        <v>35</v>
      </c>
    </row>
    <row r="36" spans="1:24">
      <c r="A36" s="61" t="s">
        <v>78</v>
      </c>
      <c r="B36" s="173">
        <f t="shared" ca="1" si="3"/>
        <v>688.71594700000003</v>
      </c>
      <c r="C36" s="178">
        <f t="shared" ref="C36:F67" ca="1" si="15">$B36*C$1/100</f>
        <v>512.27672525309299</v>
      </c>
      <c r="D36" s="179">
        <f t="shared" ca="1" si="15"/>
        <v>164.15771584957341</v>
      </c>
      <c r="E36" s="179">
        <f t="shared" ca="1" si="15"/>
        <v>9.3589708994554925</v>
      </c>
      <c r="F36" s="180">
        <f t="shared" ca="1" si="15"/>
        <v>2.9225349978782731</v>
      </c>
      <c r="G36" s="181">
        <f t="shared" ca="1" si="1"/>
        <v>380</v>
      </c>
      <c r="H36" s="181">
        <f t="shared" ca="1" si="2"/>
        <v>366.58600000000001</v>
      </c>
      <c r="I36" s="182">
        <f t="shared" ca="1" si="5"/>
        <v>273.04000000000002</v>
      </c>
      <c r="J36" s="179">
        <f t="shared" ca="1" si="6"/>
        <v>88.41</v>
      </c>
      <c r="K36" s="179">
        <f t="shared" ca="1" si="7"/>
        <v>5.15</v>
      </c>
      <c r="L36" s="179">
        <f t="shared" ca="1" si="8"/>
        <v>0</v>
      </c>
      <c r="M36" s="180">
        <f t="shared" ca="1" si="9"/>
        <v>366.6</v>
      </c>
      <c r="N36" s="178">
        <f t="shared" ca="1" si="10"/>
        <v>273.02957294053465</v>
      </c>
      <c r="O36" s="179">
        <f t="shared" ca="1" si="11"/>
        <v>88.406623731587558</v>
      </c>
      <c r="P36" s="179">
        <f t="shared" ca="1" si="12"/>
        <v>5.1498033278777964</v>
      </c>
      <c r="Q36" s="179">
        <f t="shared" ca="1" si="13"/>
        <v>0</v>
      </c>
      <c r="R36" s="180">
        <f t="shared" ca="1" si="14"/>
        <v>366.58600000000001</v>
      </c>
      <c r="W36" s="46"/>
      <c r="X36" s="46">
        <v>36</v>
      </c>
    </row>
    <row r="37" spans="1:24">
      <c r="A37" s="61" t="s">
        <v>79</v>
      </c>
      <c r="B37" s="173">
        <f t="shared" ca="1" si="3"/>
        <v>688.71594700000003</v>
      </c>
      <c r="C37" s="178">
        <f t="shared" ca="1" si="15"/>
        <v>512.27672525309299</v>
      </c>
      <c r="D37" s="179">
        <f t="shared" ca="1" si="15"/>
        <v>164.15771584957341</v>
      </c>
      <c r="E37" s="179">
        <f t="shared" ca="1" si="15"/>
        <v>9.3589708994554925</v>
      </c>
      <c r="F37" s="180">
        <f t="shared" ca="1" si="15"/>
        <v>2.9225349978782731</v>
      </c>
      <c r="G37" s="181">
        <f t="shared" ca="1" si="1"/>
        <v>380</v>
      </c>
      <c r="H37" s="181">
        <f t="shared" ca="1" si="2"/>
        <v>366.58600000000001</v>
      </c>
      <c r="I37" s="182">
        <f t="shared" ca="1" si="5"/>
        <v>273.04000000000002</v>
      </c>
      <c r="J37" s="179">
        <f t="shared" ca="1" si="6"/>
        <v>88.41</v>
      </c>
      <c r="K37" s="179">
        <f t="shared" ca="1" si="7"/>
        <v>5.15</v>
      </c>
      <c r="L37" s="179">
        <f t="shared" ca="1" si="8"/>
        <v>0</v>
      </c>
      <c r="M37" s="180">
        <f t="shared" ca="1" si="9"/>
        <v>366.6</v>
      </c>
      <c r="N37" s="178">
        <f t="shared" ca="1" si="10"/>
        <v>273.02957294053465</v>
      </c>
      <c r="O37" s="179">
        <f t="shared" ca="1" si="11"/>
        <v>88.406623731587558</v>
      </c>
      <c r="P37" s="179">
        <f t="shared" ca="1" si="12"/>
        <v>5.1498033278777964</v>
      </c>
      <c r="Q37" s="179">
        <f t="shared" ca="1" si="13"/>
        <v>0</v>
      </c>
      <c r="R37" s="180">
        <f t="shared" ca="1" si="14"/>
        <v>366.58600000000001</v>
      </c>
      <c r="W37" s="46"/>
      <c r="X37" s="46">
        <v>37</v>
      </c>
    </row>
    <row r="38" spans="1:24">
      <c r="A38" s="61" t="s">
        <v>80</v>
      </c>
      <c r="B38" s="173">
        <f t="shared" ca="1" si="3"/>
        <v>688.71594700000003</v>
      </c>
      <c r="C38" s="178">
        <f t="shared" ca="1" si="15"/>
        <v>512.27672525309299</v>
      </c>
      <c r="D38" s="179">
        <f t="shared" ca="1" si="15"/>
        <v>164.15771584957341</v>
      </c>
      <c r="E38" s="179">
        <f t="shared" ca="1" si="15"/>
        <v>9.3589708994554925</v>
      </c>
      <c r="F38" s="180">
        <f t="shared" ca="1" si="15"/>
        <v>2.9225349978782731</v>
      </c>
      <c r="G38" s="181">
        <f t="shared" ca="1" si="1"/>
        <v>380</v>
      </c>
      <c r="H38" s="181">
        <f t="shared" ca="1" si="2"/>
        <v>366.58600000000001</v>
      </c>
      <c r="I38" s="182">
        <f t="shared" ca="1" si="5"/>
        <v>273.04000000000002</v>
      </c>
      <c r="J38" s="179">
        <f t="shared" ca="1" si="6"/>
        <v>88.41</v>
      </c>
      <c r="K38" s="179">
        <f t="shared" ca="1" si="7"/>
        <v>5.15</v>
      </c>
      <c r="L38" s="179">
        <f t="shared" ca="1" si="8"/>
        <v>0</v>
      </c>
      <c r="M38" s="180">
        <f t="shared" ca="1" si="9"/>
        <v>366.6</v>
      </c>
      <c r="N38" s="178">
        <f t="shared" ca="1" si="10"/>
        <v>273.02957294053465</v>
      </c>
      <c r="O38" s="179">
        <f t="shared" ca="1" si="11"/>
        <v>88.406623731587558</v>
      </c>
      <c r="P38" s="179">
        <f t="shared" ca="1" si="12"/>
        <v>5.1498033278777964</v>
      </c>
      <c r="Q38" s="179">
        <f t="shared" ca="1" si="13"/>
        <v>0</v>
      </c>
      <c r="R38" s="180">
        <f t="shared" ca="1" si="14"/>
        <v>366.58600000000001</v>
      </c>
      <c r="W38" s="46"/>
      <c r="X38" s="46">
        <v>38</v>
      </c>
    </row>
    <row r="39" spans="1:24">
      <c r="A39" s="61" t="s">
        <v>81</v>
      </c>
      <c r="B39" s="173">
        <f t="shared" ca="1" si="3"/>
        <v>688.71594700000003</v>
      </c>
      <c r="C39" s="178">
        <f t="shared" ca="1" si="15"/>
        <v>512.27672525309299</v>
      </c>
      <c r="D39" s="179">
        <f t="shared" ca="1" si="15"/>
        <v>164.15771584957341</v>
      </c>
      <c r="E39" s="179">
        <f t="shared" ca="1" si="15"/>
        <v>9.3589708994554925</v>
      </c>
      <c r="F39" s="180">
        <f t="shared" ca="1" si="15"/>
        <v>2.9225349978782731</v>
      </c>
      <c r="G39" s="181">
        <f t="shared" ca="1" si="1"/>
        <v>380</v>
      </c>
      <c r="H39" s="181">
        <f t="shared" ca="1" si="2"/>
        <v>366.58600000000001</v>
      </c>
      <c r="I39" s="182">
        <f t="shared" ca="1" si="5"/>
        <v>273.04000000000002</v>
      </c>
      <c r="J39" s="179">
        <f t="shared" ca="1" si="6"/>
        <v>88.41</v>
      </c>
      <c r="K39" s="179">
        <f t="shared" ca="1" si="7"/>
        <v>5.15</v>
      </c>
      <c r="L39" s="179">
        <f t="shared" ca="1" si="8"/>
        <v>0</v>
      </c>
      <c r="M39" s="180">
        <f t="shared" ca="1" si="9"/>
        <v>366.6</v>
      </c>
      <c r="N39" s="178">
        <f t="shared" ca="1" si="10"/>
        <v>273.02957294053465</v>
      </c>
      <c r="O39" s="179">
        <f t="shared" ca="1" si="11"/>
        <v>88.406623731587558</v>
      </c>
      <c r="P39" s="179">
        <f t="shared" ca="1" si="12"/>
        <v>5.1498033278777964</v>
      </c>
      <c r="Q39" s="179">
        <f t="shared" ca="1" si="13"/>
        <v>0</v>
      </c>
      <c r="R39" s="180">
        <f t="shared" ca="1" si="14"/>
        <v>366.58600000000001</v>
      </c>
      <c r="W39" s="46"/>
      <c r="X39" s="46">
        <v>39</v>
      </c>
    </row>
    <row r="40" spans="1:24">
      <c r="A40" s="61" t="s">
        <v>82</v>
      </c>
      <c r="B40" s="173">
        <f t="shared" ca="1" si="3"/>
        <v>688.71594700000003</v>
      </c>
      <c r="C40" s="178">
        <f t="shared" ca="1" si="15"/>
        <v>512.27672525309299</v>
      </c>
      <c r="D40" s="179">
        <f t="shared" ca="1" si="15"/>
        <v>164.15771584957341</v>
      </c>
      <c r="E40" s="179">
        <f t="shared" ca="1" si="15"/>
        <v>9.3589708994554925</v>
      </c>
      <c r="F40" s="180">
        <f t="shared" ca="1" si="15"/>
        <v>2.9225349978782731</v>
      </c>
      <c r="G40" s="181">
        <f t="shared" ca="1" si="1"/>
        <v>380</v>
      </c>
      <c r="H40" s="181">
        <f t="shared" ca="1" si="2"/>
        <v>366.58600000000001</v>
      </c>
      <c r="I40" s="182">
        <f t="shared" ca="1" si="5"/>
        <v>273.04000000000002</v>
      </c>
      <c r="J40" s="179">
        <f t="shared" ca="1" si="6"/>
        <v>88.41</v>
      </c>
      <c r="K40" s="179">
        <f t="shared" ca="1" si="7"/>
        <v>5.15</v>
      </c>
      <c r="L40" s="179">
        <f t="shared" ca="1" si="8"/>
        <v>0</v>
      </c>
      <c r="M40" s="180">
        <f t="shared" ca="1" si="9"/>
        <v>366.6</v>
      </c>
      <c r="N40" s="178">
        <f t="shared" ca="1" si="10"/>
        <v>273.02957294053465</v>
      </c>
      <c r="O40" s="179">
        <f t="shared" ca="1" si="11"/>
        <v>88.406623731587558</v>
      </c>
      <c r="P40" s="179">
        <f t="shared" ca="1" si="12"/>
        <v>5.1498033278777964</v>
      </c>
      <c r="Q40" s="179">
        <f t="shared" ca="1" si="13"/>
        <v>0</v>
      </c>
      <c r="R40" s="180">
        <f t="shared" ca="1" si="14"/>
        <v>366.58600000000001</v>
      </c>
      <c r="W40" s="46"/>
      <c r="X40" s="46">
        <v>40</v>
      </c>
    </row>
    <row r="41" spans="1:24">
      <c r="A41" s="61" t="s">
        <v>83</v>
      </c>
      <c r="B41" s="173">
        <f t="shared" ca="1" si="3"/>
        <v>688.71594700000003</v>
      </c>
      <c r="C41" s="178">
        <f t="shared" ca="1" si="15"/>
        <v>512.27672525309299</v>
      </c>
      <c r="D41" s="179">
        <f t="shared" ca="1" si="15"/>
        <v>164.15771584957341</v>
      </c>
      <c r="E41" s="179">
        <f t="shared" ca="1" si="15"/>
        <v>9.3589708994554925</v>
      </c>
      <c r="F41" s="180">
        <f t="shared" ca="1" si="15"/>
        <v>2.9225349978782731</v>
      </c>
      <c r="G41" s="181">
        <f t="shared" ca="1" si="1"/>
        <v>380</v>
      </c>
      <c r="H41" s="181">
        <f t="shared" ca="1" si="2"/>
        <v>366.58600000000001</v>
      </c>
      <c r="I41" s="182">
        <f t="shared" ca="1" si="5"/>
        <v>273.04000000000002</v>
      </c>
      <c r="J41" s="179">
        <f t="shared" ca="1" si="6"/>
        <v>88.41</v>
      </c>
      <c r="K41" s="179">
        <f t="shared" ca="1" si="7"/>
        <v>5.15</v>
      </c>
      <c r="L41" s="179">
        <f t="shared" ca="1" si="8"/>
        <v>0</v>
      </c>
      <c r="M41" s="180">
        <f t="shared" ca="1" si="9"/>
        <v>366.6</v>
      </c>
      <c r="N41" s="178">
        <f t="shared" ca="1" si="10"/>
        <v>273.02957294053465</v>
      </c>
      <c r="O41" s="179">
        <f t="shared" ca="1" si="11"/>
        <v>88.406623731587558</v>
      </c>
      <c r="P41" s="179">
        <f t="shared" ca="1" si="12"/>
        <v>5.1498033278777964</v>
      </c>
      <c r="Q41" s="179">
        <f t="shared" ca="1" si="13"/>
        <v>0</v>
      </c>
      <c r="R41" s="180">
        <f t="shared" ca="1" si="14"/>
        <v>366.58600000000001</v>
      </c>
      <c r="W41" s="46"/>
      <c r="X41" s="46">
        <v>41</v>
      </c>
    </row>
    <row r="42" spans="1:24">
      <c r="A42" s="61" t="s">
        <v>84</v>
      </c>
      <c r="B42" s="173">
        <f t="shared" ca="1" si="3"/>
        <v>688.71594700000003</v>
      </c>
      <c r="C42" s="178">
        <f t="shared" ca="1" si="15"/>
        <v>512.27672525309299</v>
      </c>
      <c r="D42" s="179">
        <f t="shared" ca="1" si="15"/>
        <v>164.15771584957341</v>
      </c>
      <c r="E42" s="179">
        <f t="shared" ca="1" si="15"/>
        <v>9.3589708994554925</v>
      </c>
      <c r="F42" s="180">
        <f t="shared" ca="1" si="15"/>
        <v>2.9225349978782731</v>
      </c>
      <c r="G42" s="181">
        <f t="shared" ca="1" si="1"/>
        <v>380</v>
      </c>
      <c r="H42" s="181">
        <f t="shared" ca="1" si="2"/>
        <v>366.58600000000001</v>
      </c>
      <c r="I42" s="182">
        <f t="shared" ca="1" si="5"/>
        <v>273.04000000000002</v>
      </c>
      <c r="J42" s="179">
        <f t="shared" ca="1" si="6"/>
        <v>88.41</v>
      </c>
      <c r="K42" s="179">
        <f t="shared" ca="1" si="7"/>
        <v>5.15</v>
      </c>
      <c r="L42" s="179">
        <f t="shared" ca="1" si="8"/>
        <v>0</v>
      </c>
      <c r="M42" s="180">
        <f t="shared" ca="1" si="9"/>
        <v>366.6</v>
      </c>
      <c r="N42" s="178">
        <f t="shared" ca="1" si="10"/>
        <v>273.02957294053465</v>
      </c>
      <c r="O42" s="179">
        <f t="shared" ca="1" si="11"/>
        <v>88.406623731587558</v>
      </c>
      <c r="P42" s="179">
        <f t="shared" ca="1" si="12"/>
        <v>5.1498033278777964</v>
      </c>
      <c r="Q42" s="179">
        <f t="shared" ca="1" si="13"/>
        <v>0</v>
      </c>
      <c r="R42" s="180">
        <f t="shared" ca="1" si="14"/>
        <v>366.58600000000001</v>
      </c>
      <c r="W42" s="46"/>
      <c r="X42" s="46">
        <v>42</v>
      </c>
    </row>
    <row r="43" spans="1:24">
      <c r="A43" s="61" t="s">
        <v>85</v>
      </c>
      <c r="B43" s="173">
        <f t="shared" ca="1" si="3"/>
        <v>688.71594700000003</v>
      </c>
      <c r="C43" s="178">
        <f t="shared" ca="1" si="15"/>
        <v>512.27672525309299</v>
      </c>
      <c r="D43" s="179">
        <f t="shared" ca="1" si="15"/>
        <v>164.15771584957341</v>
      </c>
      <c r="E43" s="179">
        <f t="shared" ca="1" si="15"/>
        <v>9.3589708994554925</v>
      </c>
      <c r="F43" s="180">
        <f t="shared" ca="1" si="15"/>
        <v>2.9225349978782731</v>
      </c>
      <c r="G43" s="181">
        <f t="shared" ca="1" si="1"/>
        <v>380</v>
      </c>
      <c r="H43" s="181">
        <f t="shared" ca="1" si="2"/>
        <v>366.58600000000001</v>
      </c>
      <c r="I43" s="182">
        <f t="shared" ca="1" si="5"/>
        <v>273.04000000000002</v>
      </c>
      <c r="J43" s="179">
        <f t="shared" ca="1" si="6"/>
        <v>88.41</v>
      </c>
      <c r="K43" s="179">
        <f t="shared" ca="1" si="7"/>
        <v>5.15</v>
      </c>
      <c r="L43" s="179">
        <f t="shared" ca="1" si="8"/>
        <v>0</v>
      </c>
      <c r="M43" s="180">
        <f t="shared" ca="1" si="9"/>
        <v>366.6</v>
      </c>
      <c r="N43" s="178">
        <f t="shared" ca="1" si="10"/>
        <v>273.02957294053465</v>
      </c>
      <c r="O43" s="179">
        <f t="shared" ca="1" si="11"/>
        <v>88.406623731587558</v>
      </c>
      <c r="P43" s="179">
        <f t="shared" ca="1" si="12"/>
        <v>5.1498033278777964</v>
      </c>
      <c r="Q43" s="179">
        <f t="shared" ca="1" si="13"/>
        <v>0</v>
      </c>
      <c r="R43" s="180">
        <f t="shared" ca="1" si="14"/>
        <v>366.58600000000001</v>
      </c>
      <c r="W43" s="46"/>
      <c r="X43" s="46">
        <v>43</v>
      </c>
    </row>
    <row r="44" spans="1:24">
      <c r="A44" s="61" t="s">
        <v>86</v>
      </c>
      <c r="B44" s="173">
        <f t="shared" ca="1" si="3"/>
        <v>688.71594700000003</v>
      </c>
      <c r="C44" s="178">
        <f t="shared" ca="1" si="15"/>
        <v>512.27672525309299</v>
      </c>
      <c r="D44" s="179">
        <f t="shared" ca="1" si="15"/>
        <v>164.15771584957341</v>
      </c>
      <c r="E44" s="179">
        <f t="shared" ca="1" si="15"/>
        <v>9.3589708994554925</v>
      </c>
      <c r="F44" s="180">
        <f t="shared" ca="1" si="15"/>
        <v>2.9225349978782731</v>
      </c>
      <c r="G44" s="181">
        <f t="shared" ca="1" si="1"/>
        <v>380</v>
      </c>
      <c r="H44" s="181">
        <f t="shared" ca="1" si="2"/>
        <v>366.58600000000001</v>
      </c>
      <c r="I44" s="182">
        <f t="shared" ca="1" si="5"/>
        <v>273.04000000000002</v>
      </c>
      <c r="J44" s="179">
        <f t="shared" ca="1" si="6"/>
        <v>88.41</v>
      </c>
      <c r="K44" s="179">
        <f t="shared" ca="1" si="7"/>
        <v>5.15</v>
      </c>
      <c r="L44" s="179">
        <f t="shared" ca="1" si="8"/>
        <v>0</v>
      </c>
      <c r="M44" s="180">
        <f t="shared" ca="1" si="9"/>
        <v>366.6</v>
      </c>
      <c r="N44" s="178">
        <f t="shared" ca="1" si="10"/>
        <v>273.02957294053465</v>
      </c>
      <c r="O44" s="179">
        <f t="shared" ca="1" si="11"/>
        <v>88.406623731587558</v>
      </c>
      <c r="P44" s="179">
        <f t="shared" ca="1" si="12"/>
        <v>5.1498033278777964</v>
      </c>
      <c r="Q44" s="179">
        <f t="shared" ca="1" si="13"/>
        <v>0</v>
      </c>
      <c r="R44" s="180">
        <f t="shared" ca="1" si="14"/>
        <v>366.58600000000001</v>
      </c>
      <c r="W44" s="46"/>
      <c r="X44" s="46">
        <v>44</v>
      </c>
    </row>
    <row r="45" spans="1:24">
      <c r="A45" s="61" t="s">
        <v>87</v>
      </c>
      <c r="B45" s="173">
        <f t="shared" ca="1" si="3"/>
        <v>688.71594700000003</v>
      </c>
      <c r="C45" s="178">
        <f t="shared" ca="1" si="15"/>
        <v>512.27672525309299</v>
      </c>
      <c r="D45" s="179">
        <f t="shared" ca="1" si="15"/>
        <v>164.15771584957341</v>
      </c>
      <c r="E45" s="179">
        <f t="shared" ca="1" si="15"/>
        <v>9.3589708994554925</v>
      </c>
      <c r="F45" s="180">
        <f t="shared" ca="1" si="15"/>
        <v>2.9225349978782731</v>
      </c>
      <c r="G45" s="181">
        <f t="shared" ca="1" si="1"/>
        <v>380</v>
      </c>
      <c r="H45" s="181">
        <f t="shared" ca="1" si="2"/>
        <v>366.58600000000001</v>
      </c>
      <c r="I45" s="182">
        <f t="shared" ca="1" si="5"/>
        <v>273.04000000000002</v>
      </c>
      <c r="J45" s="179">
        <f t="shared" ca="1" si="6"/>
        <v>88.41</v>
      </c>
      <c r="K45" s="179">
        <f t="shared" ca="1" si="7"/>
        <v>5.15</v>
      </c>
      <c r="L45" s="179">
        <f t="shared" ca="1" si="8"/>
        <v>0</v>
      </c>
      <c r="M45" s="180">
        <f t="shared" ca="1" si="9"/>
        <v>366.6</v>
      </c>
      <c r="N45" s="178">
        <f t="shared" ca="1" si="10"/>
        <v>273.02957294053465</v>
      </c>
      <c r="O45" s="179">
        <f t="shared" ca="1" si="11"/>
        <v>88.406623731587558</v>
      </c>
      <c r="P45" s="179">
        <f t="shared" ca="1" si="12"/>
        <v>5.1498033278777964</v>
      </c>
      <c r="Q45" s="179">
        <f t="shared" ca="1" si="13"/>
        <v>0</v>
      </c>
      <c r="R45" s="180">
        <f t="shared" ca="1" si="14"/>
        <v>366.58600000000001</v>
      </c>
      <c r="W45" s="46"/>
      <c r="X45" s="46">
        <v>45</v>
      </c>
    </row>
    <row r="46" spans="1:24">
      <c r="A46" s="61" t="s">
        <v>88</v>
      </c>
      <c r="B46" s="173">
        <f t="shared" ca="1" si="3"/>
        <v>688.71594700000003</v>
      </c>
      <c r="C46" s="178">
        <f t="shared" ca="1" si="15"/>
        <v>512.27672525309299</v>
      </c>
      <c r="D46" s="179">
        <f t="shared" ca="1" si="15"/>
        <v>164.15771584957341</v>
      </c>
      <c r="E46" s="179">
        <f t="shared" ca="1" si="15"/>
        <v>9.3589708994554925</v>
      </c>
      <c r="F46" s="180">
        <f t="shared" ca="1" si="15"/>
        <v>2.9225349978782731</v>
      </c>
      <c r="G46" s="181">
        <f t="shared" ca="1" si="1"/>
        <v>380</v>
      </c>
      <c r="H46" s="181">
        <f t="shared" ca="1" si="2"/>
        <v>366.58600000000001</v>
      </c>
      <c r="I46" s="182">
        <f t="shared" ca="1" si="5"/>
        <v>273.04000000000002</v>
      </c>
      <c r="J46" s="179">
        <f t="shared" ca="1" si="6"/>
        <v>88.41</v>
      </c>
      <c r="K46" s="179">
        <f t="shared" ca="1" si="7"/>
        <v>5.15</v>
      </c>
      <c r="L46" s="179">
        <f t="shared" ca="1" si="8"/>
        <v>0</v>
      </c>
      <c r="M46" s="180">
        <f t="shared" ca="1" si="9"/>
        <v>366.6</v>
      </c>
      <c r="N46" s="178">
        <f t="shared" ca="1" si="10"/>
        <v>273.02957294053465</v>
      </c>
      <c r="O46" s="179">
        <f t="shared" ca="1" si="11"/>
        <v>88.406623731587558</v>
      </c>
      <c r="P46" s="179">
        <f t="shared" ca="1" si="12"/>
        <v>5.1498033278777964</v>
      </c>
      <c r="Q46" s="179">
        <f t="shared" ca="1" si="13"/>
        <v>0</v>
      </c>
      <c r="R46" s="180">
        <f t="shared" ca="1" si="14"/>
        <v>366.58600000000001</v>
      </c>
      <c r="W46" s="46"/>
      <c r="X46" s="46">
        <v>46</v>
      </c>
    </row>
    <row r="47" spans="1:24">
      <c r="A47" s="61" t="s">
        <v>89</v>
      </c>
      <c r="B47" s="173">
        <f t="shared" ca="1" si="3"/>
        <v>688.71594700000003</v>
      </c>
      <c r="C47" s="178">
        <f t="shared" ca="1" si="15"/>
        <v>512.27672525309299</v>
      </c>
      <c r="D47" s="179">
        <f t="shared" ca="1" si="15"/>
        <v>164.15771584957341</v>
      </c>
      <c r="E47" s="179">
        <f t="shared" ca="1" si="15"/>
        <v>9.3589708994554925</v>
      </c>
      <c r="F47" s="180">
        <f t="shared" ca="1" si="15"/>
        <v>2.9225349978782731</v>
      </c>
      <c r="G47" s="181">
        <f t="shared" ca="1" si="1"/>
        <v>374.76</v>
      </c>
      <c r="H47" s="181">
        <f t="shared" ca="1" si="2"/>
        <v>361.53097200000002</v>
      </c>
      <c r="I47" s="182">
        <f t="shared" ca="1" si="5"/>
        <v>271.13</v>
      </c>
      <c r="J47" s="179">
        <f t="shared" ca="1" si="6"/>
        <v>85.29</v>
      </c>
      <c r="K47" s="179">
        <f t="shared" ca="1" si="7"/>
        <v>5.1100000000000003</v>
      </c>
      <c r="L47" s="179">
        <f t="shared" ca="1" si="8"/>
        <v>0</v>
      </c>
      <c r="M47" s="180">
        <f t="shared" ca="1" si="9"/>
        <v>361.53000000000003</v>
      </c>
      <c r="N47" s="178">
        <f t="shared" ca="1" si="10"/>
        <v>271.13072895294994</v>
      </c>
      <c r="O47" s="179">
        <f t="shared" ca="1" si="11"/>
        <v>85.290229308439137</v>
      </c>
      <c r="P47" s="179">
        <f t="shared" ca="1" si="12"/>
        <v>5.1100137386109035</v>
      </c>
      <c r="Q47" s="179">
        <f t="shared" ca="1" si="13"/>
        <v>0</v>
      </c>
      <c r="R47" s="180">
        <f t="shared" ca="1" si="14"/>
        <v>361.53097199999996</v>
      </c>
      <c r="W47" s="46"/>
      <c r="X47" s="46">
        <v>47</v>
      </c>
    </row>
    <row r="48" spans="1:24">
      <c r="A48" s="61" t="s">
        <v>90</v>
      </c>
      <c r="B48" s="173">
        <f t="shared" ca="1" si="3"/>
        <v>688.71594700000003</v>
      </c>
      <c r="C48" s="178">
        <f t="shared" ca="1" si="15"/>
        <v>512.27672525309299</v>
      </c>
      <c r="D48" s="179">
        <f t="shared" ca="1" si="15"/>
        <v>164.15771584957341</v>
      </c>
      <c r="E48" s="179">
        <f t="shared" ca="1" si="15"/>
        <v>9.3589708994554925</v>
      </c>
      <c r="F48" s="180">
        <f t="shared" ca="1" si="15"/>
        <v>2.9225349978782731</v>
      </c>
      <c r="G48" s="181">
        <f t="shared" ca="1" si="1"/>
        <v>374.76</v>
      </c>
      <c r="H48" s="181">
        <f t="shared" ca="1" si="2"/>
        <v>361.53097200000002</v>
      </c>
      <c r="I48" s="182">
        <f t="shared" ca="1" si="5"/>
        <v>271.13</v>
      </c>
      <c r="J48" s="179">
        <f t="shared" ca="1" si="6"/>
        <v>85.29</v>
      </c>
      <c r="K48" s="179">
        <f t="shared" ca="1" si="7"/>
        <v>5.1100000000000003</v>
      </c>
      <c r="L48" s="179">
        <f t="shared" ca="1" si="8"/>
        <v>0</v>
      </c>
      <c r="M48" s="180">
        <f t="shared" ca="1" si="9"/>
        <v>361.53000000000003</v>
      </c>
      <c r="N48" s="178">
        <f t="shared" ca="1" si="10"/>
        <v>271.13072895294994</v>
      </c>
      <c r="O48" s="179">
        <f t="shared" ca="1" si="11"/>
        <v>85.290229308439137</v>
      </c>
      <c r="P48" s="179">
        <f t="shared" ca="1" si="12"/>
        <v>5.1100137386109035</v>
      </c>
      <c r="Q48" s="179">
        <f t="shared" ca="1" si="13"/>
        <v>0</v>
      </c>
      <c r="R48" s="180">
        <f t="shared" ca="1" si="14"/>
        <v>361.53097199999996</v>
      </c>
      <c r="W48" s="46"/>
      <c r="X48" s="46">
        <v>48</v>
      </c>
    </row>
    <row r="49" spans="1:24">
      <c r="A49" s="61" t="s">
        <v>91</v>
      </c>
      <c r="B49" s="173">
        <f t="shared" ca="1" si="3"/>
        <v>688.71594700000003</v>
      </c>
      <c r="C49" s="178">
        <f t="shared" ca="1" si="15"/>
        <v>512.27672525309299</v>
      </c>
      <c r="D49" s="179">
        <f t="shared" ca="1" si="15"/>
        <v>164.15771584957341</v>
      </c>
      <c r="E49" s="179">
        <f t="shared" ca="1" si="15"/>
        <v>9.3589708994554925</v>
      </c>
      <c r="F49" s="180">
        <f t="shared" ca="1" si="15"/>
        <v>2.9225349978782731</v>
      </c>
      <c r="G49" s="181">
        <f t="shared" ca="1" si="1"/>
        <v>374.76</v>
      </c>
      <c r="H49" s="181">
        <f t="shared" ca="1" si="2"/>
        <v>361.53097200000002</v>
      </c>
      <c r="I49" s="182">
        <f t="shared" ca="1" si="5"/>
        <v>271.13</v>
      </c>
      <c r="J49" s="179">
        <f t="shared" ca="1" si="6"/>
        <v>85.29</v>
      </c>
      <c r="K49" s="179">
        <f t="shared" ca="1" si="7"/>
        <v>5.1100000000000003</v>
      </c>
      <c r="L49" s="179">
        <f t="shared" ca="1" si="8"/>
        <v>0</v>
      </c>
      <c r="M49" s="180">
        <f t="shared" ca="1" si="9"/>
        <v>361.53000000000003</v>
      </c>
      <c r="N49" s="178">
        <f t="shared" ca="1" si="10"/>
        <v>271.13072895294994</v>
      </c>
      <c r="O49" s="179">
        <f t="shared" ca="1" si="11"/>
        <v>85.290229308439137</v>
      </c>
      <c r="P49" s="179">
        <f t="shared" ca="1" si="12"/>
        <v>5.1100137386109035</v>
      </c>
      <c r="Q49" s="179">
        <f t="shared" ca="1" si="13"/>
        <v>0</v>
      </c>
      <c r="R49" s="180">
        <f t="shared" ca="1" si="14"/>
        <v>361.53097199999996</v>
      </c>
      <c r="W49" s="46"/>
      <c r="X49" s="46">
        <v>49</v>
      </c>
    </row>
    <row r="50" spans="1:24">
      <c r="A50" s="61" t="s">
        <v>92</v>
      </c>
      <c r="B50" s="173">
        <f t="shared" ca="1" si="3"/>
        <v>688.71594700000003</v>
      </c>
      <c r="C50" s="178">
        <f t="shared" ca="1" si="15"/>
        <v>512.27672525309299</v>
      </c>
      <c r="D50" s="179">
        <f t="shared" ca="1" si="15"/>
        <v>164.15771584957341</v>
      </c>
      <c r="E50" s="179">
        <f t="shared" ca="1" si="15"/>
        <v>9.3589708994554925</v>
      </c>
      <c r="F50" s="180">
        <f t="shared" ca="1" si="15"/>
        <v>2.9225349978782731</v>
      </c>
      <c r="G50" s="181">
        <f t="shared" ca="1" si="1"/>
        <v>374.76</v>
      </c>
      <c r="H50" s="181">
        <f t="shared" ca="1" si="2"/>
        <v>361.53097200000002</v>
      </c>
      <c r="I50" s="182">
        <f t="shared" ca="1" si="5"/>
        <v>271.13</v>
      </c>
      <c r="J50" s="179">
        <f t="shared" ca="1" si="6"/>
        <v>85.29</v>
      </c>
      <c r="K50" s="179">
        <f t="shared" ca="1" si="7"/>
        <v>5.1100000000000003</v>
      </c>
      <c r="L50" s="179">
        <f t="shared" ca="1" si="8"/>
        <v>0</v>
      </c>
      <c r="M50" s="180">
        <f t="shared" ca="1" si="9"/>
        <v>361.53000000000003</v>
      </c>
      <c r="N50" s="178">
        <f t="shared" ca="1" si="10"/>
        <v>271.13072895294994</v>
      </c>
      <c r="O50" s="179">
        <f t="shared" ca="1" si="11"/>
        <v>85.290229308439137</v>
      </c>
      <c r="P50" s="179">
        <f t="shared" ca="1" si="12"/>
        <v>5.1100137386109035</v>
      </c>
      <c r="Q50" s="179">
        <f t="shared" ca="1" si="13"/>
        <v>0</v>
      </c>
      <c r="R50" s="180">
        <f t="shared" ca="1" si="14"/>
        <v>361.53097199999996</v>
      </c>
      <c r="W50" s="46"/>
      <c r="X50" s="46">
        <v>50</v>
      </c>
    </row>
    <row r="51" spans="1:24">
      <c r="A51" s="61" t="s">
        <v>93</v>
      </c>
      <c r="B51" s="173">
        <f t="shared" ca="1" si="3"/>
        <v>688.71594700000003</v>
      </c>
      <c r="C51" s="178">
        <f t="shared" ca="1" si="15"/>
        <v>512.27672525309299</v>
      </c>
      <c r="D51" s="179">
        <f t="shared" ca="1" si="15"/>
        <v>164.15771584957341</v>
      </c>
      <c r="E51" s="179">
        <f t="shared" ca="1" si="15"/>
        <v>9.3589708994554925</v>
      </c>
      <c r="F51" s="180">
        <f t="shared" ca="1" si="15"/>
        <v>2.9225349978782731</v>
      </c>
      <c r="G51" s="181">
        <f t="shared" ca="1" si="1"/>
        <v>377.0326</v>
      </c>
      <c r="H51" s="181">
        <f t="shared" ca="1" si="2"/>
        <v>363.72334899999998</v>
      </c>
      <c r="I51" s="182">
        <f t="shared" ca="1" si="5"/>
        <v>271.13</v>
      </c>
      <c r="J51" s="179">
        <f t="shared" ca="1" si="6"/>
        <v>84.69</v>
      </c>
      <c r="K51" s="179">
        <f t="shared" ca="1" si="7"/>
        <v>5.1100000000000003</v>
      </c>
      <c r="L51" s="179">
        <f t="shared" ca="1" si="8"/>
        <v>2.79</v>
      </c>
      <c r="M51" s="180">
        <f t="shared" ca="1" si="9"/>
        <v>363.72</v>
      </c>
      <c r="N51" s="178">
        <f t="shared" ca="1" si="10"/>
        <v>271.13249646533046</v>
      </c>
      <c r="O51" s="179">
        <f t="shared" ca="1" si="11"/>
        <v>84.690779794374777</v>
      </c>
      <c r="P51" s="179">
        <f t="shared" ca="1" si="12"/>
        <v>5.1100470510007696</v>
      </c>
      <c r="Q51" s="179">
        <f t="shared" ca="1" si="13"/>
        <v>2.7900256892939619</v>
      </c>
      <c r="R51" s="180">
        <f t="shared" ca="1" si="14"/>
        <v>363.72334899999998</v>
      </c>
      <c r="W51" s="46"/>
      <c r="X51" s="46">
        <v>51</v>
      </c>
    </row>
    <row r="52" spans="1:24">
      <c r="A52" s="61" t="s">
        <v>94</v>
      </c>
      <c r="B52" s="173">
        <f t="shared" ca="1" si="3"/>
        <v>688.71594700000003</v>
      </c>
      <c r="C52" s="178">
        <f t="shared" ca="1" si="15"/>
        <v>512.27672525309299</v>
      </c>
      <c r="D52" s="179">
        <f t="shared" ca="1" si="15"/>
        <v>164.15771584957341</v>
      </c>
      <c r="E52" s="179">
        <f t="shared" ca="1" si="15"/>
        <v>9.3589708994554925</v>
      </c>
      <c r="F52" s="180">
        <f t="shared" ca="1" si="15"/>
        <v>2.9225349978782731</v>
      </c>
      <c r="G52" s="181">
        <f t="shared" ca="1" si="1"/>
        <v>377.0326</v>
      </c>
      <c r="H52" s="181">
        <f t="shared" ca="1" si="2"/>
        <v>363.72334899999998</v>
      </c>
      <c r="I52" s="182">
        <f t="shared" ca="1" si="5"/>
        <v>271.13</v>
      </c>
      <c r="J52" s="179">
        <f t="shared" ca="1" si="6"/>
        <v>84.69</v>
      </c>
      <c r="K52" s="179">
        <f t="shared" ca="1" si="7"/>
        <v>5.1100000000000003</v>
      </c>
      <c r="L52" s="179">
        <f t="shared" ca="1" si="8"/>
        <v>2.79</v>
      </c>
      <c r="M52" s="180">
        <f t="shared" ca="1" si="9"/>
        <v>363.72</v>
      </c>
      <c r="N52" s="178">
        <f t="shared" ca="1" si="10"/>
        <v>271.13249646533046</v>
      </c>
      <c r="O52" s="179">
        <f t="shared" ca="1" si="11"/>
        <v>84.690779794374777</v>
      </c>
      <c r="P52" s="179">
        <f t="shared" ca="1" si="12"/>
        <v>5.1100470510007696</v>
      </c>
      <c r="Q52" s="179">
        <f t="shared" ca="1" si="13"/>
        <v>2.7900256892939619</v>
      </c>
      <c r="R52" s="180">
        <f t="shared" ca="1" si="14"/>
        <v>363.72334899999998</v>
      </c>
      <c r="W52" s="46"/>
      <c r="X52" s="46">
        <v>52</v>
      </c>
    </row>
    <row r="53" spans="1:24">
      <c r="A53" s="61" t="s">
        <v>95</v>
      </c>
      <c r="B53" s="173">
        <f t="shared" ca="1" si="3"/>
        <v>688.71594700000003</v>
      </c>
      <c r="C53" s="178">
        <f t="shared" ca="1" si="15"/>
        <v>512.27672525309299</v>
      </c>
      <c r="D53" s="179">
        <f t="shared" ca="1" si="15"/>
        <v>164.15771584957341</v>
      </c>
      <c r="E53" s="179">
        <f t="shared" ca="1" si="15"/>
        <v>9.3589708994554925</v>
      </c>
      <c r="F53" s="180">
        <f t="shared" ca="1" si="15"/>
        <v>2.9225349978782731</v>
      </c>
      <c r="G53" s="181">
        <f t="shared" ca="1" si="1"/>
        <v>377.0326</v>
      </c>
      <c r="H53" s="181">
        <f t="shared" ca="1" si="2"/>
        <v>363.72334899999998</v>
      </c>
      <c r="I53" s="182">
        <f t="shared" ca="1" si="5"/>
        <v>271.13</v>
      </c>
      <c r="J53" s="179">
        <f t="shared" ca="1" si="6"/>
        <v>84.69</v>
      </c>
      <c r="K53" s="179">
        <f t="shared" ca="1" si="7"/>
        <v>5.1100000000000003</v>
      </c>
      <c r="L53" s="179">
        <f t="shared" ca="1" si="8"/>
        <v>2.79</v>
      </c>
      <c r="M53" s="180">
        <f t="shared" ca="1" si="9"/>
        <v>363.72</v>
      </c>
      <c r="N53" s="178">
        <f t="shared" ca="1" si="10"/>
        <v>271.13249646533046</v>
      </c>
      <c r="O53" s="179">
        <f t="shared" ca="1" si="11"/>
        <v>84.690779794374777</v>
      </c>
      <c r="P53" s="179">
        <f t="shared" ca="1" si="12"/>
        <v>5.1100470510007696</v>
      </c>
      <c r="Q53" s="179">
        <f t="shared" ca="1" si="13"/>
        <v>2.7900256892939619</v>
      </c>
      <c r="R53" s="180">
        <f t="shared" ca="1" si="14"/>
        <v>363.72334899999998</v>
      </c>
      <c r="W53" s="46"/>
      <c r="X53" s="46">
        <v>53</v>
      </c>
    </row>
    <row r="54" spans="1:24">
      <c r="A54" s="61" t="s">
        <v>96</v>
      </c>
      <c r="B54" s="173">
        <f t="shared" ca="1" si="3"/>
        <v>688.71594700000003</v>
      </c>
      <c r="C54" s="178">
        <f t="shared" ca="1" si="15"/>
        <v>512.27672525309299</v>
      </c>
      <c r="D54" s="179">
        <f t="shared" ca="1" si="15"/>
        <v>164.15771584957341</v>
      </c>
      <c r="E54" s="179">
        <f t="shared" ca="1" si="15"/>
        <v>9.3589708994554925</v>
      </c>
      <c r="F54" s="180">
        <f t="shared" ca="1" si="15"/>
        <v>2.9225349978782731</v>
      </c>
      <c r="G54" s="181">
        <f t="shared" ca="1" si="1"/>
        <v>449.5326</v>
      </c>
      <c r="H54" s="181">
        <f t="shared" ca="1" si="2"/>
        <v>433.66409900000002</v>
      </c>
      <c r="I54" s="182">
        <f t="shared" ca="1" si="5"/>
        <v>269.5</v>
      </c>
      <c r="J54" s="179">
        <f t="shared" ca="1" si="6"/>
        <v>156.36000000000001</v>
      </c>
      <c r="K54" s="179">
        <f t="shared" ca="1" si="7"/>
        <v>5.05</v>
      </c>
      <c r="L54" s="179">
        <f t="shared" ca="1" si="8"/>
        <v>2.75</v>
      </c>
      <c r="M54" s="180">
        <f t="shared" ca="1" si="9"/>
        <v>433.66</v>
      </c>
      <c r="N54" s="178">
        <f t="shared" ca="1" si="10"/>
        <v>269.50254734238803</v>
      </c>
      <c r="O54" s="179">
        <f t="shared" ca="1" si="11"/>
        <v>156.36147793119034</v>
      </c>
      <c r="P54" s="179">
        <f t="shared" ca="1" si="12"/>
        <v>5.0500477331319464</v>
      </c>
      <c r="Q54" s="179">
        <f t="shared" ca="1" si="13"/>
        <v>2.750025993289674</v>
      </c>
      <c r="R54" s="180">
        <f t="shared" ca="1" si="14"/>
        <v>433.66409899999996</v>
      </c>
      <c r="W54" s="46"/>
      <c r="X54" s="46">
        <v>54</v>
      </c>
    </row>
    <row r="55" spans="1:24">
      <c r="A55" s="61" t="s">
        <v>97</v>
      </c>
      <c r="B55" s="173">
        <f t="shared" ca="1" si="3"/>
        <v>688.71594700000003</v>
      </c>
      <c r="C55" s="178">
        <f t="shared" ca="1" si="15"/>
        <v>512.27672525309299</v>
      </c>
      <c r="D55" s="179">
        <f t="shared" ca="1" si="15"/>
        <v>164.15771584957341</v>
      </c>
      <c r="E55" s="179">
        <f t="shared" ca="1" si="15"/>
        <v>9.3589708994554925</v>
      </c>
      <c r="F55" s="180">
        <f t="shared" ca="1" si="15"/>
        <v>2.9225349978782731</v>
      </c>
      <c r="G55" s="181">
        <f t="shared" ca="1" si="1"/>
        <v>447.38339999999999</v>
      </c>
      <c r="H55" s="181">
        <f t="shared" ca="1" si="2"/>
        <v>431.59076599999997</v>
      </c>
      <c r="I55" s="182">
        <f t="shared" ca="1" si="5"/>
        <v>265.29000000000002</v>
      </c>
      <c r="J55" s="179">
        <f t="shared" ca="1" si="6"/>
        <v>158.4</v>
      </c>
      <c r="K55" s="179">
        <f t="shared" ca="1" si="7"/>
        <v>5.1100000000000003</v>
      </c>
      <c r="L55" s="179">
        <f t="shared" ca="1" si="8"/>
        <v>2.79</v>
      </c>
      <c r="M55" s="180">
        <f t="shared" ca="1" si="9"/>
        <v>431.59000000000009</v>
      </c>
      <c r="N55" s="178">
        <f t="shared" ca="1" si="10"/>
        <v>265.29047084533926</v>
      </c>
      <c r="O55" s="179">
        <f t="shared" ca="1" si="11"/>
        <v>158.40028113348313</v>
      </c>
      <c r="P55" s="179">
        <f t="shared" ca="1" si="12"/>
        <v>5.1100090693945637</v>
      </c>
      <c r="Q55" s="179">
        <f t="shared" ca="1" si="13"/>
        <v>2.7900049517829415</v>
      </c>
      <c r="R55" s="180">
        <f t="shared" ca="1" si="14"/>
        <v>431.59076599999986</v>
      </c>
      <c r="W55" s="46"/>
      <c r="X55" s="46">
        <v>55</v>
      </c>
    </row>
    <row r="56" spans="1:24">
      <c r="A56" s="61" t="s">
        <v>98</v>
      </c>
      <c r="B56" s="173">
        <f t="shared" ca="1" si="3"/>
        <v>688.71594700000003</v>
      </c>
      <c r="C56" s="178">
        <f t="shared" ca="1" si="15"/>
        <v>512.27672525309299</v>
      </c>
      <c r="D56" s="179">
        <f t="shared" ca="1" si="15"/>
        <v>164.15771584957341</v>
      </c>
      <c r="E56" s="179">
        <f t="shared" ca="1" si="15"/>
        <v>9.3589708994554925</v>
      </c>
      <c r="F56" s="180">
        <f t="shared" ca="1" si="15"/>
        <v>2.9225349978782731</v>
      </c>
      <c r="G56" s="181">
        <f t="shared" ca="1" si="1"/>
        <v>459.38339999999999</v>
      </c>
      <c r="H56" s="181">
        <f t="shared" ca="1" si="2"/>
        <v>443.16716600000001</v>
      </c>
      <c r="I56" s="182">
        <f t="shared" ca="1" si="5"/>
        <v>276.87</v>
      </c>
      <c r="J56" s="179">
        <f t="shared" ca="1" si="6"/>
        <v>158.4</v>
      </c>
      <c r="K56" s="179">
        <f t="shared" ca="1" si="7"/>
        <v>5.1100000000000003</v>
      </c>
      <c r="L56" s="179">
        <f t="shared" ca="1" si="8"/>
        <v>2.79</v>
      </c>
      <c r="M56" s="180">
        <f t="shared" ca="1" si="9"/>
        <v>443.17</v>
      </c>
      <c r="N56" s="178">
        <f t="shared" ca="1" si="10"/>
        <v>276.86822946142564</v>
      </c>
      <c r="O56" s="179">
        <f t="shared" ca="1" si="11"/>
        <v>158.39898705778822</v>
      </c>
      <c r="P56" s="179">
        <f t="shared" ca="1" si="12"/>
        <v>5.1099673223819302</v>
      </c>
      <c r="Q56" s="179">
        <f t="shared" ca="1" si="13"/>
        <v>2.7899821584042241</v>
      </c>
      <c r="R56" s="180">
        <f t="shared" ca="1" si="14"/>
        <v>443.16716600000001</v>
      </c>
      <c r="W56" s="46"/>
      <c r="X56" s="46">
        <v>56</v>
      </c>
    </row>
    <row r="57" spans="1:24">
      <c r="A57" s="61" t="s">
        <v>99</v>
      </c>
      <c r="B57" s="173">
        <f t="shared" ca="1" si="3"/>
        <v>688.71594700000003</v>
      </c>
      <c r="C57" s="178">
        <f t="shared" ca="1" si="15"/>
        <v>512.27672525309299</v>
      </c>
      <c r="D57" s="179">
        <f t="shared" ca="1" si="15"/>
        <v>164.15771584957341</v>
      </c>
      <c r="E57" s="179">
        <f t="shared" ca="1" si="15"/>
        <v>9.3589708994554925</v>
      </c>
      <c r="F57" s="180">
        <f t="shared" ca="1" si="15"/>
        <v>2.9225349978782731</v>
      </c>
      <c r="G57" s="181">
        <f t="shared" ca="1" si="1"/>
        <v>446.98259999999999</v>
      </c>
      <c r="H57" s="181">
        <f t="shared" ca="1" si="2"/>
        <v>431.204114</v>
      </c>
      <c r="I57" s="182">
        <f t="shared" ca="1" si="5"/>
        <v>338.61</v>
      </c>
      <c r="J57" s="179">
        <f t="shared" ca="1" si="6"/>
        <v>84.69</v>
      </c>
      <c r="K57" s="179">
        <f t="shared" ca="1" si="7"/>
        <v>5.1100000000000003</v>
      </c>
      <c r="L57" s="179">
        <f t="shared" ca="1" si="8"/>
        <v>2.79</v>
      </c>
      <c r="M57" s="180">
        <f t="shared" ca="1" si="9"/>
        <v>431.20000000000005</v>
      </c>
      <c r="N57" s="178">
        <f t="shared" ca="1" si="10"/>
        <v>338.61323061581629</v>
      </c>
      <c r="O57" s="179">
        <f t="shared" ca="1" si="11"/>
        <v>84.690808011734688</v>
      </c>
      <c r="P57" s="179">
        <f t="shared" ca="1" si="12"/>
        <v>5.1100487535714283</v>
      </c>
      <c r="Q57" s="179">
        <f t="shared" ca="1" si="13"/>
        <v>2.7900266188775507</v>
      </c>
      <c r="R57" s="180">
        <f t="shared" ca="1" si="14"/>
        <v>431.204114</v>
      </c>
      <c r="W57" s="46"/>
      <c r="X57" s="46">
        <v>57</v>
      </c>
    </row>
    <row r="58" spans="1:24">
      <c r="A58" s="61" t="s">
        <v>100</v>
      </c>
      <c r="B58" s="173">
        <f t="shared" ca="1" si="3"/>
        <v>688.71594700000003</v>
      </c>
      <c r="C58" s="178">
        <f t="shared" ca="1" si="15"/>
        <v>512.27672525309299</v>
      </c>
      <c r="D58" s="179">
        <f t="shared" ca="1" si="15"/>
        <v>164.15771584957341</v>
      </c>
      <c r="E58" s="179">
        <f t="shared" ca="1" si="15"/>
        <v>9.3589708994554925</v>
      </c>
      <c r="F58" s="180">
        <f t="shared" ca="1" si="15"/>
        <v>2.9225349978782731</v>
      </c>
      <c r="G58" s="181">
        <f t="shared" ca="1" si="1"/>
        <v>500.04919999999998</v>
      </c>
      <c r="H58" s="181">
        <f t="shared" ca="1" si="2"/>
        <v>482.39746300000002</v>
      </c>
      <c r="I58" s="182">
        <f t="shared" ca="1" si="5"/>
        <v>385.88</v>
      </c>
      <c r="J58" s="179">
        <f t="shared" ca="1" si="6"/>
        <v>84.69</v>
      </c>
      <c r="K58" s="179">
        <f t="shared" ca="1" si="7"/>
        <v>9.0399999999999991</v>
      </c>
      <c r="L58" s="179">
        <f t="shared" ca="1" si="8"/>
        <v>2.79</v>
      </c>
      <c r="M58" s="180">
        <f t="shared" ca="1" si="9"/>
        <v>482.40000000000003</v>
      </c>
      <c r="N58" s="178">
        <f t="shared" ca="1" si="10"/>
        <v>385.8779706103648</v>
      </c>
      <c r="O58" s="179">
        <f t="shared" ca="1" si="11"/>
        <v>84.689554605037301</v>
      </c>
      <c r="P58" s="179">
        <f t="shared" ca="1" si="12"/>
        <v>9.0399524575456045</v>
      </c>
      <c r="Q58" s="179">
        <f t="shared" ca="1" si="13"/>
        <v>2.7899853270522388</v>
      </c>
      <c r="R58" s="180">
        <f t="shared" ca="1" si="14"/>
        <v>482.39746299999996</v>
      </c>
      <c r="W58" s="46"/>
      <c r="X58" s="46">
        <v>58</v>
      </c>
    </row>
    <row r="59" spans="1:24">
      <c r="A59" s="61" t="s">
        <v>101</v>
      </c>
      <c r="B59" s="173">
        <f t="shared" ca="1" si="3"/>
        <v>688.71594700000003</v>
      </c>
      <c r="C59" s="178">
        <f t="shared" ca="1" si="15"/>
        <v>512.27672525309299</v>
      </c>
      <c r="D59" s="179">
        <f t="shared" ca="1" si="15"/>
        <v>164.15771584957341</v>
      </c>
      <c r="E59" s="179">
        <f t="shared" ca="1" si="15"/>
        <v>9.3589708994554925</v>
      </c>
      <c r="F59" s="180">
        <f t="shared" ca="1" si="15"/>
        <v>2.9225349978782731</v>
      </c>
      <c r="G59" s="181">
        <f t="shared" ca="1" si="1"/>
        <v>609.09384399999999</v>
      </c>
      <c r="H59" s="181">
        <f t="shared" ca="1" si="2"/>
        <v>587.59283100000005</v>
      </c>
      <c r="I59" s="182">
        <f t="shared" ca="1" si="5"/>
        <v>491.58</v>
      </c>
      <c r="J59" s="179">
        <f t="shared" ca="1" si="6"/>
        <v>84.24</v>
      </c>
      <c r="K59" s="179">
        <f t="shared" ca="1" si="7"/>
        <v>8.99</v>
      </c>
      <c r="L59" s="179">
        <f t="shared" ca="1" si="8"/>
        <v>2.77</v>
      </c>
      <c r="M59" s="180">
        <f t="shared" ca="1" si="9"/>
        <v>587.57999999999993</v>
      </c>
      <c r="N59" s="178">
        <f t="shared" ca="1" si="10"/>
        <v>491.59073464546111</v>
      </c>
      <c r="O59" s="179">
        <f t="shared" ca="1" si="11"/>
        <v>84.241839551107944</v>
      </c>
      <c r="P59" s="179">
        <f t="shared" ca="1" si="12"/>
        <v>8.9901963148677648</v>
      </c>
      <c r="Q59" s="179">
        <f t="shared" ca="1" si="13"/>
        <v>2.77006048856326</v>
      </c>
      <c r="R59" s="180">
        <f t="shared" ca="1" si="14"/>
        <v>587.59283100000005</v>
      </c>
      <c r="W59" s="46"/>
      <c r="X59" s="46">
        <v>59</v>
      </c>
    </row>
    <row r="60" spans="1:24">
      <c r="A60" s="61" t="s">
        <v>102</v>
      </c>
      <c r="B60" s="173">
        <f t="shared" ca="1" si="3"/>
        <v>688.71594700000003</v>
      </c>
      <c r="C60" s="178">
        <f t="shared" ca="1" si="15"/>
        <v>512.27672525309299</v>
      </c>
      <c r="D60" s="179">
        <f t="shared" ca="1" si="15"/>
        <v>164.15771584957341</v>
      </c>
      <c r="E60" s="179">
        <f t="shared" ca="1" si="15"/>
        <v>9.3589708994554925</v>
      </c>
      <c r="F60" s="180">
        <f t="shared" ca="1" si="15"/>
        <v>2.9225349978782731</v>
      </c>
      <c r="G60" s="181">
        <f t="shared" ca="1" si="1"/>
        <v>612.31910000000005</v>
      </c>
      <c r="H60" s="181">
        <f t="shared" ca="1" si="2"/>
        <v>590.70423600000004</v>
      </c>
      <c r="I60" s="182">
        <f t="shared" ca="1" si="5"/>
        <v>494.18</v>
      </c>
      <c r="J60" s="179">
        <f t="shared" ca="1" si="6"/>
        <v>84.69</v>
      </c>
      <c r="K60" s="179">
        <f t="shared" ca="1" si="7"/>
        <v>9.0399999999999991</v>
      </c>
      <c r="L60" s="179">
        <f t="shared" ca="1" si="8"/>
        <v>2.79</v>
      </c>
      <c r="M60" s="180">
        <f t="shared" ca="1" si="9"/>
        <v>590.69999999999993</v>
      </c>
      <c r="N60" s="178">
        <f t="shared" ca="1" si="10"/>
        <v>494.18354384032511</v>
      </c>
      <c r="O60" s="179">
        <f t="shared" ca="1" si="11"/>
        <v>84.690607324936522</v>
      </c>
      <c r="P60" s="179">
        <f t="shared" ca="1" si="12"/>
        <v>9.0400648272219417</v>
      </c>
      <c r="Q60" s="179">
        <f t="shared" ca="1" si="13"/>
        <v>2.7900200075165063</v>
      </c>
      <c r="R60" s="180">
        <f t="shared" ca="1" si="14"/>
        <v>590.70423600000015</v>
      </c>
      <c r="W60" s="46"/>
      <c r="X60" s="46">
        <v>60</v>
      </c>
    </row>
    <row r="61" spans="1:24">
      <c r="A61" s="61" t="s">
        <v>103</v>
      </c>
      <c r="B61" s="173">
        <f t="shared" ca="1" si="3"/>
        <v>688.71594700000003</v>
      </c>
      <c r="C61" s="178">
        <f t="shared" ca="1" si="15"/>
        <v>512.27672525309299</v>
      </c>
      <c r="D61" s="179">
        <f t="shared" ca="1" si="15"/>
        <v>164.15771584957341</v>
      </c>
      <c r="E61" s="179">
        <f t="shared" ca="1" si="15"/>
        <v>9.3589708994554925</v>
      </c>
      <c r="F61" s="180">
        <f t="shared" ca="1" si="15"/>
        <v>2.9225349978782731</v>
      </c>
      <c r="G61" s="181">
        <f t="shared" ca="1" si="1"/>
        <v>609.21910000000003</v>
      </c>
      <c r="H61" s="181">
        <f t="shared" ca="1" si="2"/>
        <v>587.71366599999999</v>
      </c>
      <c r="I61" s="182">
        <f t="shared" ca="1" si="5"/>
        <v>494.18</v>
      </c>
      <c r="J61" s="179">
        <f t="shared" ca="1" si="6"/>
        <v>81.7</v>
      </c>
      <c r="K61" s="179">
        <f t="shared" ca="1" si="7"/>
        <v>9.0399999999999991</v>
      </c>
      <c r="L61" s="179">
        <f t="shared" ca="1" si="8"/>
        <v>2.79</v>
      </c>
      <c r="M61" s="180">
        <f t="shared" ca="1" si="9"/>
        <v>587.70999999999992</v>
      </c>
      <c r="N61" s="178">
        <f t="shared" ca="1" si="10"/>
        <v>494.18308258134118</v>
      </c>
      <c r="O61" s="179">
        <f t="shared" ca="1" si="11"/>
        <v>81.700509625835878</v>
      </c>
      <c r="P61" s="179">
        <f t="shared" ca="1" si="12"/>
        <v>9.0400563894437731</v>
      </c>
      <c r="Q61" s="179">
        <f t="shared" ca="1" si="13"/>
        <v>2.7900174033792178</v>
      </c>
      <c r="R61" s="180">
        <f t="shared" ca="1" si="14"/>
        <v>587.7136660000001</v>
      </c>
      <c r="W61" s="46"/>
      <c r="X61" s="46">
        <v>61</v>
      </c>
    </row>
    <row r="62" spans="1:24">
      <c r="A62" s="61" t="s">
        <v>104</v>
      </c>
      <c r="B62" s="173">
        <f t="shared" ca="1" si="3"/>
        <v>688.71594700000003</v>
      </c>
      <c r="C62" s="178">
        <f t="shared" ca="1" si="15"/>
        <v>512.27672525309299</v>
      </c>
      <c r="D62" s="179">
        <f t="shared" ca="1" si="15"/>
        <v>164.15771584957341</v>
      </c>
      <c r="E62" s="179">
        <f t="shared" ca="1" si="15"/>
        <v>9.3589708994554925</v>
      </c>
      <c r="F62" s="180">
        <f t="shared" ca="1" si="15"/>
        <v>2.9225349978782731</v>
      </c>
      <c r="G62" s="181">
        <f t="shared" ca="1" si="1"/>
        <v>609.21910000000003</v>
      </c>
      <c r="H62" s="181">
        <f t="shared" ca="1" si="2"/>
        <v>587.71366599999999</v>
      </c>
      <c r="I62" s="182">
        <f t="shared" ca="1" si="5"/>
        <v>494.18</v>
      </c>
      <c r="J62" s="179">
        <f t="shared" ca="1" si="6"/>
        <v>81.7</v>
      </c>
      <c r="K62" s="179">
        <f t="shared" ca="1" si="7"/>
        <v>9.0399999999999991</v>
      </c>
      <c r="L62" s="179">
        <f t="shared" ca="1" si="8"/>
        <v>2.79</v>
      </c>
      <c r="M62" s="180">
        <f t="shared" ca="1" si="9"/>
        <v>587.70999999999992</v>
      </c>
      <c r="N62" s="178">
        <f t="shared" ca="1" si="10"/>
        <v>494.18308258134118</v>
      </c>
      <c r="O62" s="179">
        <f t="shared" ca="1" si="11"/>
        <v>81.700509625835878</v>
      </c>
      <c r="P62" s="179">
        <f t="shared" ca="1" si="12"/>
        <v>9.0400563894437731</v>
      </c>
      <c r="Q62" s="179">
        <f t="shared" ca="1" si="13"/>
        <v>2.7900174033792178</v>
      </c>
      <c r="R62" s="180">
        <f t="shared" ca="1" si="14"/>
        <v>587.7136660000001</v>
      </c>
      <c r="W62" s="46"/>
      <c r="X62" s="46">
        <v>62</v>
      </c>
    </row>
    <row r="63" spans="1:24">
      <c r="A63" s="61" t="s">
        <v>105</v>
      </c>
      <c r="B63" s="173">
        <f t="shared" ca="1" si="3"/>
        <v>688.71594700000003</v>
      </c>
      <c r="C63" s="178">
        <f t="shared" ca="1" si="15"/>
        <v>512.27672525309299</v>
      </c>
      <c r="D63" s="179">
        <f t="shared" ca="1" si="15"/>
        <v>164.15771584957341</v>
      </c>
      <c r="E63" s="179">
        <f t="shared" ca="1" si="15"/>
        <v>9.3589708994554925</v>
      </c>
      <c r="F63" s="180">
        <f t="shared" ca="1" si="15"/>
        <v>2.9225349978782731</v>
      </c>
      <c r="G63" s="181">
        <f t="shared" ca="1" si="1"/>
        <v>609.21910000000003</v>
      </c>
      <c r="H63" s="181">
        <f t="shared" ca="1" si="2"/>
        <v>587.71366599999999</v>
      </c>
      <c r="I63" s="182">
        <f t="shared" ca="1" si="5"/>
        <v>494.18</v>
      </c>
      <c r="J63" s="179">
        <f t="shared" ca="1" si="6"/>
        <v>81.7</v>
      </c>
      <c r="K63" s="179">
        <f t="shared" ca="1" si="7"/>
        <v>9.0399999999999991</v>
      </c>
      <c r="L63" s="179">
        <f t="shared" ca="1" si="8"/>
        <v>2.79</v>
      </c>
      <c r="M63" s="180">
        <f t="shared" ca="1" si="9"/>
        <v>587.70999999999992</v>
      </c>
      <c r="N63" s="178">
        <f t="shared" ca="1" si="10"/>
        <v>494.18308258134118</v>
      </c>
      <c r="O63" s="179">
        <f t="shared" ca="1" si="11"/>
        <v>81.700509625835878</v>
      </c>
      <c r="P63" s="179">
        <f t="shared" ca="1" si="12"/>
        <v>9.0400563894437731</v>
      </c>
      <c r="Q63" s="179">
        <f t="shared" ca="1" si="13"/>
        <v>2.7900174033792178</v>
      </c>
      <c r="R63" s="180">
        <f t="shared" ca="1" si="14"/>
        <v>587.7136660000001</v>
      </c>
      <c r="W63" s="46"/>
      <c r="X63" s="46">
        <v>63</v>
      </c>
    </row>
    <row r="64" spans="1:24">
      <c r="A64" s="61" t="s">
        <v>106</v>
      </c>
      <c r="B64" s="173">
        <f t="shared" ca="1" si="3"/>
        <v>688.71594700000003</v>
      </c>
      <c r="C64" s="178">
        <f t="shared" ca="1" si="15"/>
        <v>512.27672525309299</v>
      </c>
      <c r="D64" s="179">
        <f t="shared" ca="1" si="15"/>
        <v>164.15771584957341</v>
      </c>
      <c r="E64" s="179">
        <f t="shared" ca="1" si="15"/>
        <v>9.3589708994554925</v>
      </c>
      <c r="F64" s="180">
        <f t="shared" ca="1" si="15"/>
        <v>2.9225349978782731</v>
      </c>
      <c r="G64" s="181">
        <f t="shared" ca="1" si="1"/>
        <v>609.21910000000003</v>
      </c>
      <c r="H64" s="181">
        <f t="shared" ca="1" si="2"/>
        <v>587.71366599999999</v>
      </c>
      <c r="I64" s="182">
        <f t="shared" ca="1" si="5"/>
        <v>494.18</v>
      </c>
      <c r="J64" s="179">
        <f t="shared" ca="1" si="6"/>
        <v>81.7</v>
      </c>
      <c r="K64" s="179">
        <f t="shared" ca="1" si="7"/>
        <v>9.0399999999999991</v>
      </c>
      <c r="L64" s="179">
        <f t="shared" ca="1" si="8"/>
        <v>2.79</v>
      </c>
      <c r="M64" s="180">
        <f t="shared" ca="1" si="9"/>
        <v>587.70999999999992</v>
      </c>
      <c r="N64" s="178">
        <f t="shared" ca="1" si="10"/>
        <v>494.18308258134118</v>
      </c>
      <c r="O64" s="179">
        <f t="shared" ca="1" si="11"/>
        <v>81.700509625835878</v>
      </c>
      <c r="P64" s="179">
        <f t="shared" ca="1" si="12"/>
        <v>9.0400563894437731</v>
      </c>
      <c r="Q64" s="179">
        <f t="shared" ca="1" si="13"/>
        <v>2.7900174033792178</v>
      </c>
      <c r="R64" s="180">
        <f t="shared" ca="1" si="14"/>
        <v>587.7136660000001</v>
      </c>
      <c r="W64" s="46"/>
      <c r="X64" s="46">
        <v>64</v>
      </c>
    </row>
    <row r="65" spans="1:24">
      <c r="A65" s="61" t="s">
        <v>107</v>
      </c>
      <c r="B65" s="173">
        <f t="shared" ca="1" si="3"/>
        <v>688.71594700000003</v>
      </c>
      <c r="C65" s="178">
        <f t="shared" ca="1" si="15"/>
        <v>512.27672525309299</v>
      </c>
      <c r="D65" s="179">
        <f t="shared" ca="1" si="15"/>
        <v>164.15771584957341</v>
      </c>
      <c r="E65" s="179">
        <f t="shared" ca="1" si="15"/>
        <v>9.3589708994554925</v>
      </c>
      <c r="F65" s="180">
        <f t="shared" ca="1" si="15"/>
        <v>2.9225349978782731</v>
      </c>
      <c r="G65" s="181">
        <f t="shared" ca="1" si="1"/>
        <v>635.46910000000003</v>
      </c>
      <c r="H65" s="181">
        <f t="shared" ca="1" si="2"/>
        <v>613.03704100000004</v>
      </c>
      <c r="I65" s="182">
        <f t="shared" ca="1" si="5"/>
        <v>494.19</v>
      </c>
      <c r="J65" s="179">
        <f t="shared" ca="1" si="6"/>
        <v>107.02</v>
      </c>
      <c r="K65" s="179">
        <f t="shared" ca="1" si="7"/>
        <v>9.0399999999999991</v>
      </c>
      <c r="L65" s="179">
        <f t="shared" ca="1" si="8"/>
        <v>2.79</v>
      </c>
      <c r="M65" s="180">
        <f t="shared" ca="1" si="9"/>
        <v>613.04</v>
      </c>
      <c r="N65" s="178">
        <f t="shared" ca="1" si="10"/>
        <v>494.18761466101728</v>
      </c>
      <c r="O65" s="179">
        <f t="shared" ca="1" si="11"/>
        <v>107.01948343961243</v>
      </c>
      <c r="P65" s="179">
        <f t="shared" ca="1" si="12"/>
        <v>9.0399563660446312</v>
      </c>
      <c r="Q65" s="179">
        <f t="shared" ca="1" si="13"/>
        <v>2.7899865333257212</v>
      </c>
      <c r="R65" s="180">
        <f t="shared" ca="1" si="14"/>
        <v>613.03704100000016</v>
      </c>
      <c r="W65" s="46"/>
      <c r="X65" s="46">
        <v>65</v>
      </c>
    </row>
    <row r="66" spans="1:24">
      <c r="A66" s="61" t="s">
        <v>108</v>
      </c>
      <c r="B66" s="173">
        <f t="shared" ca="1" si="3"/>
        <v>467.435947</v>
      </c>
      <c r="C66" s="178">
        <f t="shared" ca="1" si="15"/>
        <v>347.68551133133309</v>
      </c>
      <c r="D66" s="179">
        <f t="shared" ca="1" si="15"/>
        <v>111.41489855106003</v>
      </c>
      <c r="E66" s="179">
        <f t="shared" ca="1" si="15"/>
        <v>6.3519938000396268</v>
      </c>
      <c r="F66" s="180">
        <f t="shared" ca="1" si="15"/>
        <v>1.9835433175672836</v>
      </c>
      <c r="G66" s="181">
        <f t="shared" ca="1" si="1"/>
        <v>462.11901499999999</v>
      </c>
      <c r="H66" s="181">
        <f t="shared" ca="1" si="2"/>
        <v>445.80621400000001</v>
      </c>
      <c r="I66" s="182">
        <f t="shared" ca="1" si="5"/>
        <v>334.95</v>
      </c>
      <c r="J66" s="179">
        <f t="shared" ca="1" si="6"/>
        <v>102.85</v>
      </c>
      <c r="K66" s="179">
        <f t="shared" ca="1" si="7"/>
        <v>6.13</v>
      </c>
      <c r="L66" s="179">
        <f t="shared" ca="1" si="8"/>
        <v>1.89</v>
      </c>
      <c r="M66" s="180">
        <f t="shared" ca="1" si="9"/>
        <v>445.81999999999994</v>
      </c>
      <c r="N66" s="178">
        <f t="shared" ca="1" si="10"/>
        <v>334.93964241016556</v>
      </c>
      <c r="O66" s="179">
        <f t="shared" ca="1" si="11"/>
        <v>102.84681959064197</v>
      </c>
      <c r="P66" s="179">
        <f t="shared" ca="1" si="12"/>
        <v>6.1298104432730707</v>
      </c>
      <c r="Q66" s="179">
        <f t="shared" ca="1" si="13"/>
        <v>1.8899415559194297</v>
      </c>
      <c r="R66" s="180">
        <f t="shared" ca="1" si="14"/>
        <v>445.80621400000007</v>
      </c>
      <c r="W66" s="46"/>
      <c r="X66" s="46">
        <v>66</v>
      </c>
    </row>
    <row r="67" spans="1:24">
      <c r="A67" s="61" t="s">
        <v>109</v>
      </c>
      <c r="B67" s="173">
        <f t="shared" ca="1" si="3"/>
        <v>688.71594700000003</v>
      </c>
      <c r="C67" s="178">
        <f t="shared" ca="1" si="15"/>
        <v>512.27672525309299</v>
      </c>
      <c r="D67" s="179">
        <f t="shared" ca="1" si="15"/>
        <v>164.15771584957341</v>
      </c>
      <c r="E67" s="179">
        <f t="shared" ca="1" si="15"/>
        <v>9.3589708994554925</v>
      </c>
      <c r="F67" s="180">
        <f t="shared" ca="1" si="15"/>
        <v>2.9225349978782731</v>
      </c>
      <c r="G67" s="181">
        <f t="shared" ref="G67:G98" ca="1" si="16">INDIRECT("ISGS_exbus!" &amp; $V$3 &amp; X67)</f>
        <v>645.58369200000004</v>
      </c>
      <c r="H67" s="181">
        <f t="shared" ref="H67:H98" ca="1" si="17">INDIRECT("ISGS_Delhi_pp!" &amp; $V$3 &amp; X67)</f>
        <v>622.79458799999998</v>
      </c>
      <c r="I67" s="182">
        <f t="shared" ca="1" si="5"/>
        <v>500.65</v>
      </c>
      <c r="J67" s="179">
        <f t="shared" ca="1" si="6"/>
        <v>112.98</v>
      </c>
      <c r="K67" s="179">
        <f t="shared" ca="1" si="7"/>
        <v>9.16</v>
      </c>
      <c r="L67" s="179">
        <f t="shared" ca="1" si="8"/>
        <v>0</v>
      </c>
      <c r="M67" s="180">
        <f t="shared" ca="1" si="9"/>
        <v>622.79</v>
      </c>
      <c r="N67" s="178">
        <f t="shared" ca="1" si="10"/>
        <v>500.65368821304128</v>
      </c>
      <c r="O67" s="179">
        <f t="shared" ca="1" si="11"/>
        <v>112.98083230662021</v>
      </c>
      <c r="P67" s="179">
        <f t="shared" ca="1" si="12"/>
        <v>9.1600674803384781</v>
      </c>
      <c r="Q67" s="179">
        <f t="shared" ca="1" si="13"/>
        <v>0</v>
      </c>
      <c r="R67" s="180">
        <f t="shared" ca="1" si="14"/>
        <v>622.79458799999998</v>
      </c>
      <c r="W67" s="46"/>
      <c r="X67" s="46">
        <v>67</v>
      </c>
    </row>
    <row r="68" spans="1:24">
      <c r="A68" s="61" t="s">
        <v>110</v>
      </c>
      <c r="B68" s="173">
        <f t="shared" ref="B68:B98" ca="1" si="18">INDIRECT("Entt_ISGS!" &amp; $V$3 &amp; X68)</f>
        <v>688.71594700000003</v>
      </c>
      <c r="C68" s="178">
        <f t="shared" ref="C68:F98" ca="1" si="19">$B68*C$1/100</f>
        <v>512.27672525309299</v>
      </c>
      <c r="D68" s="179">
        <f t="shared" ca="1" si="19"/>
        <v>164.15771584957341</v>
      </c>
      <c r="E68" s="179">
        <f t="shared" ca="1" si="19"/>
        <v>9.3589708994554925</v>
      </c>
      <c r="F68" s="180">
        <f t="shared" ca="1" si="19"/>
        <v>2.9225349978782731</v>
      </c>
      <c r="G68" s="181">
        <f t="shared" ca="1" si="16"/>
        <v>625.63649999999996</v>
      </c>
      <c r="H68" s="181">
        <f t="shared" ca="1" si="17"/>
        <v>603.55153199999995</v>
      </c>
      <c r="I68" s="182">
        <f t="shared" ref="I68:I98" ca="1" si="20">INDIRECT("BRPL_EOD!" &amp; $V$3 &amp; X68)</f>
        <v>494.18</v>
      </c>
      <c r="J68" s="179">
        <f t="shared" ref="J68:J98" ca="1" si="21">INDIRECT("BYPL_EOD!" &amp; $V$3 &amp; X68)</f>
        <v>100.33</v>
      </c>
      <c r="K68" s="179">
        <f t="shared" ref="K68:K98" ca="1" si="22">INDIRECT("TPDDL_EOD!" &amp; $V$3 &amp; X68)</f>
        <v>9.0399999999999991</v>
      </c>
      <c r="L68" s="179">
        <f t="shared" ref="L68:L98" ca="1" si="23">INDIRECT("NDMC_EOD!" &amp; $V$3 &amp; X68)</f>
        <v>0</v>
      </c>
      <c r="M68" s="180">
        <f t="shared" ref="M68:M98" ca="1" si="24">SUM(I68:L68)</f>
        <v>603.54999999999995</v>
      </c>
      <c r="N68" s="178">
        <f t="shared" ref="N68:N98" ca="1" si="25">INDIRECT("BRPL_ISGS_exbus!" &amp; $V$3 &amp; X68)</f>
        <v>494.18125438449175</v>
      </c>
      <c r="O68" s="179">
        <f t="shared" ref="O68:O98" ca="1" si="26">INDIRECT("BYPL_ISGS_exbus!" &amp; $V$3 &amp; X68)</f>
        <v>100.33025466914091</v>
      </c>
      <c r="P68" s="179">
        <f t="shared" ref="P68:P98" ca="1" si="27">INDIRECT("TPDDL_ISGS_exbus!" &amp; $V$3 &amp; X68)</f>
        <v>9.0400229463673263</v>
      </c>
      <c r="Q68" s="179">
        <f t="shared" ref="Q68:Q98" ca="1" si="28">INDIRECT("NDMC_ISGS_exbus!" &amp; $V$3 &amp; X68)</f>
        <v>0</v>
      </c>
      <c r="R68" s="180">
        <f t="shared" ref="R68:R98" ca="1" si="29">SUM(N68:Q68)</f>
        <v>603.55153199999995</v>
      </c>
      <c r="W68" s="46"/>
      <c r="X68" s="46">
        <v>68</v>
      </c>
    </row>
    <row r="69" spans="1:24">
      <c r="A69" s="61" t="s">
        <v>111</v>
      </c>
      <c r="B69" s="173">
        <f t="shared" ca="1" si="18"/>
        <v>688.71594700000003</v>
      </c>
      <c r="C69" s="178">
        <f t="shared" ca="1" si="19"/>
        <v>512.27672525309299</v>
      </c>
      <c r="D69" s="179">
        <f t="shared" ca="1" si="19"/>
        <v>164.15771584957341</v>
      </c>
      <c r="E69" s="179">
        <f t="shared" ca="1" si="19"/>
        <v>9.3589708994554925</v>
      </c>
      <c r="F69" s="180">
        <f t="shared" ca="1" si="19"/>
        <v>2.9225349978782731</v>
      </c>
      <c r="G69" s="181">
        <f t="shared" ca="1" si="16"/>
        <v>625.63649999999996</v>
      </c>
      <c r="H69" s="181">
        <f t="shared" ca="1" si="17"/>
        <v>603.55153199999995</v>
      </c>
      <c r="I69" s="182">
        <f t="shared" ca="1" si="20"/>
        <v>494.18</v>
      </c>
      <c r="J69" s="179">
        <f t="shared" ca="1" si="21"/>
        <v>100.33</v>
      </c>
      <c r="K69" s="179">
        <f t="shared" ca="1" si="22"/>
        <v>9.0399999999999991</v>
      </c>
      <c r="L69" s="179">
        <f t="shared" ca="1" si="23"/>
        <v>0</v>
      </c>
      <c r="M69" s="180">
        <f t="shared" ca="1" si="24"/>
        <v>603.54999999999995</v>
      </c>
      <c r="N69" s="178">
        <f t="shared" ca="1" si="25"/>
        <v>494.18125438449175</v>
      </c>
      <c r="O69" s="179">
        <f t="shared" ca="1" si="26"/>
        <v>100.33025466914091</v>
      </c>
      <c r="P69" s="179">
        <f t="shared" ca="1" si="27"/>
        <v>9.0400229463673263</v>
      </c>
      <c r="Q69" s="179">
        <f t="shared" ca="1" si="28"/>
        <v>0</v>
      </c>
      <c r="R69" s="180">
        <f t="shared" ca="1" si="29"/>
        <v>603.55153199999995</v>
      </c>
      <c r="W69" s="46"/>
      <c r="X69" s="46">
        <v>69</v>
      </c>
    </row>
    <row r="70" spans="1:24">
      <c r="A70" s="61" t="s">
        <v>112</v>
      </c>
      <c r="B70" s="173">
        <f t="shared" ca="1" si="18"/>
        <v>688.71594700000003</v>
      </c>
      <c r="C70" s="178">
        <f t="shared" ca="1" si="19"/>
        <v>512.27672525309299</v>
      </c>
      <c r="D70" s="179">
        <f t="shared" ca="1" si="19"/>
        <v>164.15771584957341</v>
      </c>
      <c r="E70" s="179">
        <f t="shared" ca="1" si="19"/>
        <v>9.3589708994554925</v>
      </c>
      <c r="F70" s="180">
        <f t="shared" ca="1" si="19"/>
        <v>2.9225349978782731</v>
      </c>
      <c r="G70" s="181">
        <f t="shared" ca="1" si="16"/>
        <v>625.63649999999996</v>
      </c>
      <c r="H70" s="181">
        <f t="shared" ca="1" si="17"/>
        <v>603.55153199999995</v>
      </c>
      <c r="I70" s="182">
        <f t="shared" ca="1" si="20"/>
        <v>494.18</v>
      </c>
      <c r="J70" s="179">
        <f t="shared" ca="1" si="21"/>
        <v>100.33</v>
      </c>
      <c r="K70" s="179">
        <f t="shared" ca="1" si="22"/>
        <v>9.0399999999999991</v>
      </c>
      <c r="L70" s="179">
        <f t="shared" ca="1" si="23"/>
        <v>0</v>
      </c>
      <c r="M70" s="180">
        <f t="shared" ca="1" si="24"/>
        <v>603.54999999999995</v>
      </c>
      <c r="N70" s="178">
        <f t="shared" ca="1" si="25"/>
        <v>494.18125438449175</v>
      </c>
      <c r="O70" s="179">
        <f t="shared" ca="1" si="26"/>
        <v>100.33025466914091</v>
      </c>
      <c r="P70" s="179">
        <f t="shared" ca="1" si="27"/>
        <v>9.0400229463673263</v>
      </c>
      <c r="Q70" s="179">
        <f t="shared" ca="1" si="28"/>
        <v>0</v>
      </c>
      <c r="R70" s="180">
        <f t="shared" ca="1" si="29"/>
        <v>603.55153199999995</v>
      </c>
      <c r="W70" s="46"/>
      <c r="X70" s="46">
        <v>70</v>
      </c>
    </row>
    <row r="71" spans="1:24">
      <c r="A71" s="61" t="s">
        <v>113</v>
      </c>
      <c r="B71" s="173">
        <f t="shared" ca="1" si="18"/>
        <v>688.71594700000003</v>
      </c>
      <c r="C71" s="178">
        <f t="shared" ca="1" si="19"/>
        <v>512.27672525309299</v>
      </c>
      <c r="D71" s="179">
        <f t="shared" ca="1" si="19"/>
        <v>164.15771584957341</v>
      </c>
      <c r="E71" s="179">
        <f t="shared" ca="1" si="19"/>
        <v>9.3589708994554925</v>
      </c>
      <c r="F71" s="180">
        <f t="shared" ca="1" si="19"/>
        <v>2.9225349978782731</v>
      </c>
      <c r="G71" s="181">
        <f t="shared" ca="1" si="16"/>
        <v>600.63649999999996</v>
      </c>
      <c r="H71" s="181">
        <f t="shared" ca="1" si="17"/>
        <v>579.434032</v>
      </c>
      <c r="I71" s="182">
        <f t="shared" ca="1" si="20"/>
        <v>494.18</v>
      </c>
      <c r="J71" s="179">
        <f t="shared" ca="1" si="21"/>
        <v>76.209999999999994</v>
      </c>
      <c r="K71" s="179">
        <f t="shared" ca="1" si="22"/>
        <v>9.0399999999999991</v>
      </c>
      <c r="L71" s="179">
        <f t="shared" ca="1" si="23"/>
        <v>0</v>
      </c>
      <c r="M71" s="180">
        <f t="shared" ca="1" si="24"/>
        <v>579.42999999999995</v>
      </c>
      <c r="N71" s="178">
        <f t="shared" ca="1" si="25"/>
        <v>494.18343878252773</v>
      </c>
      <c r="O71" s="179">
        <f t="shared" ca="1" si="26"/>
        <v>76.210530312065302</v>
      </c>
      <c r="P71" s="179">
        <f t="shared" ca="1" si="27"/>
        <v>9.0400629054070372</v>
      </c>
      <c r="Q71" s="179">
        <f t="shared" ca="1" si="28"/>
        <v>0</v>
      </c>
      <c r="R71" s="180">
        <f t="shared" ca="1" si="29"/>
        <v>579.434032</v>
      </c>
      <c r="W71" s="46"/>
      <c r="X71" s="46">
        <v>71</v>
      </c>
    </row>
    <row r="72" spans="1:24">
      <c r="A72" s="61" t="s">
        <v>114</v>
      </c>
      <c r="B72" s="173">
        <f t="shared" ca="1" si="18"/>
        <v>688.71594700000003</v>
      </c>
      <c r="C72" s="178">
        <f t="shared" ca="1" si="19"/>
        <v>512.27672525309299</v>
      </c>
      <c r="D72" s="179">
        <f t="shared" ca="1" si="19"/>
        <v>164.15771584957341</v>
      </c>
      <c r="E72" s="179">
        <f t="shared" ca="1" si="19"/>
        <v>9.3589708994554925</v>
      </c>
      <c r="F72" s="180">
        <f t="shared" ca="1" si="19"/>
        <v>2.9225349978782731</v>
      </c>
      <c r="G72" s="181">
        <f t="shared" ca="1" si="16"/>
        <v>600.63649999999996</v>
      </c>
      <c r="H72" s="181">
        <f t="shared" ca="1" si="17"/>
        <v>579.434032</v>
      </c>
      <c r="I72" s="182">
        <f t="shared" ca="1" si="20"/>
        <v>494.18</v>
      </c>
      <c r="J72" s="179">
        <f t="shared" ca="1" si="21"/>
        <v>76.209999999999994</v>
      </c>
      <c r="K72" s="179">
        <f t="shared" ca="1" si="22"/>
        <v>9.0399999999999991</v>
      </c>
      <c r="L72" s="179">
        <f t="shared" ca="1" si="23"/>
        <v>0</v>
      </c>
      <c r="M72" s="180">
        <f t="shared" ca="1" si="24"/>
        <v>579.42999999999995</v>
      </c>
      <c r="N72" s="178">
        <f t="shared" ca="1" si="25"/>
        <v>494.18343878252773</v>
      </c>
      <c r="O72" s="179">
        <f t="shared" ca="1" si="26"/>
        <v>76.210530312065302</v>
      </c>
      <c r="P72" s="179">
        <f t="shared" ca="1" si="27"/>
        <v>9.0400629054070372</v>
      </c>
      <c r="Q72" s="179">
        <f t="shared" ca="1" si="28"/>
        <v>0</v>
      </c>
      <c r="R72" s="180">
        <f t="shared" ca="1" si="29"/>
        <v>579.434032</v>
      </c>
      <c r="W72" s="46"/>
      <c r="X72" s="46">
        <v>72</v>
      </c>
    </row>
    <row r="73" spans="1:24">
      <c r="A73" s="61" t="s">
        <v>115</v>
      </c>
      <c r="B73" s="173">
        <f t="shared" ca="1" si="18"/>
        <v>688.71594700000003</v>
      </c>
      <c r="C73" s="178">
        <f t="shared" ca="1" si="19"/>
        <v>512.27672525309299</v>
      </c>
      <c r="D73" s="179">
        <f t="shared" ca="1" si="19"/>
        <v>164.15771584957341</v>
      </c>
      <c r="E73" s="179">
        <f t="shared" ca="1" si="19"/>
        <v>9.3589708994554925</v>
      </c>
      <c r="F73" s="180">
        <f t="shared" ca="1" si="19"/>
        <v>2.9225349978782731</v>
      </c>
      <c r="G73" s="181">
        <f t="shared" ca="1" si="16"/>
        <v>612.63649999999996</v>
      </c>
      <c r="H73" s="181">
        <f t="shared" ca="1" si="17"/>
        <v>591.01043200000004</v>
      </c>
      <c r="I73" s="182">
        <f t="shared" ca="1" si="20"/>
        <v>494.18</v>
      </c>
      <c r="J73" s="179">
        <f t="shared" ca="1" si="21"/>
        <v>87.79</v>
      </c>
      <c r="K73" s="179">
        <f t="shared" ca="1" si="22"/>
        <v>9.0399999999999991</v>
      </c>
      <c r="L73" s="179">
        <f t="shared" ca="1" si="23"/>
        <v>0</v>
      </c>
      <c r="M73" s="180">
        <f t="shared" ca="1" si="24"/>
        <v>591.01</v>
      </c>
      <c r="N73" s="178">
        <f t="shared" ca="1" si="25"/>
        <v>494.1803612219083</v>
      </c>
      <c r="O73" s="179">
        <f t="shared" ca="1" si="26"/>
        <v>87.790064170284779</v>
      </c>
      <c r="P73" s="179">
        <f t="shared" ca="1" si="27"/>
        <v>9.0400066078069745</v>
      </c>
      <c r="Q73" s="179">
        <f t="shared" ca="1" si="28"/>
        <v>0</v>
      </c>
      <c r="R73" s="180">
        <f t="shared" ca="1" si="29"/>
        <v>591.01043200000004</v>
      </c>
      <c r="W73" s="46"/>
      <c r="X73" s="46">
        <v>73</v>
      </c>
    </row>
    <row r="74" spans="1:24">
      <c r="A74" s="61" t="s">
        <v>116</v>
      </c>
      <c r="B74" s="173">
        <f t="shared" ca="1" si="18"/>
        <v>688.71594700000003</v>
      </c>
      <c r="C74" s="178">
        <f t="shared" ca="1" si="19"/>
        <v>512.27672525309299</v>
      </c>
      <c r="D74" s="179">
        <f t="shared" ca="1" si="19"/>
        <v>164.15771584957341</v>
      </c>
      <c r="E74" s="179">
        <f t="shared" ca="1" si="19"/>
        <v>9.3589708994554925</v>
      </c>
      <c r="F74" s="180">
        <f t="shared" ca="1" si="19"/>
        <v>2.9225349978782731</v>
      </c>
      <c r="G74" s="181">
        <f t="shared" ca="1" si="16"/>
        <v>612.63649999999996</v>
      </c>
      <c r="H74" s="181">
        <f t="shared" ca="1" si="17"/>
        <v>591.01043200000004</v>
      </c>
      <c r="I74" s="182">
        <f t="shared" ca="1" si="20"/>
        <v>494.18</v>
      </c>
      <c r="J74" s="179">
        <f t="shared" ca="1" si="21"/>
        <v>87.79</v>
      </c>
      <c r="K74" s="179">
        <f t="shared" ca="1" si="22"/>
        <v>9.0399999999999991</v>
      </c>
      <c r="L74" s="179">
        <f t="shared" ca="1" si="23"/>
        <v>0</v>
      </c>
      <c r="M74" s="180">
        <f t="shared" ca="1" si="24"/>
        <v>591.01</v>
      </c>
      <c r="N74" s="178">
        <f t="shared" ca="1" si="25"/>
        <v>494.1803612219083</v>
      </c>
      <c r="O74" s="179">
        <f t="shared" ca="1" si="26"/>
        <v>87.790064170284779</v>
      </c>
      <c r="P74" s="179">
        <f t="shared" ca="1" si="27"/>
        <v>9.0400066078069745</v>
      </c>
      <c r="Q74" s="179">
        <f t="shared" ca="1" si="28"/>
        <v>0</v>
      </c>
      <c r="R74" s="180">
        <f t="shared" ca="1" si="29"/>
        <v>591.01043200000004</v>
      </c>
      <c r="W74" s="46"/>
      <c r="X74" s="46">
        <v>74</v>
      </c>
    </row>
    <row r="75" spans="1:24">
      <c r="A75" s="61" t="s">
        <v>117</v>
      </c>
      <c r="B75" s="173">
        <f t="shared" ca="1" si="18"/>
        <v>688.71594700000003</v>
      </c>
      <c r="C75" s="178">
        <f t="shared" ca="1" si="19"/>
        <v>512.27672525309299</v>
      </c>
      <c r="D75" s="179">
        <f t="shared" ca="1" si="19"/>
        <v>164.15771584957341</v>
      </c>
      <c r="E75" s="179">
        <f t="shared" ca="1" si="19"/>
        <v>9.3589708994554925</v>
      </c>
      <c r="F75" s="180">
        <f t="shared" ca="1" si="19"/>
        <v>2.9225349978782731</v>
      </c>
      <c r="G75" s="181">
        <f t="shared" ca="1" si="16"/>
        <v>626.55740000000003</v>
      </c>
      <c r="H75" s="181">
        <f t="shared" ca="1" si="17"/>
        <v>604.43992400000002</v>
      </c>
      <c r="I75" s="182">
        <f t="shared" ca="1" si="20"/>
        <v>437.01</v>
      </c>
      <c r="J75" s="179">
        <f t="shared" ca="1" si="21"/>
        <v>158.38999999999999</v>
      </c>
      <c r="K75" s="179">
        <f t="shared" ca="1" si="22"/>
        <v>9.0399999999999991</v>
      </c>
      <c r="L75" s="179">
        <f t="shared" ca="1" si="23"/>
        <v>0</v>
      </c>
      <c r="M75" s="180">
        <f t="shared" ca="1" si="24"/>
        <v>604.43999999999994</v>
      </c>
      <c r="N75" s="178">
        <f t="shared" ca="1" si="25"/>
        <v>437.00994505201515</v>
      </c>
      <c r="O75" s="179">
        <f t="shared" ca="1" si="26"/>
        <v>158.38998008464034</v>
      </c>
      <c r="P75" s="179">
        <f t="shared" ca="1" si="27"/>
        <v>9.039998863344584</v>
      </c>
      <c r="Q75" s="179">
        <f t="shared" ca="1" si="28"/>
        <v>0</v>
      </c>
      <c r="R75" s="180">
        <f t="shared" ca="1" si="29"/>
        <v>604.43992400000013</v>
      </c>
      <c r="W75" s="46"/>
      <c r="X75" s="46">
        <v>75</v>
      </c>
    </row>
    <row r="76" spans="1:24">
      <c r="A76" s="61" t="s">
        <v>118</v>
      </c>
      <c r="B76" s="173">
        <f t="shared" ca="1" si="18"/>
        <v>688.71594700000003</v>
      </c>
      <c r="C76" s="178">
        <f t="shared" ca="1" si="19"/>
        <v>512.27672525309299</v>
      </c>
      <c r="D76" s="179">
        <f t="shared" ca="1" si="19"/>
        <v>164.15771584957341</v>
      </c>
      <c r="E76" s="179">
        <f t="shared" ca="1" si="19"/>
        <v>9.3589708994554925</v>
      </c>
      <c r="F76" s="180">
        <f t="shared" ca="1" si="19"/>
        <v>2.9225349978782731</v>
      </c>
      <c r="G76" s="181">
        <f t="shared" ca="1" si="16"/>
        <v>579.73415199999999</v>
      </c>
      <c r="H76" s="181">
        <f t="shared" ca="1" si="17"/>
        <v>559.26953600000002</v>
      </c>
      <c r="I76" s="182">
        <f t="shared" ca="1" si="20"/>
        <v>384</v>
      </c>
      <c r="J76" s="179">
        <f t="shared" ca="1" si="21"/>
        <v>164.19</v>
      </c>
      <c r="K76" s="179">
        <f t="shared" ca="1" si="22"/>
        <v>9.3699999999999992</v>
      </c>
      <c r="L76" s="179">
        <f t="shared" ca="1" si="23"/>
        <v>1.71</v>
      </c>
      <c r="M76" s="180">
        <f t="shared" ca="1" si="24"/>
        <v>559.2700000000001</v>
      </c>
      <c r="N76" s="178">
        <f t="shared" ca="1" si="25"/>
        <v>383.99968141327082</v>
      </c>
      <c r="O76" s="179">
        <f t="shared" ca="1" si="26"/>
        <v>164.18986377928368</v>
      </c>
      <c r="P76" s="179">
        <f t="shared" ca="1" si="27"/>
        <v>9.3699922261519468</v>
      </c>
      <c r="Q76" s="179">
        <f t="shared" ca="1" si="28"/>
        <v>1.7099985812934715</v>
      </c>
      <c r="R76" s="180">
        <f t="shared" ca="1" si="29"/>
        <v>559.2695359999999</v>
      </c>
      <c r="W76" s="46"/>
      <c r="X76" s="46">
        <v>76</v>
      </c>
    </row>
    <row r="77" spans="1:24">
      <c r="A77" s="61" t="s">
        <v>119</v>
      </c>
      <c r="B77" s="173">
        <f t="shared" ca="1" si="18"/>
        <v>688.71594700000003</v>
      </c>
      <c r="C77" s="178">
        <f t="shared" ca="1" si="19"/>
        <v>512.27672525309299</v>
      </c>
      <c r="D77" s="179">
        <f t="shared" ca="1" si="19"/>
        <v>164.15771584957341</v>
      </c>
      <c r="E77" s="179">
        <f t="shared" ca="1" si="19"/>
        <v>9.3589708994554925</v>
      </c>
      <c r="F77" s="180">
        <f t="shared" ca="1" si="19"/>
        <v>2.9225349978782731</v>
      </c>
      <c r="G77" s="181">
        <f t="shared" ca="1" si="16"/>
        <v>480.36660000000001</v>
      </c>
      <c r="H77" s="181">
        <f t="shared" ca="1" si="17"/>
        <v>463.40965899999998</v>
      </c>
      <c r="I77" s="182">
        <f t="shared" ca="1" si="20"/>
        <v>353.08</v>
      </c>
      <c r="J77" s="179">
        <f t="shared" ca="1" si="21"/>
        <v>101.29</v>
      </c>
      <c r="K77" s="179">
        <f t="shared" ca="1" si="22"/>
        <v>9.0399999999999991</v>
      </c>
      <c r="L77" s="179">
        <f t="shared" ca="1" si="23"/>
        <v>0</v>
      </c>
      <c r="M77" s="180">
        <f t="shared" ca="1" si="24"/>
        <v>463.41</v>
      </c>
      <c r="N77" s="178">
        <f t="shared" ca="1" si="25"/>
        <v>353.07974018627129</v>
      </c>
      <c r="O77" s="179">
        <f t="shared" ca="1" si="26"/>
        <v>101.28992546580781</v>
      </c>
      <c r="P77" s="179">
        <f t="shared" ca="1" si="27"/>
        <v>9.039993347920845</v>
      </c>
      <c r="Q77" s="179">
        <f t="shared" ca="1" si="28"/>
        <v>0</v>
      </c>
      <c r="R77" s="180">
        <f t="shared" ca="1" si="29"/>
        <v>463.40965899999998</v>
      </c>
      <c r="W77" s="46"/>
      <c r="X77" s="46">
        <v>77</v>
      </c>
    </row>
    <row r="78" spans="1:24">
      <c r="A78" s="61" t="s">
        <v>120</v>
      </c>
      <c r="B78" s="173">
        <f t="shared" ca="1" si="18"/>
        <v>688.71594700000003</v>
      </c>
      <c r="C78" s="178">
        <f t="shared" ca="1" si="19"/>
        <v>512.27672525309299</v>
      </c>
      <c r="D78" s="179">
        <f t="shared" ca="1" si="19"/>
        <v>164.15771584957341</v>
      </c>
      <c r="E78" s="179">
        <f t="shared" ca="1" si="19"/>
        <v>9.3589708994554925</v>
      </c>
      <c r="F78" s="180">
        <f t="shared" ca="1" si="19"/>
        <v>2.9225349978782731</v>
      </c>
      <c r="G78" s="181">
        <f t="shared" ca="1" si="16"/>
        <v>490.010648</v>
      </c>
      <c r="H78" s="181">
        <f t="shared" ca="1" si="17"/>
        <v>472.71327200000002</v>
      </c>
      <c r="I78" s="182">
        <f t="shared" ca="1" si="20"/>
        <v>371.54</v>
      </c>
      <c r="J78" s="179">
        <f t="shared" ca="1" si="21"/>
        <v>92.88</v>
      </c>
      <c r="K78" s="179">
        <f t="shared" ca="1" si="22"/>
        <v>8.2899999999999991</v>
      </c>
      <c r="L78" s="179">
        <f t="shared" ca="1" si="23"/>
        <v>0</v>
      </c>
      <c r="M78" s="180">
        <f t="shared" ca="1" si="24"/>
        <v>472.71000000000004</v>
      </c>
      <c r="N78" s="178">
        <f t="shared" ca="1" si="25"/>
        <v>371.5425717223668</v>
      </c>
      <c r="O78" s="179">
        <f t="shared" ca="1" si="26"/>
        <v>92.880642895982731</v>
      </c>
      <c r="P78" s="179">
        <f t="shared" ca="1" si="27"/>
        <v>8.2900573816504828</v>
      </c>
      <c r="Q78" s="179">
        <f t="shared" ca="1" si="28"/>
        <v>0</v>
      </c>
      <c r="R78" s="180">
        <f t="shared" ca="1" si="29"/>
        <v>472.71327200000002</v>
      </c>
      <c r="W78" s="46"/>
      <c r="X78" s="46">
        <v>78</v>
      </c>
    </row>
    <row r="79" spans="1:24">
      <c r="A79" s="61" t="s">
        <v>121</v>
      </c>
      <c r="B79" s="173">
        <f t="shared" ca="1" si="18"/>
        <v>688.11594700000001</v>
      </c>
      <c r="C79" s="178">
        <f t="shared" ca="1" si="19"/>
        <v>511.83043671209037</v>
      </c>
      <c r="D79" s="179">
        <f t="shared" ca="1" si="19"/>
        <v>164.01470387208283</v>
      </c>
      <c r="E79" s="179">
        <f t="shared" ca="1" si="19"/>
        <v>9.3508174908345172</v>
      </c>
      <c r="F79" s="180">
        <f t="shared" ca="1" si="19"/>
        <v>2.9199889249923969</v>
      </c>
      <c r="G79" s="181">
        <f t="shared" ca="1" si="16"/>
        <v>629.07219999999995</v>
      </c>
      <c r="H79" s="181">
        <f t="shared" ca="1" si="17"/>
        <v>606.865951</v>
      </c>
      <c r="I79" s="182">
        <f t="shared" ca="1" si="20"/>
        <v>493.76</v>
      </c>
      <c r="J79" s="179">
        <f t="shared" ca="1" si="21"/>
        <v>101.29</v>
      </c>
      <c r="K79" s="179">
        <f t="shared" ca="1" si="22"/>
        <v>9.0299999999999994</v>
      </c>
      <c r="L79" s="179">
        <f t="shared" ca="1" si="23"/>
        <v>2.79</v>
      </c>
      <c r="M79" s="180">
        <f t="shared" ca="1" si="24"/>
        <v>606.86999999999989</v>
      </c>
      <c r="N79" s="178">
        <f t="shared" ca="1" si="25"/>
        <v>493.756705663091</v>
      </c>
      <c r="O79" s="179">
        <f t="shared" ca="1" si="26"/>
        <v>101.28932419923545</v>
      </c>
      <c r="P79" s="179">
        <f t="shared" ca="1" si="27"/>
        <v>9.0299397523851912</v>
      </c>
      <c r="Q79" s="179">
        <f t="shared" ca="1" si="28"/>
        <v>2.7899813852884479</v>
      </c>
      <c r="R79" s="180">
        <f t="shared" ca="1" si="29"/>
        <v>606.86595100000011</v>
      </c>
      <c r="W79" s="46"/>
      <c r="X79" s="46">
        <v>79</v>
      </c>
    </row>
    <row r="80" spans="1:24">
      <c r="A80" s="61" t="s">
        <v>122</v>
      </c>
      <c r="B80" s="173">
        <f t="shared" ca="1" si="18"/>
        <v>688.11594700000001</v>
      </c>
      <c r="C80" s="178">
        <f t="shared" ca="1" si="19"/>
        <v>511.83043671209037</v>
      </c>
      <c r="D80" s="179">
        <f t="shared" ca="1" si="19"/>
        <v>164.01470387208283</v>
      </c>
      <c r="E80" s="179">
        <f t="shared" ca="1" si="19"/>
        <v>9.3508174908345172</v>
      </c>
      <c r="F80" s="180">
        <f t="shared" ca="1" si="19"/>
        <v>2.9199889249923969</v>
      </c>
      <c r="G80" s="181">
        <f t="shared" ca="1" si="16"/>
        <v>634.07219999999995</v>
      </c>
      <c r="H80" s="181">
        <f t="shared" ca="1" si="17"/>
        <v>611.68945099999996</v>
      </c>
      <c r="I80" s="182">
        <f t="shared" ca="1" si="20"/>
        <v>493.75</v>
      </c>
      <c r="J80" s="179">
        <f t="shared" ca="1" si="21"/>
        <v>106.12</v>
      </c>
      <c r="K80" s="179">
        <f t="shared" ca="1" si="22"/>
        <v>9.0299999999999994</v>
      </c>
      <c r="L80" s="179">
        <f t="shared" ca="1" si="23"/>
        <v>2.79</v>
      </c>
      <c r="M80" s="180">
        <f t="shared" ca="1" si="24"/>
        <v>611.68999999999994</v>
      </c>
      <c r="N80" s="178">
        <f t="shared" ca="1" si="25"/>
        <v>493.74955685273591</v>
      </c>
      <c r="O80" s="179">
        <f t="shared" ca="1" si="26"/>
        <v>106.11990475587308</v>
      </c>
      <c r="P80" s="179">
        <f t="shared" ca="1" si="27"/>
        <v>9.0299918954535787</v>
      </c>
      <c r="Q80" s="179">
        <f t="shared" ca="1" si="28"/>
        <v>2.7899974959374849</v>
      </c>
      <c r="R80" s="180">
        <f t="shared" ca="1" si="29"/>
        <v>611.68945100000008</v>
      </c>
      <c r="W80" s="46"/>
      <c r="X80" s="46">
        <v>80</v>
      </c>
    </row>
    <row r="81" spans="1:24">
      <c r="A81" s="61" t="s">
        <v>123</v>
      </c>
      <c r="B81" s="173">
        <f t="shared" ca="1" si="18"/>
        <v>688.11594700000001</v>
      </c>
      <c r="C81" s="178">
        <f t="shared" ca="1" si="19"/>
        <v>511.83043671209037</v>
      </c>
      <c r="D81" s="179">
        <f t="shared" ca="1" si="19"/>
        <v>164.01470387208283</v>
      </c>
      <c r="E81" s="179">
        <f t="shared" ca="1" si="19"/>
        <v>9.3508174908345172</v>
      </c>
      <c r="F81" s="180">
        <f t="shared" ca="1" si="19"/>
        <v>2.9199889249923969</v>
      </c>
      <c r="G81" s="181">
        <f t="shared" ca="1" si="16"/>
        <v>634.07219999999995</v>
      </c>
      <c r="H81" s="181">
        <f t="shared" ca="1" si="17"/>
        <v>611.68945099999996</v>
      </c>
      <c r="I81" s="182">
        <f t="shared" ca="1" si="20"/>
        <v>493.75</v>
      </c>
      <c r="J81" s="179">
        <f t="shared" ca="1" si="21"/>
        <v>106.12</v>
      </c>
      <c r="K81" s="179">
        <f t="shared" ca="1" si="22"/>
        <v>9.0299999999999994</v>
      </c>
      <c r="L81" s="179">
        <f t="shared" ca="1" si="23"/>
        <v>2.79</v>
      </c>
      <c r="M81" s="180">
        <f t="shared" ca="1" si="24"/>
        <v>611.68999999999994</v>
      </c>
      <c r="N81" s="178">
        <f t="shared" ca="1" si="25"/>
        <v>493.74955685273591</v>
      </c>
      <c r="O81" s="179">
        <f t="shared" ca="1" si="26"/>
        <v>106.11990475587308</v>
      </c>
      <c r="P81" s="179">
        <f t="shared" ca="1" si="27"/>
        <v>9.0299918954535787</v>
      </c>
      <c r="Q81" s="179">
        <f t="shared" ca="1" si="28"/>
        <v>2.7899974959374849</v>
      </c>
      <c r="R81" s="180">
        <f t="shared" ca="1" si="29"/>
        <v>611.68945100000008</v>
      </c>
      <c r="W81" s="46"/>
      <c r="X81" s="46">
        <v>81</v>
      </c>
    </row>
    <row r="82" spans="1:24">
      <c r="A82" s="61" t="s">
        <v>124</v>
      </c>
      <c r="B82" s="173">
        <f t="shared" ca="1" si="18"/>
        <v>688.11594700000001</v>
      </c>
      <c r="C82" s="178">
        <f t="shared" ca="1" si="19"/>
        <v>511.83043671209037</v>
      </c>
      <c r="D82" s="179">
        <f t="shared" ca="1" si="19"/>
        <v>164.01470387208283</v>
      </c>
      <c r="E82" s="179">
        <f t="shared" ca="1" si="19"/>
        <v>9.3508174908345172</v>
      </c>
      <c r="F82" s="180">
        <f t="shared" ca="1" si="19"/>
        <v>2.9199889249923969</v>
      </c>
      <c r="G82" s="181">
        <f t="shared" ca="1" si="16"/>
        <v>634.07219999999995</v>
      </c>
      <c r="H82" s="181">
        <f t="shared" ca="1" si="17"/>
        <v>611.68945099999996</v>
      </c>
      <c r="I82" s="182">
        <f t="shared" ca="1" si="20"/>
        <v>493.75</v>
      </c>
      <c r="J82" s="179">
        <f t="shared" ca="1" si="21"/>
        <v>106.12</v>
      </c>
      <c r="K82" s="179">
        <f t="shared" ca="1" si="22"/>
        <v>9.0299999999999994</v>
      </c>
      <c r="L82" s="179">
        <f t="shared" ca="1" si="23"/>
        <v>2.79</v>
      </c>
      <c r="M82" s="180">
        <f t="shared" ca="1" si="24"/>
        <v>611.68999999999994</v>
      </c>
      <c r="N82" s="178">
        <f t="shared" ca="1" si="25"/>
        <v>493.74955685273591</v>
      </c>
      <c r="O82" s="179">
        <f t="shared" ca="1" si="26"/>
        <v>106.11990475587308</v>
      </c>
      <c r="P82" s="179">
        <f t="shared" ca="1" si="27"/>
        <v>9.0299918954535787</v>
      </c>
      <c r="Q82" s="179">
        <f t="shared" ca="1" si="28"/>
        <v>2.7899974959374849</v>
      </c>
      <c r="R82" s="180">
        <f t="shared" ca="1" si="29"/>
        <v>611.68945100000008</v>
      </c>
      <c r="W82" s="46"/>
      <c r="X82" s="46">
        <v>82</v>
      </c>
    </row>
    <row r="83" spans="1:24">
      <c r="A83" s="61" t="s">
        <v>125</v>
      </c>
      <c r="B83" s="173">
        <f t="shared" ca="1" si="18"/>
        <v>688.11594700000001</v>
      </c>
      <c r="C83" s="178">
        <f t="shared" ca="1" si="19"/>
        <v>511.83043671209037</v>
      </c>
      <c r="D83" s="179">
        <f t="shared" ca="1" si="19"/>
        <v>164.01470387208283</v>
      </c>
      <c r="E83" s="179">
        <f t="shared" ca="1" si="19"/>
        <v>9.3508174908345172</v>
      </c>
      <c r="F83" s="180">
        <f t="shared" ca="1" si="19"/>
        <v>2.9199889249923969</v>
      </c>
      <c r="G83" s="181">
        <f t="shared" ca="1" si="16"/>
        <v>678.04453699999999</v>
      </c>
      <c r="H83" s="181">
        <f t="shared" ca="1" si="17"/>
        <v>654.10956499999998</v>
      </c>
      <c r="I83" s="182">
        <f t="shared" ca="1" si="20"/>
        <v>486.52</v>
      </c>
      <c r="J83" s="179">
        <f t="shared" ca="1" si="21"/>
        <v>155.94</v>
      </c>
      <c r="K83" s="179">
        <f t="shared" ca="1" si="22"/>
        <v>8.9</v>
      </c>
      <c r="L83" s="179">
        <f t="shared" ca="1" si="23"/>
        <v>2.75</v>
      </c>
      <c r="M83" s="180">
        <f t="shared" ca="1" si="24"/>
        <v>654.11</v>
      </c>
      <c r="N83" s="178">
        <f t="shared" ca="1" si="25"/>
        <v>486.51967645166712</v>
      </c>
      <c r="O83" s="179">
        <f t="shared" ca="1" si="26"/>
        <v>155.93989629588293</v>
      </c>
      <c r="P83" s="179">
        <f t="shared" ca="1" si="27"/>
        <v>8.8999940812707337</v>
      </c>
      <c r="Q83" s="179">
        <f t="shared" ca="1" si="28"/>
        <v>2.7499981711791595</v>
      </c>
      <c r="R83" s="180">
        <f t="shared" ca="1" si="29"/>
        <v>654.10956499999998</v>
      </c>
      <c r="W83" s="46"/>
      <c r="X83" s="46">
        <v>83</v>
      </c>
    </row>
    <row r="84" spans="1:24">
      <c r="A84" s="61" t="s">
        <v>126</v>
      </c>
      <c r="B84" s="173">
        <f t="shared" ca="1" si="18"/>
        <v>688.11594700000001</v>
      </c>
      <c r="C84" s="178">
        <f t="shared" ca="1" si="19"/>
        <v>511.83043671209037</v>
      </c>
      <c r="D84" s="179">
        <f t="shared" ca="1" si="19"/>
        <v>164.01470387208283</v>
      </c>
      <c r="E84" s="179">
        <f t="shared" ca="1" si="19"/>
        <v>9.3508174908345172</v>
      </c>
      <c r="F84" s="180">
        <f t="shared" ca="1" si="19"/>
        <v>2.9199889249923969</v>
      </c>
      <c r="G84" s="181">
        <f t="shared" ca="1" si="16"/>
        <v>688.11594700000001</v>
      </c>
      <c r="H84" s="181">
        <f t="shared" ca="1" si="17"/>
        <v>663.82545400000004</v>
      </c>
      <c r="I84" s="182">
        <f t="shared" ca="1" si="20"/>
        <v>493.75</v>
      </c>
      <c r="J84" s="179">
        <f t="shared" ca="1" si="21"/>
        <v>158.26</v>
      </c>
      <c r="K84" s="179">
        <f t="shared" ca="1" si="22"/>
        <v>9.0299999999999994</v>
      </c>
      <c r="L84" s="179">
        <f t="shared" ca="1" si="23"/>
        <v>2.79</v>
      </c>
      <c r="M84" s="180">
        <f t="shared" ca="1" si="24"/>
        <v>663.82999999999993</v>
      </c>
      <c r="N84" s="178">
        <f t="shared" ca="1" si="25"/>
        <v>493.74661873145243</v>
      </c>
      <c r="O84" s="179">
        <f t="shared" ca="1" si="26"/>
        <v>158.25891621354867</v>
      </c>
      <c r="P84" s="179">
        <f t="shared" ca="1" si="27"/>
        <v>9.0299381613063598</v>
      </c>
      <c r="Q84" s="179">
        <f t="shared" ca="1" si="28"/>
        <v>2.7899808936926629</v>
      </c>
      <c r="R84" s="180">
        <f t="shared" ca="1" si="29"/>
        <v>663.82545400000015</v>
      </c>
      <c r="W84" s="46"/>
      <c r="X84" s="46">
        <v>84</v>
      </c>
    </row>
    <row r="85" spans="1:24">
      <c r="A85" s="61" t="s">
        <v>127</v>
      </c>
      <c r="B85" s="173">
        <f t="shared" ca="1" si="18"/>
        <v>688.11594700000001</v>
      </c>
      <c r="C85" s="178">
        <f t="shared" ca="1" si="19"/>
        <v>511.83043671209037</v>
      </c>
      <c r="D85" s="179">
        <f t="shared" ca="1" si="19"/>
        <v>164.01470387208283</v>
      </c>
      <c r="E85" s="179">
        <f t="shared" ca="1" si="19"/>
        <v>9.3508174908345172</v>
      </c>
      <c r="F85" s="180">
        <f t="shared" ca="1" si="19"/>
        <v>2.9199889249923969</v>
      </c>
      <c r="G85" s="181">
        <f t="shared" ca="1" si="16"/>
        <v>688.11594700000001</v>
      </c>
      <c r="H85" s="181">
        <f t="shared" ca="1" si="17"/>
        <v>663.82545400000004</v>
      </c>
      <c r="I85" s="182">
        <f t="shared" ca="1" si="20"/>
        <v>493.75</v>
      </c>
      <c r="J85" s="179">
        <f t="shared" ca="1" si="21"/>
        <v>158.26</v>
      </c>
      <c r="K85" s="179">
        <f t="shared" ca="1" si="22"/>
        <v>9.0299999999999994</v>
      </c>
      <c r="L85" s="179">
        <f t="shared" ca="1" si="23"/>
        <v>2.79</v>
      </c>
      <c r="M85" s="180">
        <f t="shared" ca="1" si="24"/>
        <v>663.82999999999993</v>
      </c>
      <c r="N85" s="178">
        <f t="shared" ca="1" si="25"/>
        <v>493.74661873145243</v>
      </c>
      <c r="O85" s="179">
        <f t="shared" ca="1" si="26"/>
        <v>158.25891621354867</v>
      </c>
      <c r="P85" s="179">
        <f t="shared" ca="1" si="27"/>
        <v>9.0299381613063598</v>
      </c>
      <c r="Q85" s="179">
        <f t="shared" ca="1" si="28"/>
        <v>2.7899808936926629</v>
      </c>
      <c r="R85" s="180">
        <f t="shared" ca="1" si="29"/>
        <v>663.82545400000015</v>
      </c>
      <c r="W85" s="46"/>
      <c r="X85" s="46">
        <v>85</v>
      </c>
    </row>
    <row r="86" spans="1:24">
      <c r="A86" s="61" t="s">
        <v>128</v>
      </c>
      <c r="B86" s="173">
        <f t="shared" ca="1" si="18"/>
        <v>688.11594700000001</v>
      </c>
      <c r="C86" s="178">
        <f t="shared" ca="1" si="19"/>
        <v>511.83043671209037</v>
      </c>
      <c r="D86" s="179">
        <f t="shared" ca="1" si="19"/>
        <v>164.01470387208283</v>
      </c>
      <c r="E86" s="179">
        <f t="shared" ca="1" si="19"/>
        <v>9.3508174908345172</v>
      </c>
      <c r="F86" s="180">
        <f t="shared" ca="1" si="19"/>
        <v>2.9199889249923969</v>
      </c>
      <c r="G86" s="181">
        <f t="shared" ca="1" si="16"/>
        <v>688.11594700000001</v>
      </c>
      <c r="H86" s="181">
        <f t="shared" ca="1" si="17"/>
        <v>663.82545400000004</v>
      </c>
      <c r="I86" s="182">
        <f t="shared" ca="1" si="20"/>
        <v>493.75</v>
      </c>
      <c r="J86" s="179">
        <f t="shared" ca="1" si="21"/>
        <v>158.26</v>
      </c>
      <c r="K86" s="179">
        <f t="shared" ca="1" si="22"/>
        <v>9.0299999999999994</v>
      </c>
      <c r="L86" s="179">
        <f t="shared" ca="1" si="23"/>
        <v>2.79</v>
      </c>
      <c r="M86" s="180">
        <f t="shared" ca="1" si="24"/>
        <v>663.82999999999993</v>
      </c>
      <c r="N86" s="178">
        <f t="shared" ca="1" si="25"/>
        <v>493.74661873145243</v>
      </c>
      <c r="O86" s="179">
        <f t="shared" ca="1" si="26"/>
        <v>158.25891621354867</v>
      </c>
      <c r="P86" s="179">
        <f t="shared" ca="1" si="27"/>
        <v>9.0299381613063598</v>
      </c>
      <c r="Q86" s="179">
        <f t="shared" ca="1" si="28"/>
        <v>2.7899808936926629</v>
      </c>
      <c r="R86" s="180">
        <f t="shared" ca="1" si="29"/>
        <v>663.82545400000015</v>
      </c>
      <c r="W86" s="46"/>
      <c r="X86" s="46">
        <v>86</v>
      </c>
    </row>
    <row r="87" spans="1:24">
      <c r="A87" s="61" t="s">
        <v>129</v>
      </c>
      <c r="B87" s="173">
        <f t="shared" ca="1" si="18"/>
        <v>688.11594700000001</v>
      </c>
      <c r="C87" s="178">
        <f t="shared" ca="1" si="19"/>
        <v>511.83043671209037</v>
      </c>
      <c r="D87" s="179">
        <f t="shared" ca="1" si="19"/>
        <v>164.01470387208283</v>
      </c>
      <c r="E87" s="179">
        <f t="shared" ca="1" si="19"/>
        <v>9.3508174908345172</v>
      </c>
      <c r="F87" s="180">
        <f t="shared" ca="1" si="19"/>
        <v>2.9199889249923969</v>
      </c>
      <c r="G87" s="181">
        <f t="shared" ca="1" si="16"/>
        <v>688.11594700000001</v>
      </c>
      <c r="H87" s="181">
        <f t="shared" ca="1" si="17"/>
        <v>663.82545400000004</v>
      </c>
      <c r="I87" s="182">
        <f t="shared" ca="1" si="20"/>
        <v>493.75</v>
      </c>
      <c r="J87" s="179">
        <f t="shared" ca="1" si="21"/>
        <v>158.26</v>
      </c>
      <c r="K87" s="179">
        <f t="shared" ca="1" si="22"/>
        <v>9.0299999999999994</v>
      </c>
      <c r="L87" s="179">
        <f t="shared" ca="1" si="23"/>
        <v>2.79</v>
      </c>
      <c r="M87" s="180">
        <f t="shared" ca="1" si="24"/>
        <v>663.82999999999993</v>
      </c>
      <c r="N87" s="178">
        <f t="shared" ca="1" si="25"/>
        <v>493.74661873145243</v>
      </c>
      <c r="O87" s="179">
        <f t="shared" ca="1" si="26"/>
        <v>158.25891621354867</v>
      </c>
      <c r="P87" s="179">
        <f t="shared" ca="1" si="27"/>
        <v>9.0299381613063598</v>
      </c>
      <c r="Q87" s="179">
        <f t="shared" ca="1" si="28"/>
        <v>2.7899808936926629</v>
      </c>
      <c r="R87" s="180">
        <f t="shared" ca="1" si="29"/>
        <v>663.82545400000015</v>
      </c>
      <c r="W87" s="46"/>
      <c r="X87" s="46">
        <v>87</v>
      </c>
    </row>
    <row r="88" spans="1:24">
      <c r="A88" s="61" t="s">
        <v>130</v>
      </c>
      <c r="B88" s="173">
        <f t="shared" ca="1" si="18"/>
        <v>688.11594700000001</v>
      </c>
      <c r="C88" s="178">
        <f t="shared" ca="1" si="19"/>
        <v>511.83043671209037</v>
      </c>
      <c r="D88" s="179">
        <f t="shared" ca="1" si="19"/>
        <v>164.01470387208283</v>
      </c>
      <c r="E88" s="179">
        <f t="shared" ca="1" si="19"/>
        <v>9.3508174908345172</v>
      </c>
      <c r="F88" s="180">
        <f t="shared" ca="1" si="19"/>
        <v>2.9199889249923969</v>
      </c>
      <c r="G88" s="181">
        <f t="shared" ca="1" si="16"/>
        <v>688.11594700000001</v>
      </c>
      <c r="H88" s="181">
        <f t="shared" ca="1" si="17"/>
        <v>663.82545400000004</v>
      </c>
      <c r="I88" s="182">
        <f t="shared" ca="1" si="20"/>
        <v>493.75</v>
      </c>
      <c r="J88" s="179">
        <f t="shared" ca="1" si="21"/>
        <v>158.26</v>
      </c>
      <c r="K88" s="179">
        <f t="shared" ca="1" si="22"/>
        <v>9.0299999999999994</v>
      </c>
      <c r="L88" s="179">
        <f t="shared" ca="1" si="23"/>
        <v>2.79</v>
      </c>
      <c r="M88" s="180">
        <f t="shared" ca="1" si="24"/>
        <v>663.82999999999993</v>
      </c>
      <c r="N88" s="178">
        <f t="shared" ca="1" si="25"/>
        <v>493.74661873145243</v>
      </c>
      <c r="O88" s="179">
        <f t="shared" ca="1" si="26"/>
        <v>158.25891621354867</v>
      </c>
      <c r="P88" s="179">
        <f t="shared" ca="1" si="27"/>
        <v>9.0299381613063598</v>
      </c>
      <c r="Q88" s="179">
        <f t="shared" ca="1" si="28"/>
        <v>2.7899808936926629</v>
      </c>
      <c r="R88" s="180">
        <f t="shared" ca="1" si="29"/>
        <v>663.82545400000015</v>
      </c>
      <c r="W88" s="46"/>
      <c r="X88" s="46">
        <v>88</v>
      </c>
    </row>
    <row r="89" spans="1:24">
      <c r="A89" s="61" t="s">
        <v>131</v>
      </c>
      <c r="B89" s="173">
        <f t="shared" ca="1" si="18"/>
        <v>688.11594700000001</v>
      </c>
      <c r="C89" s="178">
        <f t="shared" ca="1" si="19"/>
        <v>511.83043671209037</v>
      </c>
      <c r="D89" s="179">
        <f t="shared" ca="1" si="19"/>
        <v>164.01470387208283</v>
      </c>
      <c r="E89" s="179">
        <f t="shared" ca="1" si="19"/>
        <v>9.3508174908345172</v>
      </c>
      <c r="F89" s="180">
        <f t="shared" ca="1" si="19"/>
        <v>2.9199889249923969</v>
      </c>
      <c r="G89" s="181">
        <f t="shared" ca="1" si="16"/>
        <v>688.11594700000001</v>
      </c>
      <c r="H89" s="181">
        <f t="shared" ca="1" si="17"/>
        <v>663.82545400000004</v>
      </c>
      <c r="I89" s="182">
        <f t="shared" ca="1" si="20"/>
        <v>493.75</v>
      </c>
      <c r="J89" s="179">
        <f t="shared" ca="1" si="21"/>
        <v>158.26</v>
      </c>
      <c r="K89" s="179">
        <f t="shared" ca="1" si="22"/>
        <v>9.0299999999999994</v>
      </c>
      <c r="L89" s="179">
        <f t="shared" ca="1" si="23"/>
        <v>2.79</v>
      </c>
      <c r="M89" s="180">
        <f t="shared" ca="1" si="24"/>
        <v>663.82999999999993</v>
      </c>
      <c r="N89" s="178">
        <f t="shared" ca="1" si="25"/>
        <v>493.74661873145243</v>
      </c>
      <c r="O89" s="179">
        <f t="shared" ca="1" si="26"/>
        <v>158.25891621354867</v>
      </c>
      <c r="P89" s="179">
        <f t="shared" ca="1" si="27"/>
        <v>9.0299381613063598</v>
      </c>
      <c r="Q89" s="179">
        <f t="shared" ca="1" si="28"/>
        <v>2.7899808936926629</v>
      </c>
      <c r="R89" s="180">
        <f t="shared" ca="1" si="29"/>
        <v>663.82545400000015</v>
      </c>
      <c r="W89" s="46"/>
      <c r="X89" s="46">
        <v>89</v>
      </c>
    </row>
    <row r="90" spans="1:24">
      <c r="A90" s="61" t="s">
        <v>132</v>
      </c>
      <c r="B90" s="173">
        <f t="shared" ca="1" si="18"/>
        <v>688.11594700000001</v>
      </c>
      <c r="C90" s="178">
        <f t="shared" ca="1" si="19"/>
        <v>511.83043671209037</v>
      </c>
      <c r="D90" s="179">
        <f t="shared" ca="1" si="19"/>
        <v>164.01470387208283</v>
      </c>
      <c r="E90" s="179">
        <f t="shared" ca="1" si="19"/>
        <v>9.3508174908345172</v>
      </c>
      <c r="F90" s="180">
        <f t="shared" ca="1" si="19"/>
        <v>2.9199889249923969</v>
      </c>
      <c r="G90" s="181">
        <f t="shared" ca="1" si="16"/>
        <v>688.11594700000001</v>
      </c>
      <c r="H90" s="181">
        <f t="shared" ca="1" si="17"/>
        <v>663.82545400000004</v>
      </c>
      <c r="I90" s="182">
        <f t="shared" ca="1" si="20"/>
        <v>493.75</v>
      </c>
      <c r="J90" s="179">
        <f t="shared" ca="1" si="21"/>
        <v>158.26</v>
      </c>
      <c r="K90" s="179">
        <f t="shared" ca="1" si="22"/>
        <v>9.0299999999999994</v>
      </c>
      <c r="L90" s="179">
        <f t="shared" ca="1" si="23"/>
        <v>2.79</v>
      </c>
      <c r="M90" s="180">
        <f t="shared" ca="1" si="24"/>
        <v>663.82999999999993</v>
      </c>
      <c r="N90" s="178">
        <f t="shared" ca="1" si="25"/>
        <v>493.74661873145243</v>
      </c>
      <c r="O90" s="179">
        <f t="shared" ca="1" si="26"/>
        <v>158.25891621354867</v>
      </c>
      <c r="P90" s="179">
        <f t="shared" ca="1" si="27"/>
        <v>9.0299381613063598</v>
      </c>
      <c r="Q90" s="179">
        <f t="shared" ca="1" si="28"/>
        <v>2.7899808936926629</v>
      </c>
      <c r="R90" s="180">
        <f t="shared" ca="1" si="29"/>
        <v>663.82545400000015</v>
      </c>
      <c r="W90" s="46"/>
      <c r="X90" s="46">
        <v>90</v>
      </c>
    </row>
    <row r="91" spans="1:24">
      <c r="A91" s="61" t="s">
        <v>133</v>
      </c>
      <c r="B91" s="173">
        <f t="shared" ca="1" si="18"/>
        <v>688.11594700000001</v>
      </c>
      <c r="C91" s="178">
        <f t="shared" ca="1" si="19"/>
        <v>511.83043671209037</v>
      </c>
      <c r="D91" s="179">
        <f t="shared" ca="1" si="19"/>
        <v>164.01470387208283</v>
      </c>
      <c r="E91" s="179">
        <f t="shared" ca="1" si="19"/>
        <v>9.3508174908345172</v>
      </c>
      <c r="F91" s="180">
        <f t="shared" ca="1" si="19"/>
        <v>2.9199889249923969</v>
      </c>
      <c r="G91" s="181">
        <f t="shared" ca="1" si="16"/>
        <v>688.11594700000001</v>
      </c>
      <c r="H91" s="181">
        <f t="shared" ca="1" si="17"/>
        <v>663.82545400000004</v>
      </c>
      <c r="I91" s="182">
        <f t="shared" ca="1" si="20"/>
        <v>493.75</v>
      </c>
      <c r="J91" s="179">
        <f t="shared" ca="1" si="21"/>
        <v>158.26</v>
      </c>
      <c r="K91" s="179">
        <f t="shared" ca="1" si="22"/>
        <v>9.0299999999999994</v>
      </c>
      <c r="L91" s="179">
        <f t="shared" ca="1" si="23"/>
        <v>2.79</v>
      </c>
      <c r="M91" s="180">
        <f t="shared" ca="1" si="24"/>
        <v>663.82999999999993</v>
      </c>
      <c r="N91" s="178">
        <f t="shared" ca="1" si="25"/>
        <v>493.74661873145243</v>
      </c>
      <c r="O91" s="179">
        <f t="shared" ca="1" si="26"/>
        <v>158.25891621354867</v>
      </c>
      <c r="P91" s="179">
        <f t="shared" ca="1" si="27"/>
        <v>9.0299381613063598</v>
      </c>
      <c r="Q91" s="179">
        <f t="shared" ca="1" si="28"/>
        <v>2.7899808936926629</v>
      </c>
      <c r="R91" s="180">
        <f t="shared" ca="1" si="29"/>
        <v>663.82545400000015</v>
      </c>
      <c r="W91" s="46"/>
      <c r="X91" s="46">
        <v>91</v>
      </c>
    </row>
    <row r="92" spans="1:24">
      <c r="A92" s="61" t="s">
        <v>134</v>
      </c>
      <c r="B92" s="173">
        <f t="shared" ca="1" si="18"/>
        <v>688.11594700000001</v>
      </c>
      <c r="C92" s="178">
        <f t="shared" ca="1" si="19"/>
        <v>511.83043671209037</v>
      </c>
      <c r="D92" s="179">
        <f t="shared" ca="1" si="19"/>
        <v>164.01470387208283</v>
      </c>
      <c r="E92" s="179">
        <f t="shared" ca="1" si="19"/>
        <v>9.3508174908345172</v>
      </c>
      <c r="F92" s="180">
        <f t="shared" ca="1" si="19"/>
        <v>2.9199889249923969</v>
      </c>
      <c r="G92" s="181">
        <f t="shared" ca="1" si="16"/>
        <v>688.11594700000001</v>
      </c>
      <c r="H92" s="181">
        <f t="shared" ca="1" si="17"/>
        <v>663.82545400000004</v>
      </c>
      <c r="I92" s="182">
        <f t="shared" ca="1" si="20"/>
        <v>493.75</v>
      </c>
      <c r="J92" s="179">
        <f t="shared" ca="1" si="21"/>
        <v>158.26</v>
      </c>
      <c r="K92" s="179">
        <f t="shared" ca="1" si="22"/>
        <v>9.0299999999999994</v>
      </c>
      <c r="L92" s="179">
        <f t="shared" ca="1" si="23"/>
        <v>2.79</v>
      </c>
      <c r="M92" s="180">
        <f t="shared" ca="1" si="24"/>
        <v>663.82999999999993</v>
      </c>
      <c r="N92" s="178">
        <f t="shared" ca="1" si="25"/>
        <v>493.74661873145243</v>
      </c>
      <c r="O92" s="179">
        <f t="shared" ca="1" si="26"/>
        <v>158.25891621354867</v>
      </c>
      <c r="P92" s="179">
        <f t="shared" ca="1" si="27"/>
        <v>9.0299381613063598</v>
      </c>
      <c r="Q92" s="179">
        <f t="shared" ca="1" si="28"/>
        <v>2.7899808936926629</v>
      </c>
      <c r="R92" s="180">
        <f t="shared" ca="1" si="29"/>
        <v>663.82545400000015</v>
      </c>
      <c r="W92" s="46"/>
      <c r="X92" s="46">
        <v>92</v>
      </c>
    </row>
    <row r="93" spans="1:24">
      <c r="A93" s="61" t="s">
        <v>135</v>
      </c>
      <c r="B93" s="173">
        <f t="shared" ca="1" si="18"/>
        <v>688.11594700000001</v>
      </c>
      <c r="C93" s="178">
        <f t="shared" ca="1" si="19"/>
        <v>511.83043671209037</v>
      </c>
      <c r="D93" s="179">
        <f t="shared" ca="1" si="19"/>
        <v>164.01470387208283</v>
      </c>
      <c r="E93" s="179">
        <f t="shared" ca="1" si="19"/>
        <v>9.3508174908345172</v>
      </c>
      <c r="F93" s="180">
        <f t="shared" ca="1" si="19"/>
        <v>2.9199889249923969</v>
      </c>
      <c r="G93" s="181">
        <f t="shared" ca="1" si="16"/>
        <v>688.11594700000001</v>
      </c>
      <c r="H93" s="181">
        <f t="shared" ca="1" si="17"/>
        <v>663.82545400000004</v>
      </c>
      <c r="I93" s="182">
        <f t="shared" ca="1" si="20"/>
        <v>493.75</v>
      </c>
      <c r="J93" s="179">
        <f t="shared" ca="1" si="21"/>
        <v>158.26</v>
      </c>
      <c r="K93" s="179">
        <f t="shared" ca="1" si="22"/>
        <v>9.0299999999999994</v>
      </c>
      <c r="L93" s="179">
        <f t="shared" ca="1" si="23"/>
        <v>2.79</v>
      </c>
      <c r="M93" s="180">
        <f t="shared" ca="1" si="24"/>
        <v>663.82999999999993</v>
      </c>
      <c r="N93" s="178">
        <f t="shared" ca="1" si="25"/>
        <v>493.74661873145243</v>
      </c>
      <c r="O93" s="179">
        <f t="shared" ca="1" si="26"/>
        <v>158.25891621354867</v>
      </c>
      <c r="P93" s="179">
        <f t="shared" ca="1" si="27"/>
        <v>9.0299381613063598</v>
      </c>
      <c r="Q93" s="179">
        <f t="shared" ca="1" si="28"/>
        <v>2.7899808936926629</v>
      </c>
      <c r="R93" s="180">
        <f t="shared" ca="1" si="29"/>
        <v>663.82545400000015</v>
      </c>
      <c r="W93" s="46"/>
      <c r="X93" s="46">
        <v>93</v>
      </c>
    </row>
    <row r="94" spans="1:24">
      <c r="A94" s="61" t="s">
        <v>136</v>
      </c>
      <c r="B94" s="173">
        <f t="shared" ca="1" si="18"/>
        <v>688.11594700000001</v>
      </c>
      <c r="C94" s="178">
        <f t="shared" ca="1" si="19"/>
        <v>511.83043671209037</v>
      </c>
      <c r="D94" s="179">
        <f t="shared" ca="1" si="19"/>
        <v>164.01470387208283</v>
      </c>
      <c r="E94" s="179">
        <f t="shared" ca="1" si="19"/>
        <v>9.3508174908345172</v>
      </c>
      <c r="F94" s="180">
        <f t="shared" ca="1" si="19"/>
        <v>2.9199889249923969</v>
      </c>
      <c r="G94" s="181">
        <f t="shared" ca="1" si="16"/>
        <v>688.11594700000001</v>
      </c>
      <c r="H94" s="181">
        <f t="shared" ca="1" si="17"/>
        <v>663.82545400000004</v>
      </c>
      <c r="I94" s="182">
        <f t="shared" ca="1" si="20"/>
        <v>493.75</v>
      </c>
      <c r="J94" s="179">
        <f t="shared" ca="1" si="21"/>
        <v>158.26</v>
      </c>
      <c r="K94" s="179">
        <f t="shared" ca="1" si="22"/>
        <v>9.0299999999999994</v>
      </c>
      <c r="L94" s="179">
        <f t="shared" ca="1" si="23"/>
        <v>2.79</v>
      </c>
      <c r="M94" s="180">
        <f t="shared" ca="1" si="24"/>
        <v>663.82999999999993</v>
      </c>
      <c r="N94" s="178">
        <f t="shared" ca="1" si="25"/>
        <v>493.74661873145243</v>
      </c>
      <c r="O94" s="179">
        <f t="shared" ca="1" si="26"/>
        <v>158.25891621354867</v>
      </c>
      <c r="P94" s="179">
        <f t="shared" ca="1" si="27"/>
        <v>9.0299381613063598</v>
      </c>
      <c r="Q94" s="179">
        <f t="shared" ca="1" si="28"/>
        <v>2.7899808936926629</v>
      </c>
      <c r="R94" s="180">
        <f t="shared" ca="1" si="29"/>
        <v>663.82545400000015</v>
      </c>
      <c r="W94" s="46"/>
      <c r="X94" s="46">
        <v>94</v>
      </c>
    </row>
    <row r="95" spans="1:24">
      <c r="A95" s="61" t="s">
        <v>137</v>
      </c>
      <c r="B95" s="173">
        <f t="shared" ca="1" si="18"/>
        <v>688.11594700000001</v>
      </c>
      <c r="C95" s="178">
        <f t="shared" ca="1" si="19"/>
        <v>511.83043671209037</v>
      </c>
      <c r="D95" s="179">
        <f t="shared" ca="1" si="19"/>
        <v>164.01470387208283</v>
      </c>
      <c r="E95" s="179">
        <f t="shared" ca="1" si="19"/>
        <v>9.3508174908345172</v>
      </c>
      <c r="F95" s="180">
        <f t="shared" ca="1" si="19"/>
        <v>2.9199889249923969</v>
      </c>
      <c r="G95" s="181">
        <f t="shared" ca="1" si="16"/>
        <v>688.11594700000001</v>
      </c>
      <c r="H95" s="181">
        <f t="shared" ca="1" si="17"/>
        <v>663.82545400000004</v>
      </c>
      <c r="I95" s="182">
        <f t="shared" ca="1" si="20"/>
        <v>493.75</v>
      </c>
      <c r="J95" s="179">
        <f t="shared" ca="1" si="21"/>
        <v>158.26</v>
      </c>
      <c r="K95" s="179">
        <f t="shared" ca="1" si="22"/>
        <v>9.0299999999999994</v>
      </c>
      <c r="L95" s="179">
        <f t="shared" ca="1" si="23"/>
        <v>2.79</v>
      </c>
      <c r="M95" s="180">
        <f t="shared" ca="1" si="24"/>
        <v>663.82999999999993</v>
      </c>
      <c r="N95" s="178">
        <f t="shared" ca="1" si="25"/>
        <v>493.74661873145243</v>
      </c>
      <c r="O95" s="179">
        <f t="shared" ca="1" si="26"/>
        <v>158.25891621354867</v>
      </c>
      <c r="P95" s="179">
        <f t="shared" ca="1" si="27"/>
        <v>9.0299381613063598</v>
      </c>
      <c r="Q95" s="179">
        <f t="shared" ca="1" si="28"/>
        <v>2.7899808936926629</v>
      </c>
      <c r="R95" s="180">
        <f t="shared" ca="1" si="29"/>
        <v>663.82545400000015</v>
      </c>
      <c r="W95" s="46"/>
      <c r="X95" s="46">
        <v>95</v>
      </c>
    </row>
    <row r="96" spans="1:24">
      <c r="A96" s="61" t="s">
        <v>138</v>
      </c>
      <c r="B96" s="173">
        <f t="shared" ca="1" si="18"/>
        <v>688.11594700000001</v>
      </c>
      <c r="C96" s="178">
        <f t="shared" ca="1" si="19"/>
        <v>511.83043671209037</v>
      </c>
      <c r="D96" s="179">
        <f t="shared" ca="1" si="19"/>
        <v>164.01470387208283</v>
      </c>
      <c r="E96" s="179">
        <f t="shared" ca="1" si="19"/>
        <v>9.3508174908345172</v>
      </c>
      <c r="F96" s="180">
        <f t="shared" ca="1" si="19"/>
        <v>2.9199889249923969</v>
      </c>
      <c r="G96" s="181">
        <f t="shared" ca="1" si="16"/>
        <v>688.11594700000001</v>
      </c>
      <c r="H96" s="181">
        <f t="shared" ca="1" si="17"/>
        <v>663.82545400000004</v>
      </c>
      <c r="I96" s="182">
        <f t="shared" ca="1" si="20"/>
        <v>493.75</v>
      </c>
      <c r="J96" s="179">
        <f t="shared" ca="1" si="21"/>
        <v>158.26</v>
      </c>
      <c r="K96" s="179">
        <f t="shared" ca="1" si="22"/>
        <v>9.0299999999999994</v>
      </c>
      <c r="L96" s="179">
        <f t="shared" ca="1" si="23"/>
        <v>2.79</v>
      </c>
      <c r="M96" s="180">
        <f t="shared" ca="1" si="24"/>
        <v>663.82999999999993</v>
      </c>
      <c r="N96" s="178">
        <f t="shared" ca="1" si="25"/>
        <v>493.74661873145243</v>
      </c>
      <c r="O96" s="179">
        <f t="shared" ca="1" si="26"/>
        <v>158.25891621354867</v>
      </c>
      <c r="P96" s="179">
        <f t="shared" ca="1" si="27"/>
        <v>9.0299381613063598</v>
      </c>
      <c r="Q96" s="179">
        <f t="shared" ca="1" si="28"/>
        <v>2.7899808936926629</v>
      </c>
      <c r="R96" s="180">
        <f t="shared" ca="1" si="29"/>
        <v>663.82545400000015</v>
      </c>
      <c r="W96" s="46"/>
      <c r="X96" s="46">
        <v>96</v>
      </c>
    </row>
    <row r="97" spans="1:24">
      <c r="A97" s="61" t="s">
        <v>139</v>
      </c>
      <c r="B97" s="173">
        <f t="shared" ca="1" si="18"/>
        <v>688.11594700000001</v>
      </c>
      <c r="C97" s="178">
        <f t="shared" ca="1" si="19"/>
        <v>511.83043671209037</v>
      </c>
      <c r="D97" s="179">
        <f t="shared" ca="1" si="19"/>
        <v>164.01470387208283</v>
      </c>
      <c r="E97" s="179">
        <f t="shared" ca="1" si="19"/>
        <v>9.3508174908345172</v>
      </c>
      <c r="F97" s="180">
        <f t="shared" ca="1" si="19"/>
        <v>2.9199889249923969</v>
      </c>
      <c r="G97" s="181">
        <f t="shared" ca="1" si="16"/>
        <v>688.11594700000001</v>
      </c>
      <c r="H97" s="181">
        <f t="shared" ca="1" si="17"/>
        <v>663.82545400000004</v>
      </c>
      <c r="I97" s="182">
        <f t="shared" ca="1" si="20"/>
        <v>493.75</v>
      </c>
      <c r="J97" s="179">
        <f t="shared" ca="1" si="21"/>
        <v>158.26</v>
      </c>
      <c r="K97" s="179">
        <f t="shared" ca="1" si="22"/>
        <v>9.0299999999999994</v>
      </c>
      <c r="L97" s="179">
        <f t="shared" ca="1" si="23"/>
        <v>2.79</v>
      </c>
      <c r="M97" s="180">
        <f t="shared" ca="1" si="24"/>
        <v>663.82999999999993</v>
      </c>
      <c r="N97" s="178">
        <f t="shared" ca="1" si="25"/>
        <v>493.74661873145243</v>
      </c>
      <c r="O97" s="179">
        <f t="shared" ca="1" si="26"/>
        <v>158.25891621354867</v>
      </c>
      <c r="P97" s="179">
        <f t="shared" ca="1" si="27"/>
        <v>9.0299381613063598</v>
      </c>
      <c r="Q97" s="179">
        <f t="shared" ca="1" si="28"/>
        <v>2.7899808936926629</v>
      </c>
      <c r="R97" s="180">
        <f t="shared" ca="1" si="29"/>
        <v>663.82545400000015</v>
      </c>
      <c r="W97" s="46"/>
      <c r="X97" s="46">
        <v>97</v>
      </c>
    </row>
    <row r="98" spans="1:24" ht="15.75" thickBot="1">
      <c r="A98" s="169" t="s">
        <v>140</v>
      </c>
      <c r="B98" s="173">
        <f t="shared" ca="1" si="18"/>
        <v>688.11594700000001</v>
      </c>
      <c r="C98" s="183">
        <f t="shared" ca="1" si="19"/>
        <v>511.83043671209037</v>
      </c>
      <c r="D98" s="184">
        <f t="shared" ca="1" si="19"/>
        <v>164.01470387208283</v>
      </c>
      <c r="E98" s="184">
        <f t="shared" ca="1" si="19"/>
        <v>9.3508174908345172</v>
      </c>
      <c r="F98" s="185">
        <f t="shared" ca="1" si="19"/>
        <v>2.9199889249923969</v>
      </c>
      <c r="G98" s="186">
        <f t="shared" ca="1" si="16"/>
        <v>688.11594700000001</v>
      </c>
      <c r="H98" s="186">
        <f t="shared" ca="1" si="17"/>
        <v>663.82545400000004</v>
      </c>
      <c r="I98" s="187">
        <f t="shared" ca="1" si="20"/>
        <v>493.75</v>
      </c>
      <c r="J98" s="184">
        <f t="shared" ca="1" si="21"/>
        <v>158.26</v>
      </c>
      <c r="K98" s="184">
        <f t="shared" ca="1" si="22"/>
        <v>9.0299999999999994</v>
      </c>
      <c r="L98" s="184">
        <f t="shared" ca="1" si="23"/>
        <v>2.79</v>
      </c>
      <c r="M98" s="185">
        <f t="shared" ca="1" si="24"/>
        <v>663.82999999999993</v>
      </c>
      <c r="N98" s="183">
        <f t="shared" ca="1" si="25"/>
        <v>493.74661873145243</v>
      </c>
      <c r="O98" s="184">
        <f t="shared" ca="1" si="26"/>
        <v>158.25891621354867</v>
      </c>
      <c r="P98" s="184">
        <f t="shared" ca="1" si="27"/>
        <v>9.0299381613063598</v>
      </c>
      <c r="Q98" s="184">
        <f t="shared" ca="1" si="28"/>
        <v>2.7899808936926629</v>
      </c>
      <c r="R98" s="185">
        <f t="shared" ca="1" si="29"/>
        <v>663.82545400000015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16.459562727999977</v>
      </c>
      <c r="C99" s="56">
        <f t="shared" ref="C99:R99" ca="1" si="30">SUM(C3:C98)/4000</f>
        <v>12.242857059033215</v>
      </c>
      <c r="D99" s="54">
        <f t="shared" ca="1" si="30"/>
        <v>3.9231910239349395</v>
      </c>
      <c r="E99" s="54">
        <f t="shared" ca="1" si="30"/>
        <v>0.22366923440661102</v>
      </c>
      <c r="F99" s="55">
        <f t="shared" ca="1" si="30"/>
        <v>6.9845410625220816E-2</v>
      </c>
      <c r="G99" s="59">
        <f t="shared" ca="1" si="30"/>
        <v>13.198924912749991</v>
      </c>
      <c r="H99" s="59">
        <f t="shared" ca="1" si="30"/>
        <v>12.73300286374999</v>
      </c>
      <c r="I99" s="170">
        <f t="shared" ca="1" si="30"/>
        <v>9.5638575000000063</v>
      </c>
      <c r="J99" s="54">
        <f t="shared" ca="1" si="30"/>
        <v>2.9353500000000006</v>
      </c>
      <c r="K99" s="54">
        <f t="shared" ca="1" si="30"/>
        <v>0.19049249999999981</v>
      </c>
      <c r="L99" s="54">
        <f t="shared" ca="1" si="30"/>
        <v>4.3389999999999991E-2</v>
      </c>
      <c r="M99" s="55">
        <f t="shared" ca="1" si="30"/>
        <v>12.733090000000006</v>
      </c>
      <c r="N99" s="56">
        <f t="shared" ca="1" si="30"/>
        <v>9.5637946702507133</v>
      </c>
      <c r="O99" s="54">
        <f t="shared" ca="1" si="30"/>
        <v>2.9353271608022129</v>
      </c>
      <c r="P99" s="54">
        <f t="shared" ca="1" si="30"/>
        <v>0.19049122472762853</v>
      </c>
      <c r="Q99" s="54">
        <f t="shared" ca="1" si="30"/>
        <v>4.3389807969444742E-2</v>
      </c>
      <c r="R99" s="55">
        <f t="shared" ca="1" si="30"/>
        <v>12.73300286374999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3.9540000000002351E-3</v>
      </c>
      <c r="K3" s="24">
        <f>BRPL_EOD!K3-BRPL_ISGS_exbus!K3</f>
        <v>3.3812685475709259E-3</v>
      </c>
      <c r="L3" s="24">
        <f>BRPL_EOD!L3-BRPL_ISGS_exbus!L3</f>
        <v>9.1289966380969645E-5</v>
      </c>
      <c r="M3" s="24">
        <f>BRPL_EOD!M3-BRPL_ISGS_exbus!M3</f>
        <v>4.5015561257244485E-3</v>
      </c>
      <c r="N3" s="24">
        <f>BRPL_EOD!N3-BRPL_ISGS_exbus!N3</f>
        <v>-7.3324105428085318E-4</v>
      </c>
      <c r="O3" s="24">
        <f>BRPL_EOD!O3-BRPL_ISGS_exbus!O3</f>
        <v>-6.2352388059707664E-3</v>
      </c>
      <c r="P3" s="24">
        <f>BRPL_EOD!P3-BRPL_ISGS_exbus!P3</f>
        <v>-9.4034833091072301E-4</v>
      </c>
      <c r="Q3" s="24">
        <f>BRPL_EOD!Q3-BRPL_ISGS_exbus!Q3</f>
        <v>-5.1162711864627397E-4</v>
      </c>
      <c r="R3" s="24">
        <f>BRPL_EOD!R3-BRPL_ISGS_exbus!R3</f>
        <v>3.7856099699986601E-3</v>
      </c>
      <c r="S3" s="24">
        <f>BRPL_EOD!S3-BRPL_ISGS_exbus!S3</f>
        <v>2.9433070866140554E-3</v>
      </c>
      <c r="T3" s="24">
        <f>BRPL_EOD!T3-BRPL_ISGS_exbus!T3</f>
        <v>8.9721428571443163E-4</v>
      </c>
      <c r="U3" s="24">
        <f>BRPL_EOD!U3-BRPL_ISGS_exbus!U3</f>
        <v>4.3580435007584128E-4</v>
      </c>
      <c r="V3" s="24">
        <f>BRPL_EOD!V3-BRPL_ISGS_exbus!V3</f>
        <v>1.8633183856504587E-3</v>
      </c>
      <c r="W3" s="24">
        <f>BRPL_EOD!W3-BRPL_ISGS_exbus!W3</f>
        <v>-6.9655017552072707E-3</v>
      </c>
      <c r="X3" s="24">
        <f>BRPL_EOD!X3-BRPL_ISGS_exbus!X3</f>
        <v>2.1913867337630677E-3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3.0089999999987072E-3</v>
      </c>
      <c r="K4" s="24">
        <f>BRPL_EOD!K4-BRPL_ISGS_exbus!K4</f>
        <v>3.3812685475709259E-3</v>
      </c>
      <c r="L4" s="24">
        <f>BRPL_EOD!L4-BRPL_ISGS_exbus!L4</f>
        <v>9.1289966380969645E-5</v>
      </c>
      <c r="M4" s="24">
        <f>BRPL_EOD!M4-BRPL_ISGS_exbus!M4</f>
        <v>4.5015561257244485E-3</v>
      </c>
      <c r="N4" s="24">
        <f>BRPL_EOD!N4-BRPL_ISGS_exbus!N4</f>
        <v>-7.3324105428085318E-4</v>
      </c>
      <c r="O4" s="24">
        <f>BRPL_EOD!O4-BRPL_ISGS_exbus!O4</f>
        <v>-6.2352388059707664E-3</v>
      </c>
      <c r="P4" s="24">
        <f>BRPL_EOD!P4-BRPL_ISGS_exbus!P4</f>
        <v>-9.4034833091072301E-4</v>
      </c>
      <c r="Q4" s="24">
        <f>BRPL_EOD!Q4-BRPL_ISGS_exbus!Q4</f>
        <v>-5.1162711864627397E-4</v>
      </c>
      <c r="R4" s="24">
        <f>BRPL_EOD!R4-BRPL_ISGS_exbus!R4</f>
        <v>3.7856099699986601E-3</v>
      </c>
      <c r="S4" s="24">
        <f>BRPL_EOD!S4-BRPL_ISGS_exbus!S4</f>
        <v>2.9433070866140554E-3</v>
      </c>
      <c r="T4" s="24">
        <f>BRPL_EOD!T4-BRPL_ISGS_exbus!T4</f>
        <v>8.9721428571443163E-4</v>
      </c>
      <c r="U4" s="24">
        <f>BRPL_EOD!U4-BRPL_ISGS_exbus!U4</f>
        <v>4.3580435007584128E-4</v>
      </c>
      <c r="V4" s="24">
        <f>BRPL_EOD!V4-BRPL_ISGS_exbus!V4</f>
        <v>1.8633183856504587E-3</v>
      </c>
      <c r="W4" s="24">
        <f>BRPL_EOD!W4-BRPL_ISGS_exbus!W4</f>
        <v>-6.9655017552072707E-3</v>
      </c>
      <c r="X4" s="24">
        <f>BRPL_EOD!X4-BRPL_ISGS_exbus!X4</f>
        <v>2.1913867337630677E-3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3.0089999999987072E-3</v>
      </c>
      <c r="K5" s="24">
        <f>BRPL_EOD!K5-BRPL_ISGS_exbus!K5</f>
        <v>3.3812685475709259E-3</v>
      </c>
      <c r="L5" s="24">
        <f>BRPL_EOD!L5-BRPL_ISGS_exbus!L5</f>
        <v>9.1289966380969645E-5</v>
      </c>
      <c r="M5" s="24">
        <f>BRPL_EOD!M5-BRPL_ISGS_exbus!M5</f>
        <v>4.5015561257244485E-3</v>
      </c>
      <c r="N5" s="24">
        <f>BRPL_EOD!N5-BRPL_ISGS_exbus!N5</f>
        <v>-7.3324105428085318E-4</v>
      </c>
      <c r="O5" s="24">
        <f>BRPL_EOD!O5-BRPL_ISGS_exbus!O5</f>
        <v>-6.2352388059707664E-3</v>
      </c>
      <c r="P5" s="24">
        <f>BRPL_EOD!P5-BRPL_ISGS_exbus!P5</f>
        <v>-9.4034833091072301E-4</v>
      </c>
      <c r="Q5" s="24">
        <f>BRPL_EOD!Q5-BRPL_ISGS_exbus!Q5</f>
        <v>-5.1162711864627397E-4</v>
      </c>
      <c r="R5" s="24">
        <f>BRPL_EOD!R5-BRPL_ISGS_exbus!R5</f>
        <v>3.7856099699986601E-3</v>
      </c>
      <c r="S5" s="24">
        <f>BRPL_EOD!S5-BRPL_ISGS_exbus!S5</f>
        <v>2.9433070866140554E-3</v>
      </c>
      <c r="T5" s="24">
        <f>BRPL_EOD!T5-BRPL_ISGS_exbus!T5</f>
        <v>8.9721428571443163E-4</v>
      </c>
      <c r="U5" s="24">
        <f>BRPL_EOD!U5-BRPL_ISGS_exbus!U5</f>
        <v>4.3580435007584128E-4</v>
      </c>
      <c r="V5" s="24">
        <f>BRPL_EOD!V5-BRPL_ISGS_exbus!V5</f>
        <v>1.8633183856504587E-3</v>
      </c>
      <c r="W5" s="24">
        <f>BRPL_EOD!W5-BRPL_ISGS_exbus!W5</f>
        <v>-6.9655017552072707E-3</v>
      </c>
      <c r="X5" s="24">
        <f>BRPL_EOD!X5-BRPL_ISGS_exbus!X5</f>
        <v>2.1913867337630677E-3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3.0089999999987072E-3</v>
      </c>
      <c r="K6" s="24">
        <f>BRPL_EOD!K6-BRPL_ISGS_exbus!K6</f>
        <v>3.3812685475709259E-3</v>
      </c>
      <c r="L6" s="24">
        <f>BRPL_EOD!L6-BRPL_ISGS_exbus!L6</f>
        <v>9.1289966380969645E-5</v>
      </c>
      <c r="M6" s="24">
        <f>BRPL_EOD!M6-BRPL_ISGS_exbus!M6</f>
        <v>4.5015561257244485E-3</v>
      </c>
      <c r="N6" s="24">
        <f>BRPL_EOD!N6-BRPL_ISGS_exbus!N6</f>
        <v>-7.3324105428085318E-4</v>
      </c>
      <c r="O6" s="24">
        <f>BRPL_EOD!O6-BRPL_ISGS_exbus!O6</f>
        <v>-6.2352388059707664E-3</v>
      </c>
      <c r="P6" s="24">
        <f>BRPL_EOD!P6-BRPL_ISGS_exbus!P6</f>
        <v>-9.4034833091072301E-4</v>
      </c>
      <c r="Q6" s="24">
        <f>BRPL_EOD!Q6-BRPL_ISGS_exbus!Q6</f>
        <v>-5.1162711864627397E-4</v>
      </c>
      <c r="R6" s="24">
        <f>BRPL_EOD!R6-BRPL_ISGS_exbus!R6</f>
        <v>3.7856099699986601E-3</v>
      </c>
      <c r="S6" s="24">
        <f>BRPL_EOD!S6-BRPL_ISGS_exbus!S6</f>
        <v>2.9433070866140554E-3</v>
      </c>
      <c r="T6" s="24">
        <f>BRPL_EOD!T6-BRPL_ISGS_exbus!T6</f>
        <v>8.9721428571443163E-4</v>
      </c>
      <c r="U6" s="24">
        <f>BRPL_EOD!U6-BRPL_ISGS_exbus!U6</f>
        <v>4.3580435007584128E-4</v>
      </c>
      <c r="V6" s="24">
        <f>BRPL_EOD!V6-BRPL_ISGS_exbus!V6</f>
        <v>1.8633183856504587E-3</v>
      </c>
      <c r="W6" s="24">
        <f>BRPL_EOD!W6-BRPL_ISGS_exbus!W6</f>
        <v>-6.9655017552072707E-3</v>
      </c>
      <c r="X6" s="24">
        <f>BRPL_EOD!X6-BRPL_ISGS_exbus!X6</f>
        <v>2.1913867337630677E-3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3.0089999999987072E-3</v>
      </c>
      <c r="K7" s="24">
        <f>BRPL_EOD!K7-BRPL_ISGS_exbus!K7</f>
        <v>3.3812685475709259E-3</v>
      </c>
      <c r="L7" s="24">
        <f>BRPL_EOD!L7-BRPL_ISGS_exbus!L7</f>
        <v>9.1289966380969645E-5</v>
      </c>
      <c r="M7" s="24">
        <f>BRPL_EOD!M7-BRPL_ISGS_exbus!M7</f>
        <v>4.5015561257244485E-3</v>
      </c>
      <c r="N7" s="24">
        <f>BRPL_EOD!N7-BRPL_ISGS_exbus!N7</f>
        <v>-7.3324105428085318E-4</v>
      </c>
      <c r="O7" s="24">
        <f>BRPL_EOD!O7-BRPL_ISGS_exbus!O7</f>
        <v>-6.2352388059707664E-3</v>
      </c>
      <c r="P7" s="24">
        <f>BRPL_EOD!P7-BRPL_ISGS_exbus!P7</f>
        <v>-9.4034833091072301E-4</v>
      </c>
      <c r="Q7" s="24">
        <f>BRPL_EOD!Q7-BRPL_ISGS_exbus!Q7</f>
        <v>-5.1162711864627397E-4</v>
      </c>
      <c r="R7" s="24">
        <f>BRPL_EOD!R7-BRPL_ISGS_exbus!R7</f>
        <v>3.7856099699986601E-3</v>
      </c>
      <c r="S7" s="24">
        <f>BRPL_EOD!S7-BRPL_ISGS_exbus!S7</f>
        <v>2.9433070866140554E-3</v>
      </c>
      <c r="T7" s="24">
        <f>BRPL_EOD!T7-BRPL_ISGS_exbus!T7</f>
        <v>8.9721428571443163E-4</v>
      </c>
      <c r="U7" s="24">
        <f>BRPL_EOD!U7-BRPL_ISGS_exbus!U7</f>
        <v>4.3580435007584128E-4</v>
      </c>
      <c r="V7" s="24">
        <f>BRPL_EOD!V7-BRPL_ISGS_exbus!V7</f>
        <v>1.8633183856504587E-3</v>
      </c>
      <c r="W7" s="24">
        <f>BRPL_EOD!W7-BRPL_ISGS_exbus!W7</f>
        <v>-6.9655017552072707E-3</v>
      </c>
      <c r="X7" s="24">
        <f>BRPL_EOD!X7-BRPL_ISGS_exbus!X7</f>
        <v>2.1913867337630677E-3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3.0089999999987072E-3</v>
      </c>
      <c r="K8" s="24">
        <f>BRPL_EOD!K8-BRPL_ISGS_exbus!K8</f>
        <v>3.3812685475709259E-3</v>
      </c>
      <c r="L8" s="24">
        <f>BRPL_EOD!L8-BRPL_ISGS_exbus!L8</f>
        <v>9.1289966380969645E-5</v>
      </c>
      <c r="M8" s="24">
        <f>BRPL_EOD!M8-BRPL_ISGS_exbus!M8</f>
        <v>4.5015561257244485E-3</v>
      </c>
      <c r="N8" s="24">
        <f>BRPL_EOD!N8-BRPL_ISGS_exbus!N8</f>
        <v>-7.3324105428085318E-4</v>
      </c>
      <c r="O8" s="24">
        <f>BRPL_EOD!O8-BRPL_ISGS_exbus!O8</f>
        <v>-6.2352388059707664E-3</v>
      </c>
      <c r="P8" s="24">
        <f>BRPL_EOD!P8-BRPL_ISGS_exbus!P8</f>
        <v>-9.4034833091072301E-4</v>
      </c>
      <c r="Q8" s="24">
        <f>BRPL_EOD!Q8-BRPL_ISGS_exbus!Q8</f>
        <v>-5.1162711864627397E-4</v>
      </c>
      <c r="R8" s="24">
        <f>BRPL_EOD!R8-BRPL_ISGS_exbus!R8</f>
        <v>3.7856099699986601E-3</v>
      </c>
      <c r="S8" s="24">
        <f>BRPL_EOD!S8-BRPL_ISGS_exbus!S8</f>
        <v>2.9433070866140554E-3</v>
      </c>
      <c r="T8" s="24">
        <f>BRPL_EOD!T8-BRPL_ISGS_exbus!T8</f>
        <v>8.9721428571443163E-4</v>
      </c>
      <c r="U8" s="24">
        <f>BRPL_EOD!U8-BRPL_ISGS_exbus!U8</f>
        <v>4.3580435007584128E-4</v>
      </c>
      <c r="V8" s="24">
        <f>BRPL_EOD!V8-BRPL_ISGS_exbus!V8</f>
        <v>1.8633183856504587E-3</v>
      </c>
      <c r="W8" s="24">
        <f>BRPL_EOD!W8-BRPL_ISGS_exbus!W8</f>
        <v>-6.9655017552072707E-3</v>
      </c>
      <c r="X8" s="24">
        <f>BRPL_EOD!X8-BRPL_ISGS_exbus!X8</f>
        <v>2.1913867337630677E-3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-4.2479999999969209E-3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1.2660000000010996E-3</v>
      </c>
      <c r="K9" s="24">
        <f>BRPL_EOD!K9-BRPL_ISGS_exbus!K9</f>
        <v>3.3812685475709259E-3</v>
      </c>
      <c r="L9" s="24">
        <f>BRPL_EOD!L9-BRPL_ISGS_exbus!L9</f>
        <v>9.1289966380969645E-5</v>
      </c>
      <c r="M9" s="24">
        <f>BRPL_EOD!M9-BRPL_ISGS_exbus!M9</f>
        <v>4.5015561257244485E-3</v>
      </c>
      <c r="N9" s="24">
        <f>BRPL_EOD!N9-BRPL_ISGS_exbus!N9</f>
        <v>-7.3324105428085318E-4</v>
      </c>
      <c r="O9" s="24">
        <f>BRPL_EOD!O9-BRPL_ISGS_exbus!O9</f>
        <v>-6.2352388059707664E-3</v>
      </c>
      <c r="P9" s="24">
        <f>BRPL_EOD!P9-BRPL_ISGS_exbus!P9</f>
        <v>-9.4034833091072301E-4</v>
      </c>
      <c r="Q9" s="24">
        <f>BRPL_EOD!Q9-BRPL_ISGS_exbus!Q9</f>
        <v>-5.1162711864627397E-4</v>
      </c>
      <c r="R9" s="24">
        <f>BRPL_EOD!R9-BRPL_ISGS_exbus!R9</f>
        <v>3.7856099699986601E-3</v>
      </c>
      <c r="S9" s="24">
        <f>BRPL_EOD!S9-BRPL_ISGS_exbus!S9</f>
        <v>2.9433070866140554E-3</v>
      </c>
      <c r="T9" s="24">
        <f>BRPL_EOD!T9-BRPL_ISGS_exbus!T9</f>
        <v>8.9721428571443163E-4</v>
      </c>
      <c r="U9" s="24">
        <f>BRPL_EOD!U9-BRPL_ISGS_exbus!U9</f>
        <v>4.3580435007584128E-4</v>
      </c>
      <c r="V9" s="24">
        <f>BRPL_EOD!V9-BRPL_ISGS_exbus!V9</f>
        <v>1.8633183856504587E-3</v>
      </c>
      <c r="W9" s="24">
        <f>BRPL_EOD!W9-BRPL_ISGS_exbus!W9</f>
        <v>-6.9655017552072707E-3</v>
      </c>
      <c r="X9" s="24">
        <f>BRPL_EOD!X9-BRPL_ISGS_exbus!X9</f>
        <v>2.1913867337630677E-3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-4.2479999999969209E-3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1.2660000000010996E-3</v>
      </c>
      <c r="K10" s="24">
        <f>BRPL_EOD!K10-BRPL_ISGS_exbus!K10</f>
        <v>3.3812685475709259E-3</v>
      </c>
      <c r="L10" s="24">
        <f>BRPL_EOD!L10-BRPL_ISGS_exbus!L10</f>
        <v>9.1289966380969645E-5</v>
      </c>
      <c r="M10" s="24">
        <f>BRPL_EOD!M10-BRPL_ISGS_exbus!M10</f>
        <v>4.5015561257244485E-3</v>
      </c>
      <c r="N10" s="24">
        <f>BRPL_EOD!N10-BRPL_ISGS_exbus!N10</f>
        <v>-7.3324105428085318E-4</v>
      </c>
      <c r="O10" s="24">
        <f>BRPL_EOD!O10-BRPL_ISGS_exbus!O10</f>
        <v>-6.2352388059707664E-3</v>
      </c>
      <c r="P10" s="24">
        <f>BRPL_EOD!P10-BRPL_ISGS_exbus!P10</f>
        <v>-9.4034833091072301E-4</v>
      </c>
      <c r="Q10" s="24">
        <f>BRPL_EOD!Q10-BRPL_ISGS_exbus!Q10</f>
        <v>-5.1162711864627397E-4</v>
      </c>
      <c r="R10" s="24">
        <f>BRPL_EOD!R10-BRPL_ISGS_exbus!R10</f>
        <v>3.7856099699986601E-3</v>
      </c>
      <c r="S10" s="24">
        <f>BRPL_EOD!S10-BRPL_ISGS_exbus!S10</f>
        <v>2.9433070866140554E-3</v>
      </c>
      <c r="T10" s="24">
        <f>BRPL_EOD!T10-BRPL_ISGS_exbus!T10</f>
        <v>8.9721428571443163E-4</v>
      </c>
      <c r="U10" s="24">
        <f>BRPL_EOD!U10-BRPL_ISGS_exbus!U10</f>
        <v>4.3580435007584128E-4</v>
      </c>
      <c r="V10" s="24">
        <f>BRPL_EOD!V10-BRPL_ISGS_exbus!V10</f>
        <v>1.8633183856504587E-3</v>
      </c>
      <c r="W10" s="24">
        <f>BRPL_EOD!W10-BRPL_ISGS_exbus!W10</f>
        <v>-6.9655017552072707E-3</v>
      </c>
      <c r="X10" s="24">
        <f>BRPL_EOD!X10-BRPL_ISGS_exbus!X10</f>
        <v>2.1913867337630677E-3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6.5200000000231739E-4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2.5660000000016225E-3</v>
      </c>
      <c r="K11" s="24">
        <f>BRPL_EOD!K11-BRPL_ISGS_exbus!K11</f>
        <v>3.3812685475709259E-3</v>
      </c>
      <c r="L11" s="24">
        <f>BRPL_EOD!L11-BRPL_ISGS_exbus!L11</f>
        <v>9.1289966380969645E-5</v>
      </c>
      <c r="M11" s="24">
        <f>BRPL_EOD!M11-BRPL_ISGS_exbus!M11</f>
        <v>4.5015561257244485E-3</v>
      </c>
      <c r="N11" s="24">
        <f>BRPL_EOD!N11-BRPL_ISGS_exbus!N11</f>
        <v>-7.3324105428085318E-4</v>
      </c>
      <c r="O11" s="24">
        <f>BRPL_EOD!O11-BRPL_ISGS_exbus!O11</f>
        <v>-6.2352388059707664E-3</v>
      </c>
      <c r="P11" s="24">
        <f>BRPL_EOD!P11-BRPL_ISGS_exbus!P11</f>
        <v>-9.4034833091072301E-4</v>
      </c>
      <c r="Q11" s="24">
        <f>BRPL_EOD!Q11-BRPL_ISGS_exbus!Q11</f>
        <v>-5.1162711864627397E-4</v>
      </c>
      <c r="R11" s="24">
        <f>BRPL_EOD!R11-BRPL_ISGS_exbus!R11</f>
        <v>3.7856099699986601E-3</v>
      </c>
      <c r="S11" s="24">
        <f>BRPL_EOD!S11-BRPL_ISGS_exbus!S11</f>
        <v>2.9433070866140554E-3</v>
      </c>
      <c r="T11" s="24">
        <f>BRPL_EOD!T11-BRPL_ISGS_exbus!T11</f>
        <v>8.9721428571443163E-4</v>
      </c>
      <c r="U11" s="24">
        <f>BRPL_EOD!U11-BRPL_ISGS_exbus!U11</f>
        <v>4.3580435007584128E-4</v>
      </c>
      <c r="V11" s="24">
        <f>BRPL_EOD!V11-BRPL_ISGS_exbus!V11</f>
        <v>1.8633183856504587E-3</v>
      </c>
      <c r="W11" s="24">
        <f>BRPL_EOD!W11-BRPL_ISGS_exbus!W11</f>
        <v>-6.9655017552072707E-3</v>
      </c>
      <c r="X11" s="24">
        <f>BRPL_EOD!X11-BRPL_ISGS_exbus!X11</f>
        <v>2.1913867337630677E-3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3.5193806530742222E-4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4.8139999999960992E-3</v>
      </c>
      <c r="K12" s="24">
        <f>BRPL_EOD!K12-BRPL_ISGS_exbus!K12</f>
        <v>3.3812685475709259E-3</v>
      </c>
      <c r="L12" s="24">
        <f>BRPL_EOD!L12-BRPL_ISGS_exbus!L12</f>
        <v>9.1289966380969645E-5</v>
      </c>
      <c r="M12" s="24">
        <f>BRPL_EOD!M12-BRPL_ISGS_exbus!M12</f>
        <v>4.5015561257244485E-3</v>
      </c>
      <c r="N12" s="24">
        <f>BRPL_EOD!N12-BRPL_ISGS_exbus!N12</f>
        <v>-7.3324105428085318E-4</v>
      </c>
      <c r="O12" s="24">
        <f>BRPL_EOD!O12-BRPL_ISGS_exbus!O12</f>
        <v>-6.2352388059707664E-3</v>
      </c>
      <c r="P12" s="24">
        <f>BRPL_EOD!P12-BRPL_ISGS_exbus!P12</f>
        <v>-9.4034833091072301E-4</v>
      </c>
      <c r="Q12" s="24">
        <f>BRPL_EOD!Q12-BRPL_ISGS_exbus!Q12</f>
        <v>-5.1162711864627397E-4</v>
      </c>
      <c r="R12" s="24">
        <f>BRPL_EOD!R12-BRPL_ISGS_exbus!R12</f>
        <v>3.7856099699986601E-3</v>
      </c>
      <c r="S12" s="24">
        <f>BRPL_EOD!S12-BRPL_ISGS_exbus!S12</f>
        <v>2.9433070866140554E-3</v>
      </c>
      <c r="T12" s="24">
        <f>BRPL_EOD!T12-BRPL_ISGS_exbus!T12</f>
        <v>8.9721428571443163E-4</v>
      </c>
      <c r="U12" s="24">
        <f>BRPL_EOD!U12-BRPL_ISGS_exbus!U12</f>
        <v>4.3580435007584128E-4</v>
      </c>
      <c r="V12" s="24">
        <f>BRPL_EOD!V12-BRPL_ISGS_exbus!V12</f>
        <v>1.8633183856504587E-3</v>
      </c>
      <c r="W12" s="24">
        <f>BRPL_EOD!W12-BRPL_ISGS_exbus!W12</f>
        <v>-6.9655017552072707E-3</v>
      </c>
      <c r="X12" s="24">
        <f>BRPL_EOD!X12-BRPL_ISGS_exbus!X12</f>
        <v>2.1913867337630677E-3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-1.041999999998211E-3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6.852762164371029E-3</v>
      </c>
      <c r="K13" s="24">
        <f>BRPL_EOD!K13-BRPL_ISGS_exbus!K13</f>
        <v>3.3812685475709259E-3</v>
      </c>
      <c r="L13" s="24">
        <f>BRPL_EOD!L13-BRPL_ISGS_exbus!L13</f>
        <v>9.1289966380969645E-5</v>
      </c>
      <c r="M13" s="24">
        <f>BRPL_EOD!M13-BRPL_ISGS_exbus!M13</f>
        <v>4.5015561257244485E-3</v>
      </c>
      <c r="N13" s="24">
        <f>BRPL_EOD!N13-BRPL_ISGS_exbus!N13</f>
        <v>-7.3324105428085318E-4</v>
      </c>
      <c r="O13" s="24">
        <f>BRPL_EOD!O13-BRPL_ISGS_exbus!O13</f>
        <v>-6.2352388059707664E-3</v>
      </c>
      <c r="P13" s="24">
        <f>BRPL_EOD!P13-BRPL_ISGS_exbus!P13</f>
        <v>-9.4034833091072301E-4</v>
      </c>
      <c r="Q13" s="24">
        <f>BRPL_EOD!Q13-BRPL_ISGS_exbus!Q13</f>
        <v>-5.1162711864627397E-4</v>
      </c>
      <c r="R13" s="24">
        <f>BRPL_EOD!R13-BRPL_ISGS_exbus!R13</f>
        <v>3.7856099699986601E-3</v>
      </c>
      <c r="S13" s="24">
        <f>BRPL_EOD!S13-BRPL_ISGS_exbus!S13</f>
        <v>2.9433070866140554E-3</v>
      </c>
      <c r="T13" s="24">
        <f>BRPL_EOD!T13-BRPL_ISGS_exbus!T13</f>
        <v>8.9721428571443163E-4</v>
      </c>
      <c r="U13" s="24">
        <f>BRPL_EOD!U13-BRPL_ISGS_exbus!U13</f>
        <v>4.3580435007584128E-4</v>
      </c>
      <c r="V13" s="24">
        <f>BRPL_EOD!V13-BRPL_ISGS_exbus!V13</f>
        <v>1.8633183856504587E-3</v>
      </c>
      <c r="W13" s="24">
        <f>BRPL_EOD!W13-BRPL_ISGS_exbus!W13</f>
        <v>-6.9655017552072707E-3</v>
      </c>
      <c r="X13" s="24">
        <f>BRPL_EOD!X13-BRPL_ISGS_exbus!X13</f>
        <v>2.1913867337630677E-3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-1.041999999998211E-3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2.2460482109210034E-3</v>
      </c>
      <c r="K14" s="24">
        <f>BRPL_EOD!K14-BRPL_ISGS_exbus!K14</f>
        <v>3.3812685475709259E-3</v>
      </c>
      <c r="L14" s="24">
        <f>BRPL_EOD!L14-BRPL_ISGS_exbus!L14</f>
        <v>9.1289966380969645E-5</v>
      </c>
      <c r="M14" s="24">
        <f>BRPL_EOD!M14-BRPL_ISGS_exbus!M14</f>
        <v>4.5015561257244485E-3</v>
      </c>
      <c r="N14" s="24">
        <f>BRPL_EOD!N14-BRPL_ISGS_exbus!N14</f>
        <v>-7.3324105428085318E-4</v>
      </c>
      <c r="O14" s="24">
        <f>BRPL_EOD!O14-BRPL_ISGS_exbus!O14</f>
        <v>-6.2352388059707664E-3</v>
      </c>
      <c r="P14" s="24">
        <f>BRPL_EOD!P14-BRPL_ISGS_exbus!P14</f>
        <v>-9.4034833091072301E-4</v>
      </c>
      <c r="Q14" s="24">
        <f>BRPL_EOD!Q14-BRPL_ISGS_exbus!Q14</f>
        <v>-5.1162711864627397E-4</v>
      </c>
      <c r="R14" s="24">
        <f>BRPL_EOD!R14-BRPL_ISGS_exbus!R14</f>
        <v>3.7856099699986601E-3</v>
      </c>
      <c r="S14" s="24">
        <f>BRPL_EOD!S14-BRPL_ISGS_exbus!S14</f>
        <v>2.9433070866140554E-3</v>
      </c>
      <c r="T14" s="24">
        <f>BRPL_EOD!T14-BRPL_ISGS_exbus!T14</f>
        <v>8.9721428571443163E-4</v>
      </c>
      <c r="U14" s="24">
        <f>BRPL_EOD!U14-BRPL_ISGS_exbus!U14</f>
        <v>4.3580435007584128E-4</v>
      </c>
      <c r="V14" s="24">
        <f>BRPL_EOD!V14-BRPL_ISGS_exbus!V14</f>
        <v>1.8633183856504587E-3</v>
      </c>
      <c r="W14" s="24">
        <f>BRPL_EOD!W14-BRPL_ISGS_exbus!W14</f>
        <v>-6.9655017552072707E-3</v>
      </c>
      <c r="X14" s="24">
        <f>BRPL_EOD!X14-BRPL_ISGS_exbus!X14</f>
        <v>2.1913867337630677E-3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-1.1473421633549918E-3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4.0759459459493996E-4</v>
      </c>
      <c r="K15" s="24">
        <f>BRPL_EOD!K15-BRPL_ISGS_exbus!K15</f>
        <v>3.3812685475709259E-3</v>
      </c>
      <c r="L15" s="24">
        <f>BRPL_EOD!L15-BRPL_ISGS_exbus!L15</f>
        <v>9.1289966380969645E-5</v>
      </c>
      <c r="M15" s="24">
        <f>BRPL_EOD!M15-BRPL_ISGS_exbus!M15</f>
        <v>4.5015561257244485E-3</v>
      </c>
      <c r="N15" s="24">
        <f>BRPL_EOD!N15-BRPL_ISGS_exbus!N15</f>
        <v>-7.3324105428085318E-4</v>
      </c>
      <c r="O15" s="24">
        <f>BRPL_EOD!O15-BRPL_ISGS_exbus!O15</f>
        <v>-6.2352388059707664E-3</v>
      </c>
      <c r="P15" s="24">
        <f>BRPL_EOD!P15-BRPL_ISGS_exbus!P15</f>
        <v>-9.4034833091782843E-4</v>
      </c>
      <c r="Q15" s="24">
        <f>BRPL_EOD!Q15-BRPL_ISGS_exbus!Q15</f>
        <v>-5.1162711864627397E-4</v>
      </c>
      <c r="R15" s="24">
        <f>BRPL_EOD!R15-BRPL_ISGS_exbus!R15</f>
        <v>3.8410477729051706E-3</v>
      </c>
      <c r="S15" s="24">
        <f>BRPL_EOD!S15-BRPL_ISGS_exbus!S15</f>
        <v>2.9433070866140554E-3</v>
      </c>
      <c r="T15" s="24">
        <f>BRPL_EOD!T15-BRPL_ISGS_exbus!T15</f>
        <v>8.9721428571443163E-4</v>
      </c>
      <c r="U15" s="24">
        <f>BRPL_EOD!U15-BRPL_ISGS_exbus!U15</f>
        <v>4.3580435007584128E-4</v>
      </c>
      <c r="V15" s="24">
        <f>BRPL_EOD!V15-BRPL_ISGS_exbus!V15</f>
        <v>1.8633183856504587E-3</v>
      </c>
      <c r="W15" s="24">
        <f>BRPL_EOD!W15-BRPL_ISGS_exbus!W15</f>
        <v>-6.9655017552072707E-3</v>
      </c>
      <c r="X15" s="24">
        <f>BRPL_EOD!X15-BRPL_ISGS_exbus!X15</f>
        <v>2.1913867337630677E-3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3.3812685475709259E-3</v>
      </c>
      <c r="L16" s="24">
        <f>BRPL_EOD!L16-BRPL_ISGS_exbus!L16</f>
        <v>9.1289966380969645E-5</v>
      </c>
      <c r="M16" s="24">
        <f>BRPL_EOD!M16-BRPL_ISGS_exbus!M16</f>
        <v>4.5015561257244485E-3</v>
      </c>
      <c r="N16" s="24">
        <f>BRPL_EOD!N16-BRPL_ISGS_exbus!N16</f>
        <v>-7.3324105428085318E-4</v>
      </c>
      <c r="O16" s="24">
        <f>BRPL_EOD!O16-BRPL_ISGS_exbus!O16</f>
        <v>-6.2352388059707664E-3</v>
      </c>
      <c r="P16" s="24">
        <f>BRPL_EOD!P16-BRPL_ISGS_exbus!P16</f>
        <v>-9.4034833091782843E-4</v>
      </c>
      <c r="Q16" s="24">
        <f>BRPL_EOD!Q16-BRPL_ISGS_exbus!Q16</f>
        <v>-5.1162711864627397E-4</v>
      </c>
      <c r="R16" s="24">
        <f>BRPL_EOD!R16-BRPL_ISGS_exbus!R16</f>
        <v>3.8410477729051706E-3</v>
      </c>
      <c r="S16" s="24">
        <f>BRPL_EOD!S16-BRPL_ISGS_exbus!S16</f>
        <v>2.9433070866140554E-3</v>
      </c>
      <c r="T16" s="24">
        <f>BRPL_EOD!T16-BRPL_ISGS_exbus!T16</f>
        <v>8.9721428571443163E-4</v>
      </c>
      <c r="U16" s="24">
        <f>BRPL_EOD!U16-BRPL_ISGS_exbus!U16</f>
        <v>4.3580435007584128E-4</v>
      </c>
      <c r="V16" s="24">
        <f>BRPL_EOD!V16-BRPL_ISGS_exbus!V16</f>
        <v>1.8633183856504587E-3</v>
      </c>
      <c r="W16" s="24">
        <f>BRPL_EOD!W16-BRPL_ISGS_exbus!W16</f>
        <v>-6.9655017552072707E-3</v>
      </c>
      <c r="X16" s="24">
        <f>BRPL_EOD!X16-BRPL_ISGS_exbus!X16</f>
        <v>2.1913867337630677E-3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-2.4636772900521464E-4</v>
      </c>
      <c r="L17" s="24">
        <f>BRPL_EOD!L17-BRPL_ISGS_exbus!L17</f>
        <v>6.7472390165690399E-5</v>
      </c>
      <c r="M17" s="24">
        <f>BRPL_EOD!M17-BRPL_ISGS_exbus!M17</f>
        <v>4.5015561257244485E-3</v>
      </c>
      <c r="N17" s="24">
        <f>BRPL_EOD!N17-BRPL_ISGS_exbus!N17</f>
        <v>-7.3324105428085318E-4</v>
      </c>
      <c r="O17" s="24">
        <f>BRPL_EOD!O17-BRPL_ISGS_exbus!O17</f>
        <v>-6.2352388059707664E-3</v>
      </c>
      <c r="P17" s="24">
        <f>BRPL_EOD!P17-BRPL_ISGS_exbus!P17</f>
        <v>8.6776383993480977E-4</v>
      </c>
      <c r="Q17" s="24">
        <f>BRPL_EOD!Q17-BRPL_ISGS_exbus!Q17</f>
        <v>8.4874576271154467E-4</v>
      </c>
      <c r="R17" s="24">
        <f>BRPL_EOD!R17-BRPL_ISGS_exbus!R17</f>
        <v>3.6135456674486477E-3</v>
      </c>
      <c r="S17" s="24">
        <f>BRPL_EOD!S17-BRPL_ISGS_exbus!S17</f>
        <v>2.9433070866140554E-3</v>
      </c>
      <c r="T17" s="24">
        <f>BRPL_EOD!T17-BRPL_ISGS_exbus!T17</f>
        <v>8.9721428571443163E-4</v>
      </c>
      <c r="U17" s="24">
        <f>BRPL_EOD!U17-BRPL_ISGS_exbus!U17</f>
        <v>4.3580435007584128E-4</v>
      </c>
      <c r="V17" s="24">
        <f>BRPL_EOD!V17-BRPL_ISGS_exbus!V17</f>
        <v>1.8633183856504587E-3</v>
      </c>
      <c r="W17" s="24">
        <f>BRPL_EOD!W17-BRPL_ISGS_exbus!W17</f>
        <v>-6.9655017552072707E-3</v>
      </c>
      <c r="X17" s="24">
        <f>BRPL_EOD!X17-BRPL_ISGS_exbus!X17</f>
        <v>2.1913867337630677E-3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4.658015524057646E-3</v>
      </c>
      <c r="L18" s="24">
        <f>BRPL_EOD!L18-BRPL_ISGS_exbus!L18</f>
        <v>6.7472390165690399E-5</v>
      </c>
      <c r="M18" s="24">
        <f>BRPL_EOD!M18-BRPL_ISGS_exbus!M18</f>
        <v>4.5015561257244485E-3</v>
      </c>
      <c r="N18" s="24">
        <f>BRPL_EOD!N18-BRPL_ISGS_exbus!N18</f>
        <v>-7.3324105428085318E-4</v>
      </c>
      <c r="O18" s="24">
        <f>BRPL_EOD!O18-BRPL_ISGS_exbus!O18</f>
        <v>-6.2352388059707664E-3</v>
      </c>
      <c r="P18" s="24">
        <f>BRPL_EOD!P18-BRPL_ISGS_exbus!P18</f>
        <v>8.6776383993480977E-4</v>
      </c>
      <c r="Q18" s="24">
        <f>BRPL_EOD!Q18-BRPL_ISGS_exbus!Q18</f>
        <v>8.4874576271154467E-4</v>
      </c>
      <c r="R18" s="24">
        <f>BRPL_EOD!R18-BRPL_ISGS_exbus!R18</f>
        <v>3.6135456674486477E-3</v>
      </c>
      <c r="S18" s="24">
        <f>BRPL_EOD!S18-BRPL_ISGS_exbus!S18</f>
        <v>2.9433070866140554E-3</v>
      </c>
      <c r="T18" s="24">
        <f>BRPL_EOD!T18-BRPL_ISGS_exbus!T18</f>
        <v>8.9721428571443163E-4</v>
      </c>
      <c r="U18" s="24">
        <f>BRPL_EOD!U18-BRPL_ISGS_exbus!U18</f>
        <v>4.3580435007584128E-4</v>
      </c>
      <c r="V18" s="24">
        <f>BRPL_EOD!V18-BRPL_ISGS_exbus!V18</f>
        <v>1.8633183856504587E-3</v>
      </c>
      <c r="W18" s="24">
        <f>BRPL_EOD!W18-BRPL_ISGS_exbus!W18</f>
        <v>-6.9655017552072707E-3</v>
      </c>
      <c r="X18" s="24">
        <f>BRPL_EOD!X18-BRPL_ISGS_exbus!X18</f>
        <v>2.1913867337630677E-3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4.4068697543480084E-3</v>
      </c>
      <c r="L19" s="24">
        <f>BRPL_EOD!L19-BRPL_ISGS_exbus!L19</f>
        <v>6.7472390165690399E-5</v>
      </c>
      <c r="M19" s="24">
        <f>BRPL_EOD!M19-BRPL_ISGS_exbus!M19</f>
        <v>4.5015561257244485E-3</v>
      </c>
      <c r="N19" s="24">
        <f>BRPL_EOD!N19-BRPL_ISGS_exbus!N19</f>
        <v>-7.3324105428085318E-4</v>
      </c>
      <c r="O19" s="24">
        <f>BRPL_EOD!O19-BRPL_ISGS_exbus!O19</f>
        <v>-6.2352388059707664E-3</v>
      </c>
      <c r="P19" s="24">
        <f>BRPL_EOD!P19-BRPL_ISGS_exbus!P19</f>
        <v>8.6776383993480977E-4</v>
      </c>
      <c r="Q19" s="24">
        <f>BRPL_EOD!Q19-BRPL_ISGS_exbus!Q19</f>
        <v>8.4874576271154467E-4</v>
      </c>
      <c r="R19" s="24">
        <f>BRPL_EOD!R19-BRPL_ISGS_exbus!R19</f>
        <v>3.6135456674486477E-3</v>
      </c>
      <c r="S19" s="24">
        <f>BRPL_EOD!S19-BRPL_ISGS_exbus!S19</f>
        <v>2.9433070866140554E-3</v>
      </c>
      <c r="T19" s="24">
        <f>BRPL_EOD!T19-BRPL_ISGS_exbus!T19</f>
        <v>8.9721428571443163E-4</v>
      </c>
      <c r="U19" s="24">
        <f>BRPL_EOD!U19-BRPL_ISGS_exbus!U19</f>
        <v>2.5512193865040445E-5</v>
      </c>
      <c r="V19" s="24">
        <f>BRPL_EOD!V19-BRPL_ISGS_exbus!V19</f>
        <v>1.8633183856504587E-3</v>
      </c>
      <c r="W19" s="24">
        <f>BRPL_EOD!W19-BRPL_ISGS_exbus!W19</f>
        <v>-6.9655017552072707E-3</v>
      </c>
      <c r="X19" s="24">
        <f>BRPL_EOD!X19-BRPL_ISGS_exbus!X19</f>
        <v>2.1913867337630677E-3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1.3908424787700824E-3</v>
      </c>
      <c r="L20" s="24">
        <f>BRPL_EOD!L20-BRPL_ISGS_exbus!L20</f>
        <v>6.7472390165690399E-5</v>
      </c>
      <c r="M20" s="24">
        <f>BRPL_EOD!M20-BRPL_ISGS_exbus!M20</f>
        <v>4.5015561257244485E-3</v>
      </c>
      <c r="N20" s="24">
        <f>BRPL_EOD!N20-BRPL_ISGS_exbus!N20</f>
        <v>-7.3324105428085318E-4</v>
      </c>
      <c r="O20" s="24">
        <f>BRPL_EOD!O20-BRPL_ISGS_exbus!O20</f>
        <v>-6.2352388059707664E-3</v>
      </c>
      <c r="P20" s="24">
        <f>BRPL_EOD!P20-BRPL_ISGS_exbus!P20</f>
        <v>8.6776383993480977E-4</v>
      </c>
      <c r="Q20" s="24">
        <f>BRPL_EOD!Q20-BRPL_ISGS_exbus!Q20</f>
        <v>8.4874576271154467E-4</v>
      </c>
      <c r="R20" s="24">
        <f>BRPL_EOD!R20-BRPL_ISGS_exbus!R20</f>
        <v>3.6135456674486477E-3</v>
      </c>
      <c r="S20" s="24">
        <f>BRPL_EOD!S20-BRPL_ISGS_exbus!S20</f>
        <v>2.9433070866140554E-3</v>
      </c>
      <c r="T20" s="24">
        <f>BRPL_EOD!T20-BRPL_ISGS_exbus!T20</f>
        <v>8.9721428571443163E-4</v>
      </c>
      <c r="U20" s="24">
        <f>BRPL_EOD!U20-BRPL_ISGS_exbus!U20</f>
        <v>-5.9707981309742308E-4</v>
      </c>
      <c r="V20" s="24">
        <f>BRPL_EOD!V20-BRPL_ISGS_exbus!V20</f>
        <v>1.8633183856504587E-3</v>
      </c>
      <c r="W20" s="24">
        <f>BRPL_EOD!W20-BRPL_ISGS_exbus!W20</f>
        <v>-6.9655017552072707E-3</v>
      </c>
      <c r="X20" s="24">
        <f>BRPL_EOD!X20-BRPL_ISGS_exbus!X20</f>
        <v>2.1913867337630677E-3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1.2154708946923165E-3</v>
      </c>
      <c r="L21" s="24">
        <f>BRPL_EOD!L21-BRPL_ISGS_exbus!L21</f>
        <v>6.7472390165690399E-5</v>
      </c>
      <c r="M21" s="24">
        <f>BRPL_EOD!M21-BRPL_ISGS_exbus!M21</f>
        <v>4.5015561257244485E-3</v>
      </c>
      <c r="N21" s="24">
        <f>BRPL_EOD!N21-BRPL_ISGS_exbus!N21</f>
        <v>-7.3324105428085318E-4</v>
      </c>
      <c r="O21" s="24">
        <f>BRPL_EOD!O21-BRPL_ISGS_exbus!O21</f>
        <v>-6.2352388059707664E-3</v>
      </c>
      <c r="P21" s="24">
        <f>BRPL_EOD!P21-BRPL_ISGS_exbus!P21</f>
        <v>8.6776383993480977E-4</v>
      </c>
      <c r="Q21" s="24">
        <f>BRPL_EOD!Q21-BRPL_ISGS_exbus!Q21</f>
        <v>-8.1011074918713177E-4</v>
      </c>
      <c r="R21" s="24">
        <f>BRPL_EOD!R21-BRPL_ISGS_exbus!R21</f>
        <v>9.663227034764077E-4</v>
      </c>
      <c r="S21" s="24">
        <f>BRPL_EOD!S21-BRPL_ISGS_exbus!S21</f>
        <v>3.0428027418114567E-3</v>
      </c>
      <c r="T21" s="24">
        <f>BRPL_EOD!T21-BRPL_ISGS_exbus!T21</f>
        <v>-2.275205479452147E-3</v>
      </c>
      <c r="U21" s="24">
        <f>BRPL_EOD!U21-BRPL_ISGS_exbus!U21</f>
        <v>-5.9707981309742308E-4</v>
      </c>
      <c r="V21" s="24">
        <f>BRPL_EOD!V21-BRPL_ISGS_exbus!V21</f>
        <v>1.8633183856504587E-3</v>
      </c>
      <c r="W21" s="24">
        <f>BRPL_EOD!W21-BRPL_ISGS_exbus!W21</f>
        <v>-6.9655017552072707E-3</v>
      </c>
      <c r="X21" s="24">
        <f>BRPL_EOD!X21-BRPL_ISGS_exbus!X21</f>
        <v>2.1913867337630677E-3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4.3831295349150423E-3</v>
      </c>
      <c r="L22" s="24">
        <f>BRPL_EOD!L22-BRPL_ISGS_exbus!L22</f>
        <v>6.7472390165690399E-5</v>
      </c>
      <c r="M22" s="24">
        <f>BRPL_EOD!M22-BRPL_ISGS_exbus!M22</f>
        <v>4.5015561257244485E-3</v>
      </c>
      <c r="N22" s="24">
        <f>BRPL_EOD!N22-BRPL_ISGS_exbus!N22</f>
        <v>-7.3324105428085318E-4</v>
      </c>
      <c r="O22" s="24">
        <f>BRPL_EOD!O22-BRPL_ISGS_exbus!O22</f>
        <v>-6.2352388059707664E-3</v>
      </c>
      <c r="P22" s="24">
        <f>BRPL_EOD!P22-BRPL_ISGS_exbus!P22</f>
        <v>8.6776383993480977E-4</v>
      </c>
      <c r="Q22" s="24">
        <f>BRPL_EOD!Q22-BRPL_ISGS_exbus!Q22</f>
        <v>-8.1011074918713177E-4</v>
      </c>
      <c r="R22" s="24">
        <f>BRPL_EOD!R22-BRPL_ISGS_exbus!R22</f>
        <v>9.663227034764077E-4</v>
      </c>
      <c r="S22" s="24">
        <f>BRPL_EOD!S22-BRPL_ISGS_exbus!S22</f>
        <v>3.0428027418114567E-3</v>
      </c>
      <c r="T22" s="24">
        <f>BRPL_EOD!T22-BRPL_ISGS_exbus!T22</f>
        <v>-2.275205479452147E-3</v>
      </c>
      <c r="U22" s="24">
        <f>BRPL_EOD!U22-BRPL_ISGS_exbus!U22</f>
        <v>-5.9707981309742308E-4</v>
      </c>
      <c r="V22" s="24">
        <f>BRPL_EOD!V22-BRPL_ISGS_exbus!V22</f>
        <v>1.8633183856504587E-3</v>
      </c>
      <c r="W22" s="24">
        <f>BRPL_EOD!W22-BRPL_ISGS_exbus!W22</f>
        <v>-6.9655017552072707E-3</v>
      </c>
      <c r="X22" s="24">
        <f>BRPL_EOD!X22-BRPL_ISGS_exbus!X22</f>
        <v>2.1913867337630677E-3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5.0569492919976256E-3</v>
      </c>
      <c r="L23" s="24">
        <f>BRPL_EOD!L23-BRPL_ISGS_exbus!L23</f>
        <v>2.061988302770601E-6</v>
      </c>
      <c r="M23" s="24">
        <f>BRPL_EOD!M23-BRPL_ISGS_exbus!M23</f>
        <v>4.5015561257244485E-3</v>
      </c>
      <c r="N23" s="24">
        <f>BRPL_EOD!N23-BRPL_ISGS_exbus!N23</f>
        <v>-7.3324105428085318E-4</v>
      </c>
      <c r="O23" s="24">
        <f>BRPL_EOD!O23-BRPL_ISGS_exbus!O23</f>
        <v>-6.2352388059707664E-3</v>
      </c>
      <c r="P23" s="24">
        <f>BRPL_EOD!P23-BRPL_ISGS_exbus!P23</f>
        <v>8.6776383993480977E-4</v>
      </c>
      <c r="Q23" s="24">
        <f>BRPL_EOD!Q23-BRPL_ISGS_exbus!Q23</f>
        <v>8.4874576271154467E-4</v>
      </c>
      <c r="R23" s="24">
        <f>BRPL_EOD!R23-BRPL_ISGS_exbus!R23</f>
        <v>3.6135456674486477E-3</v>
      </c>
      <c r="S23" s="24">
        <f>BRPL_EOD!S23-BRPL_ISGS_exbus!S23</f>
        <v>2.9433070866140554E-3</v>
      </c>
      <c r="T23" s="24">
        <f>BRPL_EOD!T23-BRPL_ISGS_exbus!T23</f>
        <v>8.9721428571443163E-4</v>
      </c>
      <c r="U23" s="24">
        <f>BRPL_EOD!U23-BRPL_ISGS_exbus!U23</f>
        <v>-5.9707981309742308E-4</v>
      </c>
      <c r="V23" s="24">
        <f>BRPL_EOD!V23-BRPL_ISGS_exbus!V23</f>
        <v>1.8633183856504587E-3</v>
      </c>
      <c r="W23" s="24">
        <f>BRPL_EOD!W23-BRPL_ISGS_exbus!W23</f>
        <v>-6.9655017552072707E-3</v>
      </c>
      <c r="X23" s="24">
        <f>BRPL_EOD!X23-BRPL_ISGS_exbus!X23</f>
        <v>2.1913867337630677E-3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5.0569492919976256E-3</v>
      </c>
      <c r="L24" s="24">
        <f>BRPL_EOD!L24-BRPL_ISGS_exbus!L24</f>
        <v>3.185005364336746E-6</v>
      </c>
      <c r="M24" s="24">
        <f>BRPL_EOD!M24-BRPL_ISGS_exbus!M24</f>
        <v>4.5015561257244485E-3</v>
      </c>
      <c r="N24" s="24">
        <f>BRPL_EOD!N24-BRPL_ISGS_exbus!N24</f>
        <v>-7.3324105428085318E-4</v>
      </c>
      <c r="O24" s="24">
        <f>BRPL_EOD!O24-BRPL_ISGS_exbus!O24</f>
        <v>-6.2352388059707664E-3</v>
      </c>
      <c r="P24" s="24">
        <f>BRPL_EOD!P24-BRPL_ISGS_exbus!P24</f>
        <v>8.6776383993480977E-4</v>
      </c>
      <c r="Q24" s="24">
        <f>BRPL_EOD!Q24-BRPL_ISGS_exbus!Q24</f>
        <v>8.4874576271154467E-4</v>
      </c>
      <c r="R24" s="24">
        <f>BRPL_EOD!R24-BRPL_ISGS_exbus!R24</f>
        <v>3.6135456674486477E-3</v>
      </c>
      <c r="S24" s="24">
        <f>BRPL_EOD!S24-BRPL_ISGS_exbus!S24</f>
        <v>2.9433070866140554E-3</v>
      </c>
      <c r="T24" s="24">
        <f>BRPL_EOD!T24-BRPL_ISGS_exbus!T24</f>
        <v>8.9721428571443163E-4</v>
      </c>
      <c r="U24" s="24">
        <f>BRPL_EOD!U24-BRPL_ISGS_exbus!U24</f>
        <v>-5.9707981309742308E-4</v>
      </c>
      <c r="V24" s="24">
        <f>BRPL_EOD!V24-BRPL_ISGS_exbus!V24</f>
        <v>1.8633183856504587E-3</v>
      </c>
      <c r="W24" s="24">
        <f>BRPL_EOD!W24-BRPL_ISGS_exbus!W24</f>
        <v>-6.9655017552072707E-3</v>
      </c>
      <c r="X24" s="24">
        <f>BRPL_EOD!X24-BRPL_ISGS_exbus!X24</f>
        <v>2.1913867337630677E-3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-2.4408420239296902E-4</v>
      </c>
      <c r="L25" s="24">
        <f>BRPL_EOD!L25-BRPL_ISGS_exbus!L25</f>
        <v>3.3512976372662706E-5</v>
      </c>
      <c r="M25" s="24">
        <f>BRPL_EOD!M25-BRPL_ISGS_exbus!M25</f>
        <v>4.5015561257244485E-3</v>
      </c>
      <c r="N25" s="24">
        <f>BRPL_EOD!N25-BRPL_ISGS_exbus!N25</f>
        <v>-7.3324105428085318E-4</v>
      </c>
      <c r="O25" s="24">
        <f>BRPL_EOD!O25-BRPL_ISGS_exbus!O25</f>
        <v>-6.2352388059707664E-3</v>
      </c>
      <c r="P25" s="24">
        <f>BRPL_EOD!P25-BRPL_ISGS_exbus!P25</f>
        <v>8.6776383993480977E-4</v>
      </c>
      <c r="Q25" s="24">
        <f>BRPL_EOD!Q25-BRPL_ISGS_exbus!Q25</f>
        <v>8.4874576271154467E-4</v>
      </c>
      <c r="R25" s="24">
        <f>BRPL_EOD!R25-BRPL_ISGS_exbus!R25</f>
        <v>3.6135456674486477E-3</v>
      </c>
      <c r="S25" s="24">
        <f>BRPL_EOD!S25-BRPL_ISGS_exbus!S25</f>
        <v>2.9433070866140554E-3</v>
      </c>
      <c r="T25" s="24">
        <f>BRPL_EOD!T25-BRPL_ISGS_exbus!T25</f>
        <v>8.9721428571443163E-4</v>
      </c>
      <c r="U25" s="24">
        <f>BRPL_EOD!U25-BRPL_ISGS_exbus!U25</f>
        <v>-5.9707981309742308E-4</v>
      </c>
      <c r="V25" s="24">
        <f>BRPL_EOD!V25-BRPL_ISGS_exbus!V25</f>
        <v>1.8633183856504587E-3</v>
      </c>
      <c r="W25" s="24">
        <f>BRPL_EOD!W25-BRPL_ISGS_exbus!W25</f>
        <v>-6.9655017552072707E-3</v>
      </c>
      <c r="X25" s="24">
        <f>BRPL_EOD!X25-BRPL_ISGS_exbus!X25</f>
        <v>2.1913867337630677E-3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4.2905242572146562E-3</v>
      </c>
      <c r="L26" s="24">
        <f>BRPL_EOD!L26-BRPL_ISGS_exbus!L26</f>
        <v>3.185005364336746E-6</v>
      </c>
      <c r="M26" s="24">
        <f>BRPL_EOD!M26-BRPL_ISGS_exbus!M26</f>
        <v>4.5015561257244485E-3</v>
      </c>
      <c r="N26" s="24">
        <f>BRPL_EOD!N26-BRPL_ISGS_exbus!N26</f>
        <v>-7.3324105428085318E-4</v>
      </c>
      <c r="O26" s="24">
        <f>BRPL_EOD!O26-BRPL_ISGS_exbus!O26</f>
        <v>-6.2352388059707664E-3</v>
      </c>
      <c r="P26" s="24">
        <f>BRPL_EOD!P26-BRPL_ISGS_exbus!P26</f>
        <v>8.6776383993480977E-4</v>
      </c>
      <c r="Q26" s="24">
        <f>BRPL_EOD!Q26-BRPL_ISGS_exbus!Q26</f>
        <v>8.4874576271154467E-4</v>
      </c>
      <c r="R26" s="24">
        <f>BRPL_EOD!R26-BRPL_ISGS_exbus!R26</f>
        <v>3.6135456674486477E-3</v>
      </c>
      <c r="S26" s="24">
        <f>BRPL_EOD!S26-BRPL_ISGS_exbus!S26</f>
        <v>2.9433070866140554E-3</v>
      </c>
      <c r="T26" s="24">
        <f>BRPL_EOD!T26-BRPL_ISGS_exbus!T26</f>
        <v>8.9721428571443163E-4</v>
      </c>
      <c r="U26" s="24">
        <f>BRPL_EOD!U26-BRPL_ISGS_exbus!U26</f>
        <v>-5.9707981309742308E-4</v>
      </c>
      <c r="V26" s="24">
        <f>BRPL_EOD!V26-BRPL_ISGS_exbus!V26</f>
        <v>1.8633183856504587E-3</v>
      </c>
      <c r="W26" s="24">
        <f>BRPL_EOD!W26-BRPL_ISGS_exbus!W26</f>
        <v>-6.9655017552072707E-3</v>
      </c>
      <c r="X26" s="24">
        <f>BRPL_EOD!X26-BRPL_ISGS_exbus!X26</f>
        <v>2.1913867337630677E-3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4.9308653929074353E-3</v>
      </c>
      <c r="L27" s="24">
        <f>BRPL_EOD!L27-BRPL_ISGS_exbus!L27</f>
        <v>1.9011224879239563E-4</v>
      </c>
      <c r="M27" s="24">
        <f>BRPL_EOD!M27-BRPL_ISGS_exbus!M27</f>
        <v>4.5015561257244485E-3</v>
      </c>
      <c r="N27" s="24">
        <f>BRPL_EOD!N27-BRPL_ISGS_exbus!N27</f>
        <v>-7.3324105428085318E-4</v>
      </c>
      <c r="O27" s="24">
        <f>BRPL_EOD!O27-BRPL_ISGS_exbus!O27</f>
        <v>-6.2352388059707664E-3</v>
      </c>
      <c r="P27" s="24">
        <f>BRPL_EOD!P27-BRPL_ISGS_exbus!P27</f>
        <v>8.6776383993480977E-4</v>
      </c>
      <c r="Q27" s="24">
        <f>BRPL_EOD!Q27-BRPL_ISGS_exbus!Q27</f>
        <v>8.4874576271154467E-4</v>
      </c>
      <c r="R27" s="24">
        <f>BRPL_EOD!R27-BRPL_ISGS_exbus!R27</f>
        <v>3.6135456674486477E-3</v>
      </c>
      <c r="S27" s="24">
        <f>BRPL_EOD!S27-BRPL_ISGS_exbus!S27</f>
        <v>2.9433070866140554E-3</v>
      </c>
      <c r="T27" s="24">
        <f>BRPL_EOD!T27-BRPL_ISGS_exbus!T27</f>
        <v>8.9721428571443163E-4</v>
      </c>
      <c r="U27" s="24">
        <f>BRPL_EOD!U27-BRPL_ISGS_exbus!U27</f>
        <v>5.5380079922429104E-4</v>
      </c>
      <c r="V27" s="24">
        <f>BRPL_EOD!V27-BRPL_ISGS_exbus!V27</f>
        <v>1.8633183856504587E-3</v>
      </c>
      <c r="W27" s="24">
        <f>BRPL_EOD!W27-BRPL_ISGS_exbus!W27</f>
        <v>-6.9655017552072707E-3</v>
      </c>
      <c r="X27" s="24">
        <f>BRPL_EOD!X27-BRPL_ISGS_exbus!X27</f>
        <v>2.1913867337630677E-3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4.393269628451435E-3</v>
      </c>
      <c r="L28" s="24">
        <f>BRPL_EOD!L28-BRPL_ISGS_exbus!L28</f>
        <v>6.7472390165690399E-5</v>
      </c>
      <c r="M28" s="24">
        <f>BRPL_EOD!M28-BRPL_ISGS_exbus!M28</f>
        <v>4.5015561257244485E-3</v>
      </c>
      <c r="N28" s="24">
        <f>BRPL_EOD!N28-BRPL_ISGS_exbus!N28</f>
        <v>-7.3324105428085318E-4</v>
      </c>
      <c r="O28" s="24">
        <f>BRPL_EOD!O28-BRPL_ISGS_exbus!O28</f>
        <v>-6.2352388059707664E-3</v>
      </c>
      <c r="P28" s="24">
        <f>BRPL_EOD!P28-BRPL_ISGS_exbus!P28</f>
        <v>8.6776383993480977E-4</v>
      </c>
      <c r="Q28" s="24">
        <f>BRPL_EOD!Q28-BRPL_ISGS_exbus!Q28</f>
        <v>5.9913028571489946E-4</v>
      </c>
      <c r="R28" s="24">
        <f>BRPL_EOD!R28-BRPL_ISGS_exbus!R28</f>
        <v>6.2770196538686207E-4</v>
      </c>
      <c r="S28" s="24">
        <f>BRPL_EOD!S28-BRPL_ISGS_exbus!S28</f>
        <v>-4.7701824988344299E-4</v>
      </c>
      <c r="T28" s="24">
        <f>BRPL_EOD!T28-BRPL_ISGS_exbus!T28</f>
        <v>8.9721428571443163E-4</v>
      </c>
      <c r="U28" s="24">
        <f>BRPL_EOD!U28-BRPL_ISGS_exbus!U28</f>
        <v>9.1952136926920502E-6</v>
      </c>
      <c r="V28" s="24">
        <f>BRPL_EOD!V28-BRPL_ISGS_exbus!V28</f>
        <v>1.8633183856504587E-3</v>
      </c>
      <c r="W28" s="24">
        <f>BRPL_EOD!W28-BRPL_ISGS_exbus!W28</f>
        <v>-6.9655017552072707E-3</v>
      </c>
      <c r="X28" s="24">
        <f>BRPL_EOD!X28-BRPL_ISGS_exbus!X28</f>
        <v>2.1913867337630677E-3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1.4899290863468195E-4</v>
      </c>
      <c r="L29" s="24">
        <f>BRPL_EOD!L29-BRPL_ISGS_exbus!L29</f>
        <v>1.0644387716141068E-5</v>
      </c>
      <c r="M29" s="24">
        <f>BRPL_EOD!M29-BRPL_ISGS_exbus!M29</f>
        <v>4.3809617540375712E-3</v>
      </c>
      <c r="N29" s="24">
        <f>BRPL_EOD!N29-BRPL_ISGS_exbus!N29</f>
        <v>6.4505118856104104E-3</v>
      </c>
      <c r="O29" s="24">
        <f>BRPL_EOD!O29-BRPL_ISGS_exbus!O29</f>
        <v>7.6954726813482921E-4</v>
      </c>
      <c r="P29" s="24">
        <f>BRPL_EOD!P29-BRPL_ISGS_exbus!P29</f>
        <v>8.4010538389733824E-4</v>
      </c>
      <c r="Q29" s="24">
        <f>BRPL_EOD!Q29-BRPL_ISGS_exbus!Q29</f>
        <v>-8.8032533645421296E-4</v>
      </c>
      <c r="R29" s="24">
        <f>BRPL_EOD!R29-BRPL_ISGS_exbus!R29</f>
        <v>-3.965207772793633E-4</v>
      </c>
      <c r="S29" s="24">
        <f>BRPL_EOD!S29-BRPL_ISGS_exbus!S29</f>
        <v>-7.1763934426272158E-4</v>
      </c>
      <c r="T29" s="24">
        <f>BRPL_EOD!T29-BRPL_ISGS_exbus!T29</f>
        <v>-2.3099999999998122E-4</v>
      </c>
      <c r="U29" s="24">
        <f>BRPL_EOD!U29-BRPL_ISGS_exbus!U29</f>
        <v>9.1952136926920502E-6</v>
      </c>
      <c r="V29" s="24">
        <f>BRPL_EOD!V29-BRPL_ISGS_exbus!V29</f>
        <v>1.8633183856504587E-3</v>
      </c>
      <c r="W29" s="24">
        <f>BRPL_EOD!W29-BRPL_ISGS_exbus!W29</f>
        <v>-6.9655017552072707E-3</v>
      </c>
      <c r="X29" s="24">
        <f>BRPL_EOD!X29-BRPL_ISGS_exbus!X29</f>
        <v>2.1913867337630677E-3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-1.9113610001113557E-3</v>
      </c>
      <c r="L30" s="24">
        <f>BRPL_EOD!L30-BRPL_ISGS_exbus!L30</f>
        <v>-5.5901137530511846E-5</v>
      </c>
      <c r="M30" s="24">
        <f>BRPL_EOD!M30-BRPL_ISGS_exbus!M30</f>
        <v>4.3809617540375712E-3</v>
      </c>
      <c r="N30" s="24">
        <f>BRPL_EOD!N30-BRPL_ISGS_exbus!N30</f>
        <v>6.4505118856104104E-3</v>
      </c>
      <c r="O30" s="24">
        <f>BRPL_EOD!O30-BRPL_ISGS_exbus!O30</f>
        <v>7.6954726813482921E-4</v>
      </c>
      <c r="P30" s="24">
        <f>BRPL_EOD!P30-BRPL_ISGS_exbus!P30</f>
        <v>8.4010538389733824E-4</v>
      </c>
      <c r="Q30" s="24">
        <f>BRPL_EOD!Q30-BRPL_ISGS_exbus!Q30</f>
        <v>-8.8032533645421296E-4</v>
      </c>
      <c r="R30" s="24">
        <f>BRPL_EOD!R30-BRPL_ISGS_exbus!R30</f>
        <v>-3.965207772793633E-4</v>
      </c>
      <c r="S30" s="24">
        <f>BRPL_EOD!S30-BRPL_ISGS_exbus!S30</f>
        <v>-7.1763934426272158E-4</v>
      </c>
      <c r="T30" s="24">
        <f>BRPL_EOD!T30-BRPL_ISGS_exbus!T30</f>
        <v>1.7819999999990621E-4</v>
      </c>
      <c r="U30" s="24">
        <f>BRPL_EOD!U30-BRPL_ISGS_exbus!U30</f>
        <v>9.1952136926920502E-6</v>
      </c>
      <c r="V30" s="24">
        <f>BRPL_EOD!V30-BRPL_ISGS_exbus!V30</f>
        <v>1.8633183856504587E-3</v>
      </c>
      <c r="W30" s="24">
        <f>BRPL_EOD!W30-BRPL_ISGS_exbus!W30</f>
        <v>-6.9655017552072707E-3</v>
      </c>
      <c r="X30" s="24">
        <f>BRPL_EOD!X30-BRPL_ISGS_exbus!X30</f>
        <v>2.1913867337630677E-3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-1.9113610001113557E-3</v>
      </c>
      <c r="L31" s="24">
        <f>BRPL_EOD!L31-BRPL_ISGS_exbus!L31</f>
        <v>8.8601798848841895E-6</v>
      </c>
      <c r="M31" s="24">
        <f>BRPL_EOD!M31-BRPL_ISGS_exbus!M31</f>
        <v>4.3809617540375712E-3</v>
      </c>
      <c r="N31" s="24">
        <f>BRPL_EOD!N31-BRPL_ISGS_exbus!N31</f>
        <v>6.4505118856104104E-3</v>
      </c>
      <c r="O31" s="24">
        <f>BRPL_EOD!O31-BRPL_ISGS_exbus!O31</f>
        <v>7.6954726813482921E-4</v>
      </c>
      <c r="P31" s="24">
        <f>BRPL_EOD!P31-BRPL_ISGS_exbus!P31</f>
        <v>8.4010538389733824E-4</v>
      </c>
      <c r="Q31" s="24">
        <f>BRPL_EOD!Q31-BRPL_ISGS_exbus!Q31</f>
        <v>-1.3024276377215926E-3</v>
      </c>
      <c r="R31" s="24">
        <f>BRPL_EOD!R31-BRPL_ISGS_exbus!R31</f>
        <v>2.169297194484443E-3</v>
      </c>
      <c r="S31" s="24">
        <f>BRPL_EOD!S31-BRPL_ISGS_exbus!S31</f>
        <v>2.1989032258069585E-3</v>
      </c>
      <c r="T31" s="24">
        <f>BRPL_EOD!T31-BRPL_ISGS_exbus!T31</f>
        <v>3.4196891191728973E-4</v>
      </c>
      <c r="U31" s="24">
        <f>BRPL_EOD!U31-BRPL_ISGS_exbus!U31</f>
        <v>-8.0969112713091818E-4</v>
      </c>
      <c r="V31" s="24">
        <f>BRPL_EOD!V31-BRPL_ISGS_exbus!V31</f>
        <v>1.8633183856504587E-3</v>
      </c>
      <c r="W31" s="24">
        <f>BRPL_EOD!W31-BRPL_ISGS_exbus!W31</f>
        <v>-6.9655017552072707E-3</v>
      </c>
      <c r="X31" s="24">
        <f>BRPL_EOD!X31-BRPL_ISGS_exbus!X31</f>
        <v>2.1913867337630677E-3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1.0427059465371258E-2</v>
      </c>
      <c r="L32" s="24">
        <f>BRPL_EOD!L32-BRPL_ISGS_exbus!L32</f>
        <v>-2.4637180373243694E-4</v>
      </c>
      <c r="M32" s="24">
        <f>BRPL_EOD!M32-BRPL_ISGS_exbus!M32</f>
        <v>4.3809617540375712E-3</v>
      </c>
      <c r="N32" s="24">
        <f>BRPL_EOD!N32-BRPL_ISGS_exbus!N32</f>
        <v>6.4505118856104104E-3</v>
      </c>
      <c r="O32" s="24">
        <f>BRPL_EOD!O32-BRPL_ISGS_exbus!O32</f>
        <v>7.6954726813482921E-4</v>
      </c>
      <c r="P32" s="24">
        <f>BRPL_EOD!P32-BRPL_ISGS_exbus!P32</f>
        <v>8.4010538389733824E-4</v>
      </c>
      <c r="Q32" s="24">
        <f>BRPL_EOD!Q32-BRPL_ISGS_exbus!Q32</f>
        <v>-1.3024276377215926E-3</v>
      </c>
      <c r="R32" s="24">
        <f>BRPL_EOD!R32-BRPL_ISGS_exbus!R32</f>
        <v>2.169297194484443E-3</v>
      </c>
      <c r="S32" s="24">
        <f>BRPL_EOD!S32-BRPL_ISGS_exbus!S32</f>
        <v>2.1989032258069585E-3</v>
      </c>
      <c r="T32" s="24">
        <f>BRPL_EOD!T32-BRPL_ISGS_exbus!T32</f>
        <v>3.4196891191728973E-4</v>
      </c>
      <c r="U32" s="24">
        <f>BRPL_EOD!U32-BRPL_ISGS_exbus!U32</f>
        <v>-5.3857145045554944E-4</v>
      </c>
      <c r="V32" s="24">
        <f>BRPL_EOD!V32-BRPL_ISGS_exbus!V32</f>
        <v>1.8633183856504587E-3</v>
      </c>
      <c r="W32" s="24">
        <f>BRPL_EOD!W32-BRPL_ISGS_exbus!W32</f>
        <v>-6.9655017552072707E-3</v>
      </c>
      <c r="X32" s="24">
        <f>BRPL_EOD!X32-BRPL_ISGS_exbus!X32</f>
        <v>2.1913867337630677E-3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1.0427059465371258E-2</v>
      </c>
      <c r="L33" s="24">
        <f>BRPL_EOD!L33-BRPL_ISGS_exbus!L33</f>
        <v>-2.4637180373243694E-4</v>
      </c>
      <c r="M33" s="24">
        <f>BRPL_EOD!M33-BRPL_ISGS_exbus!M33</f>
        <v>4.3809617540375712E-3</v>
      </c>
      <c r="N33" s="24">
        <f>BRPL_EOD!N33-BRPL_ISGS_exbus!N33</f>
        <v>6.4505118856104104E-3</v>
      </c>
      <c r="O33" s="24">
        <f>BRPL_EOD!O33-BRPL_ISGS_exbus!O33</f>
        <v>7.6954726813482921E-4</v>
      </c>
      <c r="P33" s="24">
        <f>BRPL_EOD!P33-BRPL_ISGS_exbus!P33</f>
        <v>8.4010538389733824E-4</v>
      </c>
      <c r="Q33" s="24">
        <f>BRPL_EOD!Q33-BRPL_ISGS_exbus!Q33</f>
        <v>-2.7181444385959708E-4</v>
      </c>
      <c r="R33" s="24">
        <f>BRPL_EOD!R33-BRPL_ISGS_exbus!R33</f>
        <v>2.9665093432988954E-3</v>
      </c>
      <c r="S33" s="24">
        <f>BRPL_EOD!S33-BRPL_ISGS_exbus!S33</f>
        <v>7.4578668941960302E-3</v>
      </c>
      <c r="T33" s="24">
        <f>BRPL_EOD!T33-BRPL_ISGS_exbus!T33</f>
        <v>3.4196891191728973E-4</v>
      </c>
      <c r="U33" s="24">
        <f>BRPL_EOD!U33-BRPL_ISGS_exbus!U33</f>
        <v>4.3580435007584128E-4</v>
      </c>
      <c r="V33" s="24">
        <f>BRPL_EOD!V33-BRPL_ISGS_exbus!V33</f>
        <v>1.8633183856504587E-3</v>
      </c>
      <c r="W33" s="24">
        <f>BRPL_EOD!W33-BRPL_ISGS_exbus!W33</f>
        <v>-6.9655017552072707E-3</v>
      </c>
      <c r="X33" s="24">
        <f>BRPL_EOD!X33-BRPL_ISGS_exbus!X33</f>
        <v>2.1913867337630677E-3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1.0427059465371258E-2</v>
      </c>
      <c r="L34" s="24">
        <f>BRPL_EOD!L34-BRPL_ISGS_exbus!L34</f>
        <v>-2.4637180373243694E-4</v>
      </c>
      <c r="M34" s="24">
        <f>BRPL_EOD!M34-BRPL_ISGS_exbus!M34</f>
        <v>4.3809617540375712E-3</v>
      </c>
      <c r="N34" s="24">
        <f>BRPL_EOD!N34-BRPL_ISGS_exbus!N34</f>
        <v>6.4505118856104104E-3</v>
      </c>
      <c r="O34" s="24">
        <f>BRPL_EOD!O34-BRPL_ISGS_exbus!O34</f>
        <v>7.6954726813482921E-4</v>
      </c>
      <c r="P34" s="24">
        <f>BRPL_EOD!P34-BRPL_ISGS_exbus!P34</f>
        <v>8.4010538389733824E-4</v>
      </c>
      <c r="Q34" s="24">
        <f>BRPL_EOD!Q34-BRPL_ISGS_exbus!Q34</f>
        <v>-2.7181444385959708E-4</v>
      </c>
      <c r="R34" s="24">
        <f>BRPL_EOD!R34-BRPL_ISGS_exbus!R34</f>
        <v>2.9665093432988954E-3</v>
      </c>
      <c r="S34" s="24">
        <f>BRPL_EOD!S34-BRPL_ISGS_exbus!S34</f>
        <v>7.4578668941960302E-3</v>
      </c>
      <c r="T34" s="24">
        <f>BRPL_EOD!T34-BRPL_ISGS_exbus!T34</f>
        <v>3.4196891191728973E-4</v>
      </c>
      <c r="U34" s="24">
        <f>BRPL_EOD!U34-BRPL_ISGS_exbus!U34</f>
        <v>4.3580435007584128E-4</v>
      </c>
      <c r="V34" s="24">
        <f>BRPL_EOD!V34-BRPL_ISGS_exbus!V34</f>
        <v>-6.4937350140059635E-3</v>
      </c>
      <c r="W34" s="24">
        <f>BRPL_EOD!W34-BRPL_ISGS_exbus!W34</f>
        <v>-6.9655017552072707E-3</v>
      </c>
      <c r="X34" s="24">
        <f>BRPL_EOD!X34-BRPL_ISGS_exbus!X34</f>
        <v>2.1913867337630677E-3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1.0427059465371258E-2</v>
      </c>
      <c r="L35" s="24">
        <f>BRPL_EOD!L35-BRPL_ISGS_exbus!L35</f>
        <v>-2.4637180373243694E-4</v>
      </c>
      <c r="M35" s="24">
        <f>BRPL_EOD!M35-BRPL_ISGS_exbus!M35</f>
        <v>4.3809617540375712E-3</v>
      </c>
      <c r="N35" s="24">
        <f>BRPL_EOD!N35-BRPL_ISGS_exbus!N35</f>
        <v>6.4505118856104104E-3</v>
      </c>
      <c r="O35" s="24">
        <f>BRPL_EOD!O35-BRPL_ISGS_exbus!O35</f>
        <v>7.6954726813482921E-4</v>
      </c>
      <c r="P35" s="24">
        <f>BRPL_EOD!P35-BRPL_ISGS_exbus!P35</f>
        <v>8.4010538389733824E-4</v>
      </c>
      <c r="Q35" s="24">
        <f>BRPL_EOD!Q35-BRPL_ISGS_exbus!Q35</f>
        <v>-2.7181444385959708E-4</v>
      </c>
      <c r="R35" s="24">
        <f>BRPL_EOD!R35-BRPL_ISGS_exbus!R35</f>
        <v>2.9665093432988954E-3</v>
      </c>
      <c r="S35" s="24">
        <f>BRPL_EOD!S35-BRPL_ISGS_exbus!S35</f>
        <v>7.4578668941960302E-3</v>
      </c>
      <c r="T35" s="24">
        <f>BRPL_EOD!T35-BRPL_ISGS_exbus!T35</f>
        <v>3.4196891191728973E-4</v>
      </c>
      <c r="U35" s="24">
        <f>BRPL_EOD!U35-BRPL_ISGS_exbus!U35</f>
        <v>4.3580435007584128E-4</v>
      </c>
      <c r="V35" s="24">
        <f>BRPL_EOD!V35-BRPL_ISGS_exbus!V35</f>
        <v>-6.4937350140059635E-3</v>
      </c>
      <c r="W35" s="24">
        <f>BRPL_EOD!W35-BRPL_ISGS_exbus!W35</f>
        <v>-6.9655017552072707E-3</v>
      </c>
      <c r="X35" s="24">
        <f>BRPL_EOD!X35-BRPL_ISGS_exbus!X35</f>
        <v>2.1913867337630677E-3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1.0427059465371258E-2</v>
      </c>
      <c r="L36" s="24">
        <f>BRPL_EOD!L36-BRPL_ISGS_exbus!L36</f>
        <v>-2.4637180373243694E-4</v>
      </c>
      <c r="M36" s="24">
        <f>BRPL_EOD!M36-BRPL_ISGS_exbus!M36</f>
        <v>4.3809617540375712E-3</v>
      </c>
      <c r="N36" s="24">
        <f>BRPL_EOD!N36-BRPL_ISGS_exbus!N36</f>
        <v>6.4505118856104104E-3</v>
      </c>
      <c r="O36" s="24">
        <f>BRPL_EOD!O36-BRPL_ISGS_exbus!O36</f>
        <v>7.6954726813482921E-4</v>
      </c>
      <c r="P36" s="24">
        <f>BRPL_EOD!P36-BRPL_ISGS_exbus!P36</f>
        <v>8.4010538389733824E-4</v>
      </c>
      <c r="Q36" s="24">
        <f>BRPL_EOD!Q36-BRPL_ISGS_exbus!Q36</f>
        <v>-2.7181444385959708E-4</v>
      </c>
      <c r="R36" s="24">
        <f>BRPL_EOD!R36-BRPL_ISGS_exbus!R36</f>
        <v>2.9665093432988954E-3</v>
      </c>
      <c r="S36" s="24">
        <f>BRPL_EOD!S36-BRPL_ISGS_exbus!S36</f>
        <v>7.4578668941960302E-3</v>
      </c>
      <c r="T36" s="24">
        <f>BRPL_EOD!T36-BRPL_ISGS_exbus!T36</f>
        <v>3.4196891191728973E-4</v>
      </c>
      <c r="U36" s="24">
        <f>BRPL_EOD!U36-BRPL_ISGS_exbus!U36</f>
        <v>4.3580435007584128E-4</v>
      </c>
      <c r="V36" s="24">
        <f>BRPL_EOD!V36-BRPL_ISGS_exbus!V36</f>
        <v>-6.4937350140059635E-3</v>
      </c>
      <c r="W36" s="24">
        <f>BRPL_EOD!W36-BRPL_ISGS_exbus!W36</f>
        <v>-6.9655017552072707E-3</v>
      </c>
      <c r="X36" s="24">
        <f>BRPL_EOD!X36-BRPL_ISGS_exbus!X36</f>
        <v>2.1913867337630677E-3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1.0427059465371258E-2</v>
      </c>
      <c r="L37" s="24">
        <f>BRPL_EOD!L37-BRPL_ISGS_exbus!L37</f>
        <v>-2.4637180373243694E-4</v>
      </c>
      <c r="M37" s="24">
        <f>BRPL_EOD!M37-BRPL_ISGS_exbus!M37</f>
        <v>4.3809617540375712E-3</v>
      </c>
      <c r="N37" s="24">
        <f>BRPL_EOD!N37-BRPL_ISGS_exbus!N37</f>
        <v>6.4505118856104104E-3</v>
      </c>
      <c r="O37" s="24">
        <f>BRPL_EOD!O37-BRPL_ISGS_exbus!O37</f>
        <v>7.6954726813482921E-4</v>
      </c>
      <c r="P37" s="24">
        <f>BRPL_EOD!P37-BRPL_ISGS_exbus!P37</f>
        <v>8.4010538389733824E-4</v>
      </c>
      <c r="Q37" s="24">
        <f>BRPL_EOD!Q37-BRPL_ISGS_exbus!Q37</f>
        <v>2.8677825290124304E-4</v>
      </c>
      <c r="R37" s="24">
        <f>BRPL_EOD!R37-BRPL_ISGS_exbus!R37</f>
        <v>-1.7875931775179765E-4</v>
      </c>
      <c r="S37" s="24">
        <f>BRPL_EOD!S37-BRPL_ISGS_exbus!S37</f>
        <v>1.0424711667411657E-3</v>
      </c>
      <c r="T37" s="24">
        <f>BRPL_EOD!T37-BRPL_ISGS_exbus!T37</f>
        <v>3.4196891191728973E-4</v>
      </c>
      <c r="U37" s="24">
        <f>BRPL_EOD!U37-BRPL_ISGS_exbus!U37</f>
        <v>4.3580435007584128E-4</v>
      </c>
      <c r="V37" s="24">
        <f>BRPL_EOD!V37-BRPL_ISGS_exbus!V37</f>
        <v>-6.4937350140059635E-3</v>
      </c>
      <c r="W37" s="24">
        <f>BRPL_EOD!W37-BRPL_ISGS_exbus!W37</f>
        <v>-6.9655017552072707E-3</v>
      </c>
      <c r="X37" s="24">
        <f>BRPL_EOD!X37-BRPL_ISGS_exbus!X37</f>
        <v>2.1913867337630677E-3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1.0427059465371258E-2</v>
      </c>
      <c r="L38" s="24">
        <f>BRPL_EOD!L38-BRPL_ISGS_exbus!L38</f>
        <v>-2.4637180373243694E-4</v>
      </c>
      <c r="M38" s="24">
        <f>BRPL_EOD!M38-BRPL_ISGS_exbus!M38</f>
        <v>4.3809617540375712E-3</v>
      </c>
      <c r="N38" s="24">
        <f>BRPL_EOD!N38-BRPL_ISGS_exbus!N38</f>
        <v>6.4505118856104104E-3</v>
      </c>
      <c r="O38" s="24">
        <f>BRPL_EOD!O38-BRPL_ISGS_exbus!O38</f>
        <v>7.6954726813482921E-4</v>
      </c>
      <c r="P38" s="24">
        <f>BRPL_EOD!P38-BRPL_ISGS_exbus!P38</f>
        <v>8.4010538389733824E-4</v>
      </c>
      <c r="Q38" s="24">
        <f>BRPL_EOD!Q38-BRPL_ISGS_exbus!Q38</f>
        <v>-9.589330499473192E-4</v>
      </c>
      <c r="R38" s="24">
        <f>BRPL_EOD!R38-BRPL_ISGS_exbus!R38</f>
        <v>-7.0500386100036394E-4</v>
      </c>
      <c r="S38" s="24">
        <f>BRPL_EOD!S38-BRPL_ISGS_exbus!S38</f>
        <v>9.359039231391364E-4</v>
      </c>
      <c r="T38" s="24">
        <f>BRPL_EOD!T38-BRPL_ISGS_exbus!T38</f>
        <v>3.4196891191728973E-4</v>
      </c>
      <c r="U38" s="24">
        <f>BRPL_EOD!U38-BRPL_ISGS_exbus!U38</f>
        <v>4.3580435007584128E-4</v>
      </c>
      <c r="V38" s="24">
        <f>BRPL_EOD!V38-BRPL_ISGS_exbus!V38</f>
        <v>5.4401136363679825E-4</v>
      </c>
      <c r="W38" s="24">
        <f>BRPL_EOD!W38-BRPL_ISGS_exbus!W38</f>
        <v>-7.3985900467405941E-3</v>
      </c>
      <c r="X38" s="24">
        <f>BRPL_EOD!X38-BRPL_ISGS_exbus!X38</f>
        <v>-2.8271445389123073E-3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1.0427059465371258E-2</v>
      </c>
      <c r="L39" s="24">
        <f>BRPL_EOD!L39-BRPL_ISGS_exbus!L39</f>
        <v>-2.4637180373243694E-4</v>
      </c>
      <c r="M39" s="24">
        <f>BRPL_EOD!M39-BRPL_ISGS_exbus!M39</f>
        <v>4.3809617540375712E-3</v>
      </c>
      <c r="N39" s="24">
        <f>BRPL_EOD!N39-BRPL_ISGS_exbus!N39</f>
        <v>6.4505118856104104E-3</v>
      </c>
      <c r="O39" s="24">
        <f>BRPL_EOD!O39-BRPL_ISGS_exbus!O39</f>
        <v>7.6954726813482921E-4</v>
      </c>
      <c r="P39" s="24">
        <f>BRPL_EOD!P39-BRPL_ISGS_exbus!P39</f>
        <v>8.4010538389733824E-4</v>
      </c>
      <c r="Q39" s="24">
        <f>BRPL_EOD!Q39-BRPL_ISGS_exbus!Q39</f>
        <v>2.8677825290124304E-4</v>
      </c>
      <c r="R39" s="24">
        <f>BRPL_EOD!R39-BRPL_ISGS_exbus!R39</f>
        <v>-1.7875931775179765E-4</v>
      </c>
      <c r="S39" s="24">
        <f>BRPL_EOD!S39-BRPL_ISGS_exbus!S39</f>
        <v>1.0424711667411657E-3</v>
      </c>
      <c r="T39" s="24">
        <f>BRPL_EOD!T39-BRPL_ISGS_exbus!T39</f>
        <v>3.4196891191728973E-4</v>
      </c>
      <c r="U39" s="24">
        <f>BRPL_EOD!U39-BRPL_ISGS_exbus!U39</f>
        <v>4.3580435007584128E-4</v>
      </c>
      <c r="V39" s="24">
        <f>BRPL_EOD!V39-BRPL_ISGS_exbus!V39</f>
        <v>2.3149266862176887E-3</v>
      </c>
      <c r="W39" s="24">
        <f>BRPL_EOD!W39-BRPL_ISGS_exbus!W39</f>
        <v>2.9219329501906088E-3</v>
      </c>
      <c r="X39" s="24">
        <f>BRPL_EOD!X39-BRPL_ISGS_exbus!X39</f>
        <v>-2.8271445389123073E-3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1.0427059465371258E-2</v>
      </c>
      <c r="L40" s="24">
        <f>BRPL_EOD!L40-BRPL_ISGS_exbus!L40</f>
        <v>-2.4637180373243694E-4</v>
      </c>
      <c r="M40" s="24">
        <f>BRPL_EOD!M40-BRPL_ISGS_exbus!M40</f>
        <v>4.3809617540375712E-3</v>
      </c>
      <c r="N40" s="24">
        <f>BRPL_EOD!N40-BRPL_ISGS_exbus!N40</f>
        <v>6.4505118856104104E-3</v>
      </c>
      <c r="O40" s="24">
        <f>BRPL_EOD!O40-BRPL_ISGS_exbus!O40</f>
        <v>7.6954726813482921E-4</v>
      </c>
      <c r="P40" s="24">
        <f>BRPL_EOD!P40-BRPL_ISGS_exbus!P40</f>
        <v>8.4010538389733824E-4</v>
      </c>
      <c r="Q40" s="24">
        <f>BRPL_EOD!Q40-BRPL_ISGS_exbus!Q40</f>
        <v>2.8677825290124304E-4</v>
      </c>
      <c r="R40" s="24">
        <f>BRPL_EOD!R40-BRPL_ISGS_exbus!R40</f>
        <v>-1.7875931775179765E-4</v>
      </c>
      <c r="S40" s="24">
        <f>BRPL_EOD!S40-BRPL_ISGS_exbus!S40</f>
        <v>1.0424711667411657E-3</v>
      </c>
      <c r="T40" s="24">
        <f>BRPL_EOD!T40-BRPL_ISGS_exbus!T40</f>
        <v>3.4196891191728973E-4</v>
      </c>
      <c r="U40" s="24">
        <f>BRPL_EOD!U40-BRPL_ISGS_exbus!U40</f>
        <v>4.3580435007584128E-4</v>
      </c>
      <c r="V40" s="24">
        <f>BRPL_EOD!V40-BRPL_ISGS_exbus!V40</f>
        <v>2.3149266862176887E-3</v>
      </c>
      <c r="W40" s="24">
        <f>BRPL_EOD!W40-BRPL_ISGS_exbus!W40</f>
        <v>2.9219329501906088E-3</v>
      </c>
      <c r="X40" s="24">
        <f>BRPL_EOD!X40-BRPL_ISGS_exbus!X40</f>
        <v>-2.8271445389123073E-3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1.0427059465371258E-2</v>
      </c>
      <c r="L41" s="24">
        <f>BRPL_EOD!L41-BRPL_ISGS_exbus!L41</f>
        <v>-2.4637180373243694E-4</v>
      </c>
      <c r="M41" s="24">
        <f>BRPL_EOD!M41-BRPL_ISGS_exbus!M41</f>
        <v>4.3809617540375712E-3</v>
      </c>
      <c r="N41" s="24">
        <f>BRPL_EOD!N41-BRPL_ISGS_exbus!N41</f>
        <v>6.4505118856104104E-3</v>
      </c>
      <c r="O41" s="24">
        <f>BRPL_EOD!O41-BRPL_ISGS_exbus!O41</f>
        <v>7.6954726813482921E-4</v>
      </c>
      <c r="P41" s="24">
        <f>BRPL_EOD!P41-BRPL_ISGS_exbus!P41</f>
        <v>8.4010538389733824E-4</v>
      </c>
      <c r="Q41" s="24">
        <f>BRPL_EOD!Q41-BRPL_ISGS_exbus!Q41</f>
        <v>2.8677825290124304E-4</v>
      </c>
      <c r="R41" s="24">
        <f>BRPL_EOD!R41-BRPL_ISGS_exbus!R41</f>
        <v>-1.7875931775179765E-4</v>
      </c>
      <c r="S41" s="24">
        <f>BRPL_EOD!S41-BRPL_ISGS_exbus!S41</f>
        <v>1.0424711667411657E-3</v>
      </c>
      <c r="T41" s="24">
        <f>BRPL_EOD!T41-BRPL_ISGS_exbus!T41</f>
        <v>3.4196891191728973E-4</v>
      </c>
      <c r="U41" s="24">
        <f>BRPL_EOD!U41-BRPL_ISGS_exbus!U41</f>
        <v>4.3580435007584128E-4</v>
      </c>
      <c r="V41" s="24">
        <f>BRPL_EOD!V41-BRPL_ISGS_exbus!V41</f>
        <v>2.3149266862176887E-3</v>
      </c>
      <c r="W41" s="24">
        <f>BRPL_EOD!W41-BRPL_ISGS_exbus!W41</f>
        <v>2.9219329501906088E-3</v>
      </c>
      <c r="X41" s="24">
        <f>BRPL_EOD!X41-BRPL_ISGS_exbus!X41</f>
        <v>-2.8271445389123073E-3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1.0427059465371258E-2</v>
      </c>
      <c r="L42" s="24">
        <f>BRPL_EOD!L42-BRPL_ISGS_exbus!L42</f>
        <v>-2.4637180373243694E-4</v>
      </c>
      <c r="M42" s="24">
        <f>BRPL_EOD!M42-BRPL_ISGS_exbus!M42</f>
        <v>4.3809617540375712E-3</v>
      </c>
      <c r="N42" s="24">
        <f>BRPL_EOD!N42-BRPL_ISGS_exbus!N42</f>
        <v>6.4505118856104104E-3</v>
      </c>
      <c r="O42" s="24">
        <f>BRPL_EOD!O42-BRPL_ISGS_exbus!O42</f>
        <v>7.6954726813482921E-4</v>
      </c>
      <c r="P42" s="24">
        <f>BRPL_EOD!P42-BRPL_ISGS_exbus!P42</f>
        <v>8.4010538389733824E-4</v>
      </c>
      <c r="Q42" s="24">
        <f>BRPL_EOD!Q42-BRPL_ISGS_exbus!Q42</f>
        <v>2.8677825290124304E-4</v>
      </c>
      <c r="R42" s="24">
        <f>BRPL_EOD!R42-BRPL_ISGS_exbus!R42</f>
        <v>-1.7875931775179765E-4</v>
      </c>
      <c r="S42" s="24">
        <f>BRPL_EOD!S42-BRPL_ISGS_exbus!S42</f>
        <v>1.0424711667411657E-3</v>
      </c>
      <c r="T42" s="24">
        <f>BRPL_EOD!T42-BRPL_ISGS_exbus!T42</f>
        <v>3.4196891191728973E-4</v>
      </c>
      <c r="U42" s="24">
        <f>BRPL_EOD!U42-BRPL_ISGS_exbus!U42</f>
        <v>4.3580435007584128E-4</v>
      </c>
      <c r="V42" s="24">
        <f>BRPL_EOD!V42-BRPL_ISGS_exbus!V42</f>
        <v>2.3149266862176887E-3</v>
      </c>
      <c r="W42" s="24">
        <f>BRPL_EOD!W42-BRPL_ISGS_exbus!W42</f>
        <v>2.9219329501906088E-3</v>
      </c>
      <c r="X42" s="24">
        <f>BRPL_EOD!X42-BRPL_ISGS_exbus!X42</f>
        <v>-2.8271445389123073E-3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1.0427059465371258E-2</v>
      </c>
      <c r="L43" s="24">
        <f>BRPL_EOD!L43-BRPL_ISGS_exbus!L43</f>
        <v>-2.4637180373243694E-4</v>
      </c>
      <c r="M43" s="24">
        <f>BRPL_EOD!M43-BRPL_ISGS_exbus!M43</f>
        <v>4.3809617540375712E-3</v>
      </c>
      <c r="N43" s="24">
        <f>BRPL_EOD!N43-BRPL_ISGS_exbus!N43</f>
        <v>6.4505118856104104E-3</v>
      </c>
      <c r="O43" s="24">
        <f>BRPL_EOD!O43-BRPL_ISGS_exbus!O43</f>
        <v>7.6954726813482921E-4</v>
      </c>
      <c r="P43" s="24">
        <f>BRPL_EOD!P43-BRPL_ISGS_exbus!P43</f>
        <v>8.4010538389733824E-4</v>
      </c>
      <c r="Q43" s="24">
        <f>BRPL_EOD!Q43-BRPL_ISGS_exbus!Q43</f>
        <v>-5.0789473684265118E-4</v>
      </c>
      <c r="R43" s="24">
        <f>BRPL_EOD!R43-BRPL_ISGS_exbus!R43</f>
        <v>-2.5825778478427708E-4</v>
      </c>
      <c r="S43" s="24">
        <f>BRPL_EOD!S43-BRPL_ISGS_exbus!S43</f>
        <v>-1.6535452099022407E-3</v>
      </c>
      <c r="T43" s="24">
        <f>BRPL_EOD!T43-BRPL_ISGS_exbus!T43</f>
        <v>3.1088082901564729E-4</v>
      </c>
      <c r="U43" s="24">
        <f>BRPL_EOD!U43-BRPL_ISGS_exbus!U43</f>
        <v>3.3371951220573237E-4</v>
      </c>
      <c r="V43" s="24">
        <f>BRPL_EOD!V43-BRPL_ISGS_exbus!V43</f>
        <v>2.3149266862176887E-3</v>
      </c>
      <c r="W43" s="24">
        <f>BRPL_EOD!W43-BRPL_ISGS_exbus!W43</f>
        <v>2.9219329501906088E-3</v>
      </c>
      <c r="X43" s="24">
        <f>BRPL_EOD!X43-BRPL_ISGS_exbus!X43</f>
        <v>2.2342174079668098E-3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1.0427059465371258E-2</v>
      </c>
      <c r="L44" s="24">
        <f>BRPL_EOD!L44-BRPL_ISGS_exbus!L44</f>
        <v>-2.4637180373243694E-4</v>
      </c>
      <c r="M44" s="24">
        <f>BRPL_EOD!M44-BRPL_ISGS_exbus!M44</f>
        <v>4.3809617540375712E-3</v>
      </c>
      <c r="N44" s="24">
        <f>BRPL_EOD!N44-BRPL_ISGS_exbus!N44</f>
        <v>6.4505118856104104E-3</v>
      </c>
      <c r="O44" s="24">
        <f>BRPL_EOD!O44-BRPL_ISGS_exbus!O44</f>
        <v>7.6954726813482921E-4</v>
      </c>
      <c r="P44" s="24">
        <f>BRPL_EOD!P44-BRPL_ISGS_exbus!P44</f>
        <v>8.4010538389733824E-4</v>
      </c>
      <c r="Q44" s="24">
        <f>BRPL_EOD!Q44-BRPL_ISGS_exbus!Q44</f>
        <v>-5.0789473684265118E-4</v>
      </c>
      <c r="R44" s="24">
        <f>BRPL_EOD!R44-BRPL_ISGS_exbus!R44</f>
        <v>1.1401326699846948E-3</v>
      </c>
      <c r="S44" s="24">
        <f>BRPL_EOD!S44-BRPL_ISGS_exbus!S44</f>
        <v>-1.7885944700459788E-3</v>
      </c>
      <c r="T44" s="24">
        <f>BRPL_EOD!T44-BRPL_ISGS_exbus!T44</f>
        <v>3.1088082901564729E-4</v>
      </c>
      <c r="U44" s="24">
        <f>BRPL_EOD!U44-BRPL_ISGS_exbus!U44</f>
        <v>3.3371951220573237E-4</v>
      </c>
      <c r="V44" s="24">
        <f>BRPL_EOD!V44-BRPL_ISGS_exbus!V44</f>
        <v>2.3149266862176887E-3</v>
      </c>
      <c r="W44" s="24">
        <f>BRPL_EOD!W44-BRPL_ISGS_exbus!W44</f>
        <v>2.9219329501906088E-3</v>
      </c>
      <c r="X44" s="24">
        <f>BRPL_EOD!X44-BRPL_ISGS_exbus!X44</f>
        <v>2.2342174079668098E-3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1.0427059465371258E-2</v>
      </c>
      <c r="L45" s="24">
        <f>BRPL_EOD!L45-BRPL_ISGS_exbus!L45</f>
        <v>-2.4637180373243694E-4</v>
      </c>
      <c r="M45" s="24">
        <f>BRPL_EOD!M45-BRPL_ISGS_exbus!M45</f>
        <v>4.3809617540375712E-3</v>
      </c>
      <c r="N45" s="24">
        <f>BRPL_EOD!N45-BRPL_ISGS_exbus!N45</f>
        <v>6.4505118856104104E-3</v>
      </c>
      <c r="O45" s="24">
        <f>BRPL_EOD!O45-BRPL_ISGS_exbus!O45</f>
        <v>7.6954726813482921E-4</v>
      </c>
      <c r="P45" s="24">
        <f>BRPL_EOD!P45-BRPL_ISGS_exbus!P45</f>
        <v>8.4010538389733824E-4</v>
      </c>
      <c r="Q45" s="24">
        <f>BRPL_EOD!Q45-BRPL_ISGS_exbus!Q45</f>
        <v>-5.0789473684265118E-4</v>
      </c>
      <c r="R45" s="24">
        <f>BRPL_EOD!R45-BRPL_ISGS_exbus!R45</f>
        <v>1.1401326699846948E-3</v>
      </c>
      <c r="S45" s="24">
        <f>BRPL_EOD!S45-BRPL_ISGS_exbus!S45</f>
        <v>-1.7885944700459788E-3</v>
      </c>
      <c r="T45" s="24">
        <f>BRPL_EOD!T45-BRPL_ISGS_exbus!T45</f>
        <v>3.1088082901564729E-4</v>
      </c>
      <c r="U45" s="24">
        <f>BRPL_EOD!U45-BRPL_ISGS_exbus!U45</f>
        <v>3.3371951220573237E-4</v>
      </c>
      <c r="V45" s="24">
        <f>BRPL_EOD!V45-BRPL_ISGS_exbus!V45</f>
        <v>2.3149266862176887E-3</v>
      </c>
      <c r="W45" s="24">
        <f>BRPL_EOD!W45-BRPL_ISGS_exbus!W45</f>
        <v>-3.3125288027591182E-3</v>
      </c>
      <c r="X45" s="24">
        <f>BRPL_EOD!X45-BRPL_ISGS_exbus!X45</f>
        <v>2.1115823604702655E-3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1.0427059465371258E-2</v>
      </c>
      <c r="L46" s="24">
        <f>BRPL_EOD!L46-BRPL_ISGS_exbus!L46</f>
        <v>-2.4637180373243694E-4</v>
      </c>
      <c r="M46" s="24">
        <f>BRPL_EOD!M46-BRPL_ISGS_exbus!M46</f>
        <v>4.3809617540375712E-3</v>
      </c>
      <c r="N46" s="24">
        <f>BRPL_EOD!N46-BRPL_ISGS_exbus!N46</f>
        <v>6.4505118856104104E-3</v>
      </c>
      <c r="O46" s="24">
        <f>BRPL_EOD!O46-BRPL_ISGS_exbus!O46</f>
        <v>7.6954726813482921E-4</v>
      </c>
      <c r="P46" s="24">
        <f>BRPL_EOD!P46-BRPL_ISGS_exbus!P46</f>
        <v>8.4010538389733824E-4</v>
      </c>
      <c r="Q46" s="24">
        <f>BRPL_EOD!Q46-BRPL_ISGS_exbus!Q46</f>
        <v>-5.0789473684265118E-4</v>
      </c>
      <c r="R46" s="24">
        <f>BRPL_EOD!R46-BRPL_ISGS_exbus!R46</f>
        <v>1.1401326699846948E-3</v>
      </c>
      <c r="S46" s="24">
        <f>BRPL_EOD!S46-BRPL_ISGS_exbus!S46</f>
        <v>-1.7885944700459788E-3</v>
      </c>
      <c r="T46" s="24">
        <f>BRPL_EOD!T46-BRPL_ISGS_exbus!T46</f>
        <v>3.1088082901564729E-4</v>
      </c>
      <c r="U46" s="24">
        <f>BRPL_EOD!U46-BRPL_ISGS_exbus!U46</f>
        <v>3.3371951220573237E-4</v>
      </c>
      <c r="V46" s="24">
        <f>BRPL_EOD!V46-BRPL_ISGS_exbus!V46</f>
        <v>2.3149266862176887E-3</v>
      </c>
      <c r="W46" s="24">
        <f>BRPL_EOD!W46-BRPL_ISGS_exbus!W46</f>
        <v>-3.3125288027591182E-3</v>
      </c>
      <c r="X46" s="24">
        <f>BRPL_EOD!X46-BRPL_ISGS_exbus!X46</f>
        <v>2.1115823604702655E-3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-7.289529499416858E-4</v>
      </c>
      <c r="L47" s="24">
        <f>BRPL_EOD!L47-BRPL_ISGS_exbus!L47</f>
        <v>-2.4637180373243694E-4</v>
      </c>
      <c r="M47" s="24">
        <f>BRPL_EOD!M47-BRPL_ISGS_exbus!M47</f>
        <v>4.3809617540375712E-3</v>
      </c>
      <c r="N47" s="24">
        <f>BRPL_EOD!N47-BRPL_ISGS_exbus!N47</f>
        <v>6.4505118856104104E-3</v>
      </c>
      <c r="O47" s="24">
        <f>BRPL_EOD!O47-BRPL_ISGS_exbus!O47</f>
        <v>7.6954726813482921E-4</v>
      </c>
      <c r="P47" s="24">
        <f>BRPL_EOD!P47-BRPL_ISGS_exbus!P47</f>
        <v>8.4010538389733824E-4</v>
      </c>
      <c r="Q47" s="24">
        <f>BRPL_EOD!Q47-BRPL_ISGS_exbus!Q47</f>
        <v>-9.6641911764727695E-4</v>
      </c>
      <c r="R47" s="24">
        <f>BRPL_EOD!R47-BRPL_ISGS_exbus!R47</f>
        <v>8.6963911036441743E-4</v>
      </c>
      <c r="S47" s="24">
        <f>BRPL_EOD!S47-BRPL_ISGS_exbus!S47</f>
        <v>-1.9294768611670676E-3</v>
      </c>
      <c r="T47" s="24">
        <f>BRPL_EOD!T47-BRPL_ISGS_exbus!T47</f>
        <v>2.1999999999988695E-4</v>
      </c>
      <c r="U47" s="24">
        <f>BRPL_EOD!U47-BRPL_ISGS_exbus!U47</f>
        <v>3.3371951220573237E-4</v>
      </c>
      <c r="V47" s="24">
        <f>BRPL_EOD!V47-BRPL_ISGS_exbus!V47</f>
        <v>1.8633183856504587E-3</v>
      </c>
      <c r="W47" s="24">
        <f>BRPL_EOD!W47-BRPL_ISGS_exbus!W47</f>
        <v>-6.9655017552072707E-3</v>
      </c>
      <c r="X47" s="24">
        <f>BRPL_EOD!X47-BRPL_ISGS_exbus!X47</f>
        <v>2.1913867337630677E-3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-7.289529499416858E-4</v>
      </c>
      <c r="L48" s="24">
        <f>BRPL_EOD!L48-BRPL_ISGS_exbus!L48</f>
        <v>-2.4637180373243694E-4</v>
      </c>
      <c r="M48" s="24">
        <f>BRPL_EOD!M48-BRPL_ISGS_exbus!M48</f>
        <v>4.3809617540375712E-3</v>
      </c>
      <c r="N48" s="24">
        <f>BRPL_EOD!N48-BRPL_ISGS_exbus!N48</f>
        <v>6.4505118856104104E-3</v>
      </c>
      <c r="O48" s="24">
        <f>BRPL_EOD!O48-BRPL_ISGS_exbus!O48</f>
        <v>7.6954726813482921E-4</v>
      </c>
      <c r="P48" s="24">
        <f>BRPL_EOD!P48-BRPL_ISGS_exbus!P48</f>
        <v>8.4010538389733824E-4</v>
      </c>
      <c r="Q48" s="24">
        <f>BRPL_EOD!Q48-BRPL_ISGS_exbus!Q48</f>
        <v>-9.6641911764727695E-4</v>
      </c>
      <c r="R48" s="24">
        <f>BRPL_EOD!R48-BRPL_ISGS_exbus!R48</f>
        <v>8.6963911036441743E-4</v>
      </c>
      <c r="S48" s="24">
        <f>BRPL_EOD!S48-BRPL_ISGS_exbus!S48</f>
        <v>-1.9294768611670676E-3</v>
      </c>
      <c r="T48" s="24">
        <f>BRPL_EOD!T48-BRPL_ISGS_exbus!T48</f>
        <v>2.1999999999988695E-4</v>
      </c>
      <c r="U48" s="24">
        <f>BRPL_EOD!U48-BRPL_ISGS_exbus!U48</f>
        <v>3.3371951220573237E-4</v>
      </c>
      <c r="V48" s="24">
        <f>BRPL_EOD!V48-BRPL_ISGS_exbus!V48</f>
        <v>1.8633183856504587E-3</v>
      </c>
      <c r="W48" s="24">
        <f>BRPL_EOD!W48-BRPL_ISGS_exbus!W48</f>
        <v>-6.9655017552072707E-3</v>
      </c>
      <c r="X48" s="24">
        <f>BRPL_EOD!X48-BRPL_ISGS_exbus!X48</f>
        <v>2.1913867337630677E-3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-7.289529499416858E-4</v>
      </c>
      <c r="L49" s="24">
        <f>BRPL_EOD!L49-BRPL_ISGS_exbus!L49</f>
        <v>-2.4637180373243694E-4</v>
      </c>
      <c r="M49" s="24">
        <f>BRPL_EOD!M49-BRPL_ISGS_exbus!M49</f>
        <v>4.3809617540375712E-3</v>
      </c>
      <c r="N49" s="24">
        <f>BRPL_EOD!N49-BRPL_ISGS_exbus!N49</f>
        <v>-2.5967673878035669E-3</v>
      </c>
      <c r="O49" s="24">
        <f>BRPL_EOD!O49-BRPL_ISGS_exbus!O49</f>
        <v>7.6954726813482921E-4</v>
      </c>
      <c r="P49" s="24">
        <f>BRPL_EOD!P49-BRPL_ISGS_exbus!P49</f>
        <v>8.4010538389733824E-4</v>
      </c>
      <c r="Q49" s="24">
        <f>BRPL_EOD!Q49-BRPL_ISGS_exbus!Q49</f>
        <v>-8.1228269484778792E-4</v>
      </c>
      <c r="R49" s="24">
        <f>BRPL_EOD!R49-BRPL_ISGS_exbus!R49</f>
        <v>1.2123620034536486E-3</v>
      </c>
      <c r="S49" s="24">
        <f>BRPL_EOD!S49-BRPL_ISGS_exbus!S49</f>
        <v>-6.2956026058635928E-4</v>
      </c>
      <c r="T49" s="24">
        <f>BRPL_EOD!T49-BRPL_ISGS_exbus!T49</f>
        <v>2.1999999999988695E-4</v>
      </c>
      <c r="U49" s="24">
        <f>BRPL_EOD!U49-BRPL_ISGS_exbus!U49</f>
        <v>3.3371951220573237E-4</v>
      </c>
      <c r="V49" s="24">
        <f>BRPL_EOD!V49-BRPL_ISGS_exbus!V49</f>
        <v>1.8633183856504587E-3</v>
      </c>
      <c r="W49" s="24">
        <f>BRPL_EOD!W49-BRPL_ISGS_exbus!W49</f>
        <v>-6.9655017552072707E-3</v>
      </c>
      <c r="X49" s="24">
        <f>BRPL_EOD!X49-BRPL_ISGS_exbus!X49</f>
        <v>2.1913867337630677E-3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-7.289529499416858E-4</v>
      </c>
      <c r="L50" s="24">
        <f>BRPL_EOD!L50-BRPL_ISGS_exbus!L50</f>
        <v>-2.4637180373243694E-4</v>
      </c>
      <c r="M50" s="24">
        <f>BRPL_EOD!M50-BRPL_ISGS_exbus!M50</f>
        <v>4.3809617540375712E-3</v>
      </c>
      <c r="N50" s="24">
        <f>BRPL_EOD!N50-BRPL_ISGS_exbus!N50</f>
        <v>-2.5967673878035669E-3</v>
      </c>
      <c r="O50" s="24">
        <f>BRPL_EOD!O50-BRPL_ISGS_exbus!O50</f>
        <v>7.6954726813482921E-4</v>
      </c>
      <c r="P50" s="24">
        <f>BRPL_EOD!P50-BRPL_ISGS_exbus!P50</f>
        <v>8.4010538389733824E-4</v>
      </c>
      <c r="Q50" s="24">
        <f>BRPL_EOD!Q50-BRPL_ISGS_exbus!Q50</f>
        <v>-8.1228269484778792E-4</v>
      </c>
      <c r="R50" s="24">
        <f>BRPL_EOD!R50-BRPL_ISGS_exbus!R50</f>
        <v>1.2123620034536486E-3</v>
      </c>
      <c r="S50" s="24">
        <f>BRPL_EOD!S50-BRPL_ISGS_exbus!S50</f>
        <v>-6.2956026058635928E-4</v>
      </c>
      <c r="T50" s="24">
        <f>BRPL_EOD!T50-BRPL_ISGS_exbus!T50</f>
        <v>2.1999999999988695E-4</v>
      </c>
      <c r="U50" s="24">
        <f>BRPL_EOD!U50-BRPL_ISGS_exbus!U50</f>
        <v>3.3371951220573237E-4</v>
      </c>
      <c r="V50" s="24">
        <f>BRPL_EOD!V50-BRPL_ISGS_exbus!V50</f>
        <v>1.8633183856504587E-3</v>
      </c>
      <c r="W50" s="24">
        <f>BRPL_EOD!W50-BRPL_ISGS_exbus!W50</f>
        <v>-6.9655017552072707E-3</v>
      </c>
      <c r="X50" s="24">
        <f>BRPL_EOD!X50-BRPL_ISGS_exbus!X50</f>
        <v>2.1913867337630677E-3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-2.4964653304664353E-3</v>
      </c>
      <c r="L51" s="24">
        <f>BRPL_EOD!L51-BRPL_ISGS_exbus!L51</f>
        <v>6.7328185459913925E-4</v>
      </c>
      <c r="M51" s="24">
        <f>BRPL_EOD!M51-BRPL_ISGS_exbus!M51</f>
        <v>4.5015561257244485E-3</v>
      </c>
      <c r="N51" s="24">
        <f>BRPL_EOD!N51-BRPL_ISGS_exbus!N51</f>
        <v>-2.1335667691282367E-3</v>
      </c>
      <c r="O51" s="24">
        <f>BRPL_EOD!O51-BRPL_ISGS_exbus!O51</f>
        <v>-6.2352388059707664E-3</v>
      </c>
      <c r="P51" s="24">
        <f>BRPL_EOD!P51-BRPL_ISGS_exbus!P51</f>
        <v>8.6776383993480977E-4</v>
      </c>
      <c r="Q51" s="24">
        <f>BRPL_EOD!Q51-BRPL_ISGS_exbus!Q51</f>
        <v>1.0060823151132325E-3</v>
      </c>
      <c r="R51" s="24">
        <f>BRPL_EOD!R51-BRPL_ISGS_exbus!R51</f>
        <v>2.3686941534304395E-3</v>
      </c>
      <c r="S51" s="24">
        <f>BRPL_EOD!S51-BRPL_ISGS_exbus!S51</f>
        <v>-3.5149606299356151E-4</v>
      </c>
      <c r="T51" s="24">
        <f>BRPL_EOD!T51-BRPL_ISGS_exbus!T51</f>
        <v>1.3444485981306542E-3</v>
      </c>
      <c r="U51" s="24">
        <f>BRPL_EOD!U51-BRPL_ISGS_exbus!U51</f>
        <v>3.3371951220573237E-4</v>
      </c>
      <c r="V51" s="24">
        <f>BRPL_EOD!V51-BRPL_ISGS_exbus!V51</f>
        <v>1.8633183856504587E-3</v>
      </c>
      <c r="W51" s="24">
        <f>BRPL_EOD!W51-BRPL_ISGS_exbus!W51</f>
        <v>-6.9655017552072707E-3</v>
      </c>
      <c r="X51" s="24">
        <f>BRPL_EOD!X51-BRPL_ISGS_exbus!X51</f>
        <v>2.1913867337630677E-3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-2.4964653304664353E-3</v>
      </c>
      <c r="L52" s="24">
        <f>BRPL_EOD!L52-BRPL_ISGS_exbus!L52</f>
        <v>6.7328185459913925E-4</v>
      </c>
      <c r="M52" s="24">
        <f>BRPL_EOD!M52-BRPL_ISGS_exbus!M52</f>
        <v>4.5015561257244485E-3</v>
      </c>
      <c r="N52" s="24">
        <f>BRPL_EOD!N52-BRPL_ISGS_exbus!N52</f>
        <v>-2.1335667691282367E-3</v>
      </c>
      <c r="O52" s="24">
        <f>BRPL_EOD!O52-BRPL_ISGS_exbus!O52</f>
        <v>-6.2352388059707664E-3</v>
      </c>
      <c r="P52" s="24">
        <f>BRPL_EOD!P52-BRPL_ISGS_exbus!P52</f>
        <v>8.6776383993480977E-4</v>
      </c>
      <c r="Q52" s="24">
        <f>BRPL_EOD!Q52-BRPL_ISGS_exbus!Q52</f>
        <v>1.0060823151132325E-3</v>
      </c>
      <c r="R52" s="24">
        <f>BRPL_EOD!R52-BRPL_ISGS_exbus!R52</f>
        <v>2.3686941534304395E-3</v>
      </c>
      <c r="S52" s="24">
        <f>BRPL_EOD!S52-BRPL_ISGS_exbus!S52</f>
        <v>-3.5149606299356151E-4</v>
      </c>
      <c r="T52" s="24">
        <f>BRPL_EOD!T52-BRPL_ISGS_exbus!T52</f>
        <v>1.3444485981306542E-3</v>
      </c>
      <c r="U52" s="24">
        <f>BRPL_EOD!U52-BRPL_ISGS_exbus!U52</f>
        <v>3.3371951220573237E-4</v>
      </c>
      <c r="V52" s="24">
        <f>BRPL_EOD!V52-BRPL_ISGS_exbus!V52</f>
        <v>1.8633183856504587E-3</v>
      </c>
      <c r="W52" s="24">
        <f>BRPL_EOD!W52-BRPL_ISGS_exbus!W52</f>
        <v>-6.9655017552072707E-3</v>
      </c>
      <c r="X52" s="24">
        <f>BRPL_EOD!X52-BRPL_ISGS_exbus!X52</f>
        <v>2.1913867337630677E-3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-2.4964653304664353E-3</v>
      </c>
      <c r="L53" s="24">
        <f>BRPL_EOD!L53-BRPL_ISGS_exbus!L53</f>
        <v>6.7328185459913925E-4</v>
      </c>
      <c r="M53" s="24">
        <f>BRPL_EOD!M53-BRPL_ISGS_exbus!M53</f>
        <v>4.5015561257244485E-3</v>
      </c>
      <c r="N53" s="24">
        <f>BRPL_EOD!N53-BRPL_ISGS_exbus!N53</f>
        <v>-2.1335667691282367E-3</v>
      </c>
      <c r="O53" s="24">
        <f>BRPL_EOD!O53-BRPL_ISGS_exbus!O53</f>
        <v>-6.2352388059707664E-3</v>
      </c>
      <c r="P53" s="24">
        <f>BRPL_EOD!P53-BRPL_ISGS_exbus!P53</f>
        <v>8.6776383993480977E-4</v>
      </c>
      <c r="Q53" s="24">
        <f>BRPL_EOD!Q53-BRPL_ISGS_exbus!Q53</f>
        <v>4.2183054695552613E-3</v>
      </c>
      <c r="R53" s="24">
        <f>BRPL_EOD!R53-BRPL_ISGS_exbus!R53</f>
        <v>8.8560221151148255E-3</v>
      </c>
      <c r="S53" s="24">
        <f>BRPL_EOD!S53-BRPL_ISGS_exbus!S53</f>
        <v>2.7327581047380534E-3</v>
      </c>
      <c r="T53" s="24">
        <f>BRPL_EOD!T53-BRPL_ISGS_exbus!T53</f>
        <v>8.9721428571443163E-4</v>
      </c>
      <c r="U53" s="24">
        <f>BRPL_EOD!U53-BRPL_ISGS_exbus!U53</f>
        <v>3.3371951220573237E-4</v>
      </c>
      <c r="V53" s="24">
        <f>BRPL_EOD!V53-BRPL_ISGS_exbus!V53</f>
        <v>1.8633183856504587E-3</v>
      </c>
      <c r="W53" s="24">
        <f>BRPL_EOD!W53-BRPL_ISGS_exbus!W53</f>
        <v>-6.9655017552072707E-3</v>
      </c>
      <c r="X53" s="24">
        <f>BRPL_EOD!X53-BRPL_ISGS_exbus!X53</f>
        <v>2.1913867337630677E-3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-2.5473423880271184E-3</v>
      </c>
      <c r="L54" s="24">
        <f>BRPL_EOD!L54-BRPL_ISGS_exbus!L54</f>
        <v>6.7328185459913925E-4</v>
      </c>
      <c r="M54" s="24">
        <f>BRPL_EOD!M54-BRPL_ISGS_exbus!M54</f>
        <v>4.5015561257244485E-3</v>
      </c>
      <c r="N54" s="24">
        <f>BRPL_EOD!N54-BRPL_ISGS_exbus!N54</f>
        <v>-2.1335667691282367E-3</v>
      </c>
      <c r="O54" s="24">
        <f>BRPL_EOD!O54-BRPL_ISGS_exbus!O54</f>
        <v>-6.2352388059707664E-3</v>
      </c>
      <c r="P54" s="24">
        <f>BRPL_EOD!P54-BRPL_ISGS_exbus!P54</f>
        <v>8.6776383993480977E-4</v>
      </c>
      <c r="Q54" s="24">
        <f>BRPL_EOD!Q54-BRPL_ISGS_exbus!Q54</f>
        <v>8.4874576271154467E-4</v>
      </c>
      <c r="R54" s="24">
        <f>BRPL_EOD!R54-BRPL_ISGS_exbus!R54</f>
        <v>3.9892290398135799E-3</v>
      </c>
      <c r="S54" s="24">
        <f>BRPL_EOD!S54-BRPL_ISGS_exbus!S54</f>
        <v>2.9433070866140554E-3</v>
      </c>
      <c r="T54" s="24">
        <f>BRPL_EOD!T54-BRPL_ISGS_exbus!T54</f>
        <v>8.9721428571443163E-4</v>
      </c>
      <c r="U54" s="24">
        <f>BRPL_EOD!U54-BRPL_ISGS_exbus!U54</f>
        <v>3.3371951220573237E-4</v>
      </c>
      <c r="V54" s="24">
        <f>BRPL_EOD!V54-BRPL_ISGS_exbus!V54</f>
        <v>1.8633183856504587E-3</v>
      </c>
      <c r="W54" s="24">
        <f>BRPL_EOD!W54-BRPL_ISGS_exbus!W54</f>
        <v>-6.9655017552072707E-3</v>
      </c>
      <c r="X54" s="24">
        <f>BRPL_EOD!X54-BRPL_ISGS_exbus!X54</f>
        <v>2.1913867337630677E-3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-4.7084533923680283E-4</v>
      </c>
      <c r="L55" s="24">
        <f>BRPL_EOD!L55-BRPL_ISGS_exbus!L55</f>
        <v>6.7328185459913925E-4</v>
      </c>
      <c r="M55" s="24">
        <f>BRPL_EOD!M55-BRPL_ISGS_exbus!M55</f>
        <v>4.5015561257244485E-3</v>
      </c>
      <c r="N55" s="24">
        <f>BRPL_EOD!N55-BRPL_ISGS_exbus!N55</f>
        <v>-2.1335667691282367E-3</v>
      </c>
      <c r="O55" s="24">
        <f>BRPL_EOD!O55-BRPL_ISGS_exbus!O55</f>
        <v>-6.2352388059707664E-3</v>
      </c>
      <c r="P55" s="24">
        <f>BRPL_EOD!P55-BRPL_ISGS_exbus!P55</f>
        <v>8.6776383993480977E-4</v>
      </c>
      <c r="Q55" s="24">
        <f>BRPL_EOD!Q55-BRPL_ISGS_exbus!Q55</f>
        <v>8.4874576271154467E-4</v>
      </c>
      <c r="R55" s="24">
        <f>BRPL_EOD!R55-BRPL_ISGS_exbus!R55</f>
        <v>3.6135456674486477E-3</v>
      </c>
      <c r="S55" s="24">
        <f>BRPL_EOD!S55-BRPL_ISGS_exbus!S55</f>
        <v>2.9433070866140554E-3</v>
      </c>
      <c r="T55" s="24">
        <f>BRPL_EOD!T55-BRPL_ISGS_exbus!T55</f>
        <v>8.9721428571443163E-4</v>
      </c>
      <c r="U55" s="24">
        <f>BRPL_EOD!U55-BRPL_ISGS_exbus!U55</f>
        <v>3.3371951220573237E-4</v>
      </c>
      <c r="V55" s="24">
        <f>BRPL_EOD!V55-BRPL_ISGS_exbus!V55</f>
        <v>1.8633183856504587E-3</v>
      </c>
      <c r="W55" s="24">
        <f>BRPL_EOD!W55-BRPL_ISGS_exbus!W55</f>
        <v>-6.9655017552072707E-3</v>
      </c>
      <c r="X55" s="24">
        <f>BRPL_EOD!X55-BRPL_ISGS_exbus!X55</f>
        <v>2.1913867337630677E-3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1.7705385743624902E-3</v>
      </c>
      <c r="L56" s="24">
        <f>BRPL_EOD!L56-BRPL_ISGS_exbus!L56</f>
        <v>6.7328185459913925E-4</v>
      </c>
      <c r="M56" s="24">
        <f>BRPL_EOD!M56-BRPL_ISGS_exbus!M56</f>
        <v>4.5015561257244485E-3</v>
      </c>
      <c r="N56" s="24">
        <f>BRPL_EOD!N56-BRPL_ISGS_exbus!N56</f>
        <v>-2.1335667691282367E-3</v>
      </c>
      <c r="O56" s="24">
        <f>BRPL_EOD!O56-BRPL_ISGS_exbus!O56</f>
        <v>-6.2352388059707664E-3</v>
      </c>
      <c r="P56" s="24">
        <f>BRPL_EOD!P56-BRPL_ISGS_exbus!P56</f>
        <v>8.6776383993480977E-4</v>
      </c>
      <c r="Q56" s="24">
        <f>BRPL_EOD!Q56-BRPL_ISGS_exbus!Q56</f>
        <v>8.4874576271154467E-4</v>
      </c>
      <c r="R56" s="24">
        <f>BRPL_EOD!R56-BRPL_ISGS_exbus!R56</f>
        <v>3.6135456674486477E-3</v>
      </c>
      <c r="S56" s="24">
        <f>BRPL_EOD!S56-BRPL_ISGS_exbus!S56</f>
        <v>2.9433070866140554E-3</v>
      </c>
      <c r="T56" s="24">
        <f>BRPL_EOD!T56-BRPL_ISGS_exbus!T56</f>
        <v>8.9721428571443163E-4</v>
      </c>
      <c r="U56" s="24">
        <f>BRPL_EOD!U56-BRPL_ISGS_exbus!U56</f>
        <v>3.3371951220573237E-4</v>
      </c>
      <c r="V56" s="24">
        <f>BRPL_EOD!V56-BRPL_ISGS_exbus!V56</f>
        <v>1.8633183856504587E-3</v>
      </c>
      <c r="W56" s="24">
        <f>BRPL_EOD!W56-BRPL_ISGS_exbus!W56</f>
        <v>-6.9655017552072707E-3</v>
      </c>
      <c r="X56" s="24">
        <f>BRPL_EOD!X56-BRPL_ISGS_exbus!X56</f>
        <v>2.1913867337630677E-3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-3.2306158162782594E-3</v>
      </c>
      <c r="L57" s="24">
        <f>BRPL_EOD!L57-BRPL_ISGS_exbus!L57</f>
        <v>6.7328185459913925E-4</v>
      </c>
      <c r="M57" s="24">
        <f>BRPL_EOD!M57-BRPL_ISGS_exbus!M57</f>
        <v>4.5015561257244485E-3</v>
      </c>
      <c r="N57" s="24">
        <f>BRPL_EOD!N57-BRPL_ISGS_exbus!N57</f>
        <v>-2.1335667691282367E-3</v>
      </c>
      <c r="O57" s="24">
        <f>BRPL_EOD!O57-BRPL_ISGS_exbus!O57</f>
        <v>-6.2352388059707664E-3</v>
      </c>
      <c r="P57" s="24">
        <f>BRPL_EOD!P57-BRPL_ISGS_exbus!P57</f>
        <v>8.6776383993480977E-4</v>
      </c>
      <c r="Q57" s="24">
        <f>BRPL_EOD!Q57-BRPL_ISGS_exbus!Q57</f>
        <v>1.2044835051545633E-2</v>
      </c>
      <c r="R57" s="24">
        <f>BRPL_EOD!R57-BRPL_ISGS_exbus!R57</f>
        <v>4.5717375328067078E-3</v>
      </c>
      <c r="S57" s="24">
        <f>BRPL_EOD!S57-BRPL_ISGS_exbus!S57</f>
        <v>2.7327581047380534E-3</v>
      </c>
      <c r="T57" s="24">
        <f>BRPL_EOD!T57-BRPL_ISGS_exbus!T57</f>
        <v>8.9721428571443163E-4</v>
      </c>
      <c r="U57" s="24">
        <f>BRPL_EOD!U57-BRPL_ISGS_exbus!U57</f>
        <v>3.3371951220573237E-4</v>
      </c>
      <c r="V57" s="24">
        <f>BRPL_EOD!V57-BRPL_ISGS_exbus!V57</f>
        <v>1.8633183856504587E-3</v>
      </c>
      <c r="W57" s="24">
        <f>BRPL_EOD!W57-BRPL_ISGS_exbus!W57</f>
        <v>-6.9655017552072707E-3</v>
      </c>
      <c r="X57" s="24">
        <f>BRPL_EOD!X57-BRPL_ISGS_exbus!X57</f>
        <v>2.1913867337630677E-3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2.0293896351972762E-3</v>
      </c>
      <c r="L58" s="24">
        <f>BRPL_EOD!L58-BRPL_ISGS_exbus!L58</f>
        <v>6.7328185459913925E-4</v>
      </c>
      <c r="M58" s="24">
        <f>BRPL_EOD!M58-BRPL_ISGS_exbus!M58</f>
        <v>4.5015561257244485E-3</v>
      </c>
      <c r="N58" s="24">
        <f>BRPL_EOD!N58-BRPL_ISGS_exbus!N58</f>
        <v>-2.1335667691282367E-3</v>
      </c>
      <c r="O58" s="24">
        <f>BRPL_EOD!O58-BRPL_ISGS_exbus!O58</f>
        <v>-6.2352388059707664E-3</v>
      </c>
      <c r="P58" s="24">
        <f>BRPL_EOD!P58-BRPL_ISGS_exbus!P58</f>
        <v>8.6776383993480977E-4</v>
      </c>
      <c r="Q58" s="24">
        <f>BRPL_EOD!Q58-BRPL_ISGS_exbus!Q58</f>
        <v>1.2044835051545633E-2</v>
      </c>
      <c r="R58" s="24">
        <f>BRPL_EOD!R58-BRPL_ISGS_exbus!R58</f>
        <v>4.5717375328067078E-3</v>
      </c>
      <c r="S58" s="24">
        <f>BRPL_EOD!S58-BRPL_ISGS_exbus!S58</f>
        <v>2.7327581047380534E-3</v>
      </c>
      <c r="T58" s="24">
        <f>BRPL_EOD!T58-BRPL_ISGS_exbus!T58</f>
        <v>8.9721428571443163E-4</v>
      </c>
      <c r="U58" s="24">
        <f>BRPL_EOD!U58-BRPL_ISGS_exbus!U58</f>
        <v>3.3371951220573237E-4</v>
      </c>
      <c r="V58" s="24">
        <f>BRPL_EOD!V58-BRPL_ISGS_exbus!V58</f>
        <v>1.8633183856504587E-3</v>
      </c>
      <c r="W58" s="24">
        <f>BRPL_EOD!W58-BRPL_ISGS_exbus!W58</f>
        <v>-6.9655017552072707E-3</v>
      </c>
      <c r="X58" s="24">
        <f>BRPL_EOD!X58-BRPL_ISGS_exbus!X58</f>
        <v>2.1913867337630677E-3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-1.0734645461127457E-2</v>
      </c>
      <c r="L59" s="24">
        <f>BRPL_EOD!L59-BRPL_ISGS_exbus!L59</f>
        <v>1.4583936073577775E-3</v>
      </c>
      <c r="M59" s="24">
        <f>BRPL_EOD!M59-BRPL_ISGS_exbus!M59</f>
        <v>4.5015561257244485E-3</v>
      </c>
      <c r="N59" s="24">
        <f>BRPL_EOD!N59-BRPL_ISGS_exbus!N59</f>
        <v>-2.1335667691282367E-3</v>
      </c>
      <c r="O59" s="24">
        <f>BRPL_EOD!O59-BRPL_ISGS_exbus!O59</f>
        <v>-6.2352388059707664E-3</v>
      </c>
      <c r="P59" s="24">
        <f>BRPL_EOD!P59-BRPL_ISGS_exbus!P59</f>
        <v>8.6776383993480977E-4</v>
      </c>
      <c r="Q59" s="24">
        <f>BRPL_EOD!Q59-BRPL_ISGS_exbus!Q59</f>
        <v>1.2044835051545633E-2</v>
      </c>
      <c r="R59" s="24">
        <f>BRPL_EOD!R59-BRPL_ISGS_exbus!R59</f>
        <v>4.5717375328067078E-3</v>
      </c>
      <c r="S59" s="24">
        <f>BRPL_EOD!S59-BRPL_ISGS_exbus!S59</f>
        <v>2.7327581047380534E-3</v>
      </c>
      <c r="T59" s="24">
        <f>BRPL_EOD!T59-BRPL_ISGS_exbus!T59</f>
        <v>8.9721428571443163E-4</v>
      </c>
      <c r="U59" s="24">
        <f>BRPL_EOD!U59-BRPL_ISGS_exbus!U59</f>
        <v>6.0244448572177589E-4</v>
      </c>
      <c r="V59" s="24">
        <f>BRPL_EOD!V59-BRPL_ISGS_exbus!V59</f>
        <v>1.8633183856504587E-3</v>
      </c>
      <c r="W59" s="24">
        <f>BRPL_EOD!W59-BRPL_ISGS_exbus!W59</f>
        <v>-6.9655017552072707E-3</v>
      </c>
      <c r="X59" s="24">
        <f>BRPL_EOD!X59-BRPL_ISGS_exbus!X59</f>
        <v>2.1913867337630677E-3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-3.5438403251077943E-3</v>
      </c>
      <c r="L60" s="24">
        <f>BRPL_EOD!L60-BRPL_ISGS_exbus!L60</f>
        <v>0</v>
      </c>
      <c r="M60" s="24">
        <f>BRPL_EOD!M60-BRPL_ISGS_exbus!M60</f>
        <v>4.5015561257244485E-3</v>
      </c>
      <c r="N60" s="24">
        <f>BRPL_EOD!N60-BRPL_ISGS_exbus!N60</f>
        <v>-2.1335667691282367E-3</v>
      </c>
      <c r="O60" s="24">
        <f>BRPL_EOD!O60-BRPL_ISGS_exbus!O60</f>
        <v>-6.2352388059707664E-3</v>
      </c>
      <c r="P60" s="24">
        <f>BRPL_EOD!P60-BRPL_ISGS_exbus!P60</f>
        <v>8.6776383993480977E-4</v>
      </c>
      <c r="Q60" s="24">
        <f>BRPL_EOD!Q60-BRPL_ISGS_exbus!Q60</f>
        <v>1.2044835051545633E-2</v>
      </c>
      <c r="R60" s="24">
        <f>BRPL_EOD!R60-BRPL_ISGS_exbus!R60</f>
        <v>4.5717375328067078E-3</v>
      </c>
      <c r="S60" s="24">
        <f>BRPL_EOD!S60-BRPL_ISGS_exbus!S60</f>
        <v>2.7327581047380534E-3</v>
      </c>
      <c r="T60" s="24">
        <f>BRPL_EOD!T60-BRPL_ISGS_exbus!T60</f>
        <v>8.9721428571443163E-4</v>
      </c>
      <c r="U60" s="24">
        <f>BRPL_EOD!U60-BRPL_ISGS_exbus!U60</f>
        <v>-1.0662550862150511E-4</v>
      </c>
      <c r="V60" s="24">
        <f>BRPL_EOD!V60-BRPL_ISGS_exbus!V60</f>
        <v>1.8633183856504587E-3</v>
      </c>
      <c r="W60" s="24">
        <f>BRPL_EOD!W60-BRPL_ISGS_exbus!W60</f>
        <v>-6.9655017552072707E-3</v>
      </c>
      <c r="X60" s="24">
        <f>BRPL_EOD!X60-BRPL_ISGS_exbus!X60</f>
        <v>2.1913867337630677E-3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-3.0825813411752279E-3</v>
      </c>
      <c r="L61" s="24">
        <f>BRPL_EOD!L61-BRPL_ISGS_exbus!L61</f>
        <v>2.0290350839857751E-4</v>
      </c>
      <c r="M61" s="24">
        <f>BRPL_EOD!M61-BRPL_ISGS_exbus!M61</f>
        <v>4.5015561257244485E-3</v>
      </c>
      <c r="N61" s="24">
        <f>BRPL_EOD!N61-BRPL_ISGS_exbus!N61</f>
        <v>9.1334312210022972E-4</v>
      </c>
      <c r="O61" s="24">
        <f>BRPL_EOD!O61-BRPL_ISGS_exbus!O61</f>
        <v>-6.2352388059707664E-3</v>
      </c>
      <c r="P61" s="24">
        <f>BRPL_EOD!P61-BRPL_ISGS_exbus!P61</f>
        <v>8.6776383993480977E-4</v>
      </c>
      <c r="Q61" s="24">
        <f>BRPL_EOD!Q61-BRPL_ISGS_exbus!Q61</f>
        <v>8.4874576271154467E-4</v>
      </c>
      <c r="R61" s="24">
        <f>BRPL_EOD!R61-BRPL_ISGS_exbus!R61</f>
        <v>3.6135456674486477E-3</v>
      </c>
      <c r="S61" s="24">
        <f>BRPL_EOD!S61-BRPL_ISGS_exbus!S61</f>
        <v>2.9433070866140554E-3</v>
      </c>
      <c r="T61" s="24">
        <f>BRPL_EOD!T61-BRPL_ISGS_exbus!T61</f>
        <v>8.9721428571443163E-4</v>
      </c>
      <c r="U61" s="24">
        <f>BRPL_EOD!U61-BRPL_ISGS_exbus!U61</f>
        <v>-1.0662550862150511E-4</v>
      </c>
      <c r="V61" s="24">
        <f>BRPL_EOD!V61-BRPL_ISGS_exbus!V61</f>
        <v>1.8633183856504587E-3</v>
      </c>
      <c r="W61" s="24">
        <f>BRPL_EOD!W61-BRPL_ISGS_exbus!W61</f>
        <v>-6.9655017552072707E-3</v>
      </c>
      <c r="X61" s="24">
        <f>BRPL_EOD!X61-BRPL_ISGS_exbus!X61</f>
        <v>2.1913867337630677E-3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-3.0825813411752279E-3</v>
      </c>
      <c r="L62" s="24">
        <f>BRPL_EOD!L62-BRPL_ISGS_exbus!L62</f>
        <v>2.0290350839857751E-4</v>
      </c>
      <c r="M62" s="24">
        <f>BRPL_EOD!M62-BRPL_ISGS_exbus!M62</f>
        <v>4.5015561257244485E-3</v>
      </c>
      <c r="N62" s="24">
        <f>BRPL_EOD!N62-BRPL_ISGS_exbus!N62</f>
        <v>9.1334312210022972E-4</v>
      </c>
      <c r="O62" s="24">
        <f>BRPL_EOD!O62-BRPL_ISGS_exbus!O62</f>
        <v>-6.2352388059707664E-3</v>
      </c>
      <c r="P62" s="24">
        <f>BRPL_EOD!P62-BRPL_ISGS_exbus!P62</f>
        <v>8.6776383993480977E-4</v>
      </c>
      <c r="Q62" s="24">
        <f>BRPL_EOD!Q62-BRPL_ISGS_exbus!Q62</f>
        <v>8.4874576271154467E-4</v>
      </c>
      <c r="R62" s="24">
        <f>BRPL_EOD!R62-BRPL_ISGS_exbus!R62</f>
        <v>3.6135456674486477E-3</v>
      </c>
      <c r="S62" s="24">
        <f>BRPL_EOD!S62-BRPL_ISGS_exbus!S62</f>
        <v>2.9433070866140554E-3</v>
      </c>
      <c r="T62" s="24">
        <f>BRPL_EOD!T62-BRPL_ISGS_exbus!T62</f>
        <v>8.9721428571443163E-4</v>
      </c>
      <c r="U62" s="24">
        <f>BRPL_EOD!U62-BRPL_ISGS_exbus!U62</f>
        <v>-1.0662550862150511E-4</v>
      </c>
      <c r="V62" s="24">
        <f>BRPL_EOD!V62-BRPL_ISGS_exbus!V62</f>
        <v>1.8633183856504587E-3</v>
      </c>
      <c r="W62" s="24">
        <f>BRPL_EOD!W62-BRPL_ISGS_exbus!W62</f>
        <v>-6.9655017552072707E-3</v>
      </c>
      <c r="X62" s="24">
        <f>BRPL_EOD!X62-BRPL_ISGS_exbus!X62</f>
        <v>2.1913867337630677E-3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-3.0825813411752279E-3</v>
      </c>
      <c r="L63" s="24">
        <f>BRPL_EOD!L63-BRPL_ISGS_exbus!L63</f>
        <v>0</v>
      </c>
      <c r="M63" s="24">
        <f>BRPL_EOD!M63-BRPL_ISGS_exbus!M63</f>
        <v>4.5015561257244485E-3</v>
      </c>
      <c r="N63" s="24">
        <f>BRPL_EOD!N63-BRPL_ISGS_exbus!N63</f>
        <v>8.2597476827928062E-4</v>
      </c>
      <c r="O63" s="24">
        <f>BRPL_EOD!O63-BRPL_ISGS_exbus!O63</f>
        <v>-6.2352388059707664E-3</v>
      </c>
      <c r="P63" s="24">
        <f>BRPL_EOD!P63-BRPL_ISGS_exbus!P63</f>
        <v>8.6776383993480977E-4</v>
      </c>
      <c r="Q63" s="24">
        <f>BRPL_EOD!Q63-BRPL_ISGS_exbus!Q63</f>
        <v>8.4874576271154467E-4</v>
      </c>
      <c r="R63" s="24">
        <f>BRPL_EOD!R63-BRPL_ISGS_exbus!R63</f>
        <v>3.6135456674486477E-3</v>
      </c>
      <c r="S63" s="24">
        <f>BRPL_EOD!S63-BRPL_ISGS_exbus!S63</f>
        <v>2.9433070866140554E-3</v>
      </c>
      <c r="T63" s="24">
        <f>BRPL_EOD!T63-BRPL_ISGS_exbus!T63</f>
        <v>8.9721428571443163E-4</v>
      </c>
      <c r="U63" s="24">
        <f>BRPL_EOD!U63-BRPL_ISGS_exbus!U63</f>
        <v>-1.0662550862150511E-4</v>
      </c>
      <c r="V63" s="24">
        <f>BRPL_EOD!V63-BRPL_ISGS_exbus!V63</f>
        <v>1.8633183856504587E-3</v>
      </c>
      <c r="W63" s="24">
        <f>BRPL_EOD!W63-BRPL_ISGS_exbus!W63</f>
        <v>-6.9655017552072707E-3</v>
      </c>
      <c r="X63" s="24">
        <f>BRPL_EOD!X63-BRPL_ISGS_exbus!X63</f>
        <v>2.1913867337630677E-3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-3.0825813411752279E-3</v>
      </c>
      <c r="L64" s="24">
        <f>BRPL_EOD!L64-BRPL_ISGS_exbus!L64</f>
        <v>0</v>
      </c>
      <c r="M64" s="24">
        <f>BRPL_EOD!M64-BRPL_ISGS_exbus!M64</f>
        <v>4.5015561257244485E-3</v>
      </c>
      <c r="N64" s="24">
        <f>BRPL_EOD!N64-BRPL_ISGS_exbus!N64</f>
        <v>8.2597476827928062E-4</v>
      </c>
      <c r="O64" s="24">
        <f>BRPL_EOD!O64-BRPL_ISGS_exbus!O64</f>
        <v>-6.2352388059707664E-3</v>
      </c>
      <c r="P64" s="24">
        <f>BRPL_EOD!P64-BRPL_ISGS_exbus!P64</f>
        <v>8.6776383993480977E-4</v>
      </c>
      <c r="Q64" s="24">
        <f>BRPL_EOD!Q64-BRPL_ISGS_exbus!Q64</f>
        <v>8.4874576271154467E-4</v>
      </c>
      <c r="R64" s="24">
        <f>BRPL_EOD!R64-BRPL_ISGS_exbus!R64</f>
        <v>3.6135456674486477E-3</v>
      </c>
      <c r="S64" s="24">
        <f>BRPL_EOD!S64-BRPL_ISGS_exbus!S64</f>
        <v>2.9433070866140554E-3</v>
      </c>
      <c r="T64" s="24">
        <f>BRPL_EOD!T64-BRPL_ISGS_exbus!T64</f>
        <v>8.9721428571443163E-4</v>
      </c>
      <c r="U64" s="24">
        <f>BRPL_EOD!U64-BRPL_ISGS_exbus!U64</f>
        <v>-1.0662550862150511E-4</v>
      </c>
      <c r="V64" s="24">
        <f>BRPL_EOD!V64-BRPL_ISGS_exbus!V64</f>
        <v>1.8633183856504587E-3</v>
      </c>
      <c r="W64" s="24">
        <f>BRPL_EOD!W64-BRPL_ISGS_exbus!W64</f>
        <v>-6.9655017552072707E-3</v>
      </c>
      <c r="X64" s="24">
        <f>BRPL_EOD!X64-BRPL_ISGS_exbus!X64</f>
        <v>2.1913867337630677E-3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2.3853389827195315E-3</v>
      </c>
      <c r="L65" s="24">
        <f>BRPL_EOD!L65-BRPL_ISGS_exbus!L65</f>
        <v>0</v>
      </c>
      <c r="M65" s="24">
        <f>BRPL_EOD!M65-BRPL_ISGS_exbus!M65</f>
        <v>4.5015561257244485E-3</v>
      </c>
      <c r="N65" s="24">
        <f>BRPL_EOD!N65-BRPL_ISGS_exbus!N65</f>
        <v>8.2597476827928062E-4</v>
      </c>
      <c r="O65" s="24">
        <f>BRPL_EOD!O65-BRPL_ISGS_exbus!O65</f>
        <v>-6.2352388059707664E-3</v>
      </c>
      <c r="P65" s="24">
        <f>BRPL_EOD!P65-BRPL_ISGS_exbus!P65</f>
        <v>8.6776383993480977E-4</v>
      </c>
      <c r="Q65" s="24">
        <f>BRPL_EOD!Q65-BRPL_ISGS_exbus!Q65</f>
        <v>8.4874576271154467E-4</v>
      </c>
      <c r="R65" s="24">
        <f>BRPL_EOD!R65-BRPL_ISGS_exbus!R65</f>
        <v>3.6135456674486477E-3</v>
      </c>
      <c r="S65" s="24">
        <f>BRPL_EOD!S65-BRPL_ISGS_exbus!S65</f>
        <v>2.9433070866140554E-3</v>
      </c>
      <c r="T65" s="24">
        <f>BRPL_EOD!T65-BRPL_ISGS_exbus!T65</f>
        <v>8.9721428571443163E-4</v>
      </c>
      <c r="U65" s="24">
        <f>BRPL_EOD!U65-BRPL_ISGS_exbus!U65</f>
        <v>-1.0662550862150511E-4</v>
      </c>
      <c r="V65" s="24">
        <f>BRPL_EOD!V65-BRPL_ISGS_exbus!V65</f>
        <v>1.8633183856504587E-3</v>
      </c>
      <c r="W65" s="24">
        <f>BRPL_EOD!W65-BRPL_ISGS_exbus!W65</f>
        <v>-6.9655017552072707E-3</v>
      </c>
      <c r="X65" s="24">
        <f>BRPL_EOD!X65-BRPL_ISGS_exbus!X65</f>
        <v>2.1913867337630677E-3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1.0357589834427472E-2</v>
      </c>
      <c r="L66" s="24">
        <f>BRPL_EOD!L66-BRPL_ISGS_exbus!L66</f>
        <v>0</v>
      </c>
      <c r="M66" s="24">
        <f>BRPL_EOD!M66-BRPL_ISGS_exbus!M66</f>
        <v>4.5015561257244485E-3</v>
      </c>
      <c r="N66" s="24">
        <f>BRPL_EOD!N66-BRPL_ISGS_exbus!N66</f>
        <v>8.2597476827928062E-4</v>
      </c>
      <c r="O66" s="24">
        <f>BRPL_EOD!O66-BRPL_ISGS_exbus!O66</f>
        <v>-6.2352388059707664E-3</v>
      </c>
      <c r="P66" s="24">
        <f>BRPL_EOD!P66-BRPL_ISGS_exbus!P66</f>
        <v>8.6776383993480977E-4</v>
      </c>
      <c r="Q66" s="24">
        <f>BRPL_EOD!Q66-BRPL_ISGS_exbus!Q66</f>
        <v>8.4874576271154467E-4</v>
      </c>
      <c r="R66" s="24">
        <f>BRPL_EOD!R66-BRPL_ISGS_exbus!R66</f>
        <v>3.6135456674486477E-3</v>
      </c>
      <c r="S66" s="24">
        <f>BRPL_EOD!S66-BRPL_ISGS_exbus!S66</f>
        <v>2.9433070866140554E-3</v>
      </c>
      <c r="T66" s="24">
        <f>BRPL_EOD!T66-BRPL_ISGS_exbus!T66</f>
        <v>8.9721428571443163E-4</v>
      </c>
      <c r="U66" s="24">
        <f>BRPL_EOD!U66-BRPL_ISGS_exbus!U66</f>
        <v>-1.0662550862150511E-4</v>
      </c>
      <c r="V66" s="24">
        <f>BRPL_EOD!V66-BRPL_ISGS_exbus!V66</f>
        <v>1.8633183856504587E-3</v>
      </c>
      <c r="W66" s="24">
        <f>BRPL_EOD!W66-BRPL_ISGS_exbus!W66</f>
        <v>-6.9655017552072707E-3</v>
      </c>
      <c r="X66" s="24">
        <f>BRPL_EOD!X66-BRPL_ISGS_exbus!X66</f>
        <v>2.1913867337630677E-3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-3.6882130413005143E-3</v>
      </c>
      <c r="L67" s="24">
        <f>BRPL_EOD!L67-BRPL_ISGS_exbus!L67</f>
        <v>0</v>
      </c>
      <c r="M67" s="24">
        <f>BRPL_EOD!M67-BRPL_ISGS_exbus!M67</f>
        <v>4.3809617540375712E-3</v>
      </c>
      <c r="N67" s="24">
        <f>BRPL_EOD!N67-BRPL_ISGS_exbus!N67</f>
        <v>-5.7228415684562606E-5</v>
      </c>
      <c r="O67" s="24">
        <f>BRPL_EOD!O67-BRPL_ISGS_exbus!O67</f>
        <v>7.6954726813482921E-4</v>
      </c>
      <c r="P67" s="24">
        <f>BRPL_EOD!P67-BRPL_ISGS_exbus!P67</f>
        <v>8.4010538389733824E-4</v>
      </c>
      <c r="Q67" s="24">
        <f>BRPL_EOD!Q67-BRPL_ISGS_exbus!Q67</f>
        <v>-1.3024276377215926E-3</v>
      </c>
      <c r="R67" s="24">
        <f>BRPL_EOD!R67-BRPL_ISGS_exbus!R67</f>
        <v>2.169297194484443E-3</v>
      </c>
      <c r="S67" s="24">
        <f>BRPL_EOD!S67-BRPL_ISGS_exbus!S67</f>
        <v>2.1989032258069585E-3</v>
      </c>
      <c r="T67" s="24">
        <f>BRPL_EOD!T67-BRPL_ISGS_exbus!T67</f>
        <v>2.4200000000007549E-4</v>
      </c>
      <c r="U67" s="24">
        <f>BRPL_EOD!U67-BRPL_ISGS_exbus!U67</f>
        <v>-1.0662550862150511E-4</v>
      </c>
      <c r="V67" s="24">
        <f>BRPL_EOD!V67-BRPL_ISGS_exbus!V67</f>
        <v>1.8633183856504587E-3</v>
      </c>
      <c r="W67" s="24">
        <f>BRPL_EOD!W67-BRPL_ISGS_exbus!W67</f>
        <v>-6.9655017552072707E-3</v>
      </c>
      <c r="X67" s="24">
        <f>BRPL_EOD!X67-BRPL_ISGS_exbus!X67</f>
        <v>2.1913867337630677E-3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-1.2543844917445313E-3</v>
      </c>
      <c r="L68" s="24">
        <f>BRPL_EOD!L68-BRPL_ISGS_exbus!L68</f>
        <v>0</v>
      </c>
      <c r="M68" s="24">
        <f>BRPL_EOD!M68-BRPL_ISGS_exbus!M68</f>
        <v>4.3809617540375712E-3</v>
      </c>
      <c r="N68" s="24">
        <f>BRPL_EOD!N68-BRPL_ISGS_exbus!N68</f>
        <v>-5.7228415684562606E-5</v>
      </c>
      <c r="O68" s="24">
        <f>BRPL_EOD!O68-BRPL_ISGS_exbus!O68</f>
        <v>7.6954726813482921E-4</v>
      </c>
      <c r="P68" s="24">
        <f>BRPL_EOD!P68-BRPL_ISGS_exbus!P68</f>
        <v>8.4010538389733824E-4</v>
      </c>
      <c r="Q68" s="24">
        <f>BRPL_EOD!Q68-BRPL_ISGS_exbus!Q68</f>
        <v>-1.3024276377215926E-3</v>
      </c>
      <c r="R68" s="24">
        <f>BRPL_EOD!R68-BRPL_ISGS_exbus!R68</f>
        <v>2.169297194484443E-3</v>
      </c>
      <c r="S68" s="24">
        <f>BRPL_EOD!S68-BRPL_ISGS_exbus!S68</f>
        <v>2.1989032258069585E-3</v>
      </c>
      <c r="T68" s="24">
        <f>BRPL_EOD!T68-BRPL_ISGS_exbus!T68</f>
        <v>2.4200000000007549E-4</v>
      </c>
      <c r="U68" s="24">
        <f>BRPL_EOD!U68-BRPL_ISGS_exbus!U68</f>
        <v>-1.0662550862150511E-4</v>
      </c>
      <c r="V68" s="24">
        <f>BRPL_EOD!V68-BRPL_ISGS_exbus!V68</f>
        <v>1.8633183856504587E-3</v>
      </c>
      <c r="W68" s="24">
        <f>BRPL_EOD!W68-BRPL_ISGS_exbus!W68</f>
        <v>-6.9655017552072707E-3</v>
      </c>
      <c r="X68" s="24">
        <f>BRPL_EOD!X68-BRPL_ISGS_exbus!X68</f>
        <v>2.1913867337630677E-3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-1.2543844917445313E-3</v>
      </c>
      <c r="L69" s="24">
        <f>BRPL_EOD!L69-BRPL_ISGS_exbus!L69</f>
        <v>0</v>
      </c>
      <c r="M69" s="24">
        <f>BRPL_EOD!M69-BRPL_ISGS_exbus!M69</f>
        <v>4.3809617540375712E-3</v>
      </c>
      <c r="N69" s="24">
        <f>BRPL_EOD!N69-BRPL_ISGS_exbus!N69</f>
        <v>-5.7228415684562606E-5</v>
      </c>
      <c r="O69" s="24">
        <f>BRPL_EOD!O69-BRPL_ISGS_exbus!O69</f>
        <v>7.6954726813482921E-4</v>
      </c>
      <c r="P69" s="24">
        <f>BRPL_EOD!P69-BRPL_ISGS_exbus!P69</f>
        <v>8.4010538389733824E-4</v>
      </c>
      <c r="Q69" s="24">
        <f>BRPL_EOD!Q69-BRPL_ISGS_exbus!Q69</f>
        <v>-1.3024276377215926E-3</v>
      </c>
      <c r="R69" s="24">
        <f>BRPL_EOD!R69-BRPL_ISGS_exbus!R69</f>
        <v>2.169297194484443E-3</v>
      </c>
      <c r="S69" s="24">
        <f>BRPL_EOD!S69-BRPL_ISGS_exbus!S69</f>
        <v>2.1989032258069585E-3</v>
      </c>
      <c r="T69" s="24">
        <f>BRPL_EOD!T69-BRPL_ISGS_exbus!T69</f>
        <v>2.4200000000007549E-4</v>
      </c>
      <c r="U69" s="24">
        <f>BRPL_EOD!U69-BRPL_ISGS_exbus!U69</f>
        <v>-1.0662550862150511E-4</v>
      </c>
      <c r="V69" s="24">
        <f>BRPL_EOD!V69-BRPL_ISGS_exbus!V69</f>
        <v>1.8633183856504587E-3</v>
      </c>
      <c r="W69" s="24">
        <f>BRPL_EOD!W69-BRPL_ISGS_exbus!W69</f>
        <v>-6.9655017552072707E-3</v>
      </c>
      <c r="X69" s="24">
        <f>BRPL_EOD!X69-BRPL_ISGS_exbus!X69</f>
        <v>2.1913867337630677E-3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-1.2543844917445313E-3</v>
      </c>
      <c r="L70" s="24">
        <f>BRPL_EOD!L70-BRPL_ISGS_exbus!L70</f>
        <v>0</v>
      </c>
      <c r="M70" s="24">
        <f>BRPL_EOD!M70-BRPL_ISGS_exbus!M70</f>
        <v>4.3809617540375712E-3</v>
      </c>
      <c r="N70" s="24">
        <f>BRPL_EOD!N70-BRPL_ISGS_exbus!N70</f>
        <v>-5.7228415684562606E-5</v>
      </c>
      <c r="O70" s="24">
        <f>BRPL_EOD!O70-BRPL_ISGS_exbus!O70</f>
        <v>7.6954726813482921E-4</v>
      </c>
      <c r="P70" s="24">
        <f>BRPL_EOD!P70-BRPL_ISGS_exbus!P70</f>
        <v>8.4010538389733824E-4</v>
      </c>
      <c r="Q70" s="24">
        <f>BRPL_EOD!Q70-BRPL_ISGS_exbus!Q70</f>
        <v>-1.3024276377215926E-3</v>
      </c>
      <c r="R70" s="24">
        <f>BRPL_EOD!R70-BRPL_ISGS_exbus!R70</f>
        <v>2.169297194484443E-3</v>
      </c>
      <c r="S70" s="24">
        <f>BRPL_EOD!S70-BRPL_ISGS_exbus!S70</f>
        <v>2.1989032258069585E-3</v>
      </c>
      <c r="T70" s="24">
        <f>BRPL_EOD!T70-BRPL_ISGS_exbus!T70</f>
        <v>2.4200000000007549E-4</v>
      </c>
      <c r="U70" s="24">
        <f>BRPL_EOD!U70-BRPL_ISGS_exbus!U70</f>
        <v>-1.0662550862150511E-4</v>
      </c>
      <c r="V70" s="24">
        <f>BRPL_EOD!V70-BRPL_ISGS_exbus!V70</f>
        <v>1.8633183856504587E-3</v>
      </c>
      <c r="W70" s="24">
        <f>BRPL_EOD!W70-BRPL_ISGS_exbus!W70</f>
        <v>-6.9655017552072707E-3</v>
      </c>
      <c r="X70" s="24">
        <f>BRPL_EOD!X70-BRPL_ISGS_exbus!X70</f>
        <v>2.1913867337630677E-3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-3.4387825277235606E-3</v>
      </c>
      <c r="L71" s="24">
        <f>BRPL_EOD!L71-BRPL_ISGS_exbus!L71</f>
        <v>0</v>
      </c>
      <c r="M71" s="24">
        <f>BRPL_EOD!M71-BRPL_ISGS_exbus!M71</f>
        <v>4.5015561257244485E-3</v>
      </c>
      <c r="N71" s="24">
        <f>BRPL_EOD!N71-BRPL_ISGS_exbus!N71</f>
        <v>8.2597476827928062E-4</v>
      </c>
      <c r="O71" s="24">
        <f>BRPL_EOD!O71-BRPL_ISGS_exbus!O71</f>
        <v>-6.2352388059707664E-3</v>
      </c>
      <c r="P71" s="24">
        <f>BRPL_EOD!P71-BRPL_ISGS_exbus!P71</f>
        <v>8.6776383993480977E-4</v>
      </c>
      <c r="Q71" s="24">
        <f>BRPL_EOD!Q71-BRPL_ISGS_exbus!Q71</f>
        <v>-1.3024276377215926E-3</v>
      </c>
      <c r="R71" s="24">
        <f>BRPL_EOD!R71-BRPL_ISGS_exbus!R71</f>
        <v>2.169297194484443E-3</v>
      </c>
      <c r="S71" s="24">
        <f>BRPL_EOD!S71-BRPL_ISGS_exbus!S71</f>
        <v>2.1989032258069585E-3</v>
      </c>
      <c r="T71" s="24">
        <f>BRPL_EOD!T71-BRPL_ISGS_exbus!T71</f>
        <v>2.4200000000007549E-4</v>
      </c>
      <c r="U71" s="24">
        <f>BRPL_EOD!U71-BRPL_ISGS_exbus!U71</f>
        <v>-5.8207347419880762E-4</v>
      </c>
      <c r="V71" s="24">
        <f>BRPL_EOD!V71-BRPL_ISGS_exbus!V71</f>
        <v>1.8633183856504587E-3</v>
      </c>
      <c r="W71" s="24">
        <f>BRPL_EOD!W71-BRPL_ISGS_exbus!W71</f>
        <v>-6.9655017552072707E-3</v>
      </c>
      <c r="X71" s="24">
        <f>BRPL_EOD!X71-BRPL_ISGS_exbus!X71</f>
        <v>2.1913867337630677E-3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-3.4387825277235606E-3</v>
      </c>
      <c r="L72" s="24">
        <f>BRPL_EOD!L72-BRPL_ISGS_exbus!L72</f>
        <v>0</v>
      </c>
      <c r="M72" s="24">
        <f>BRPL_EOD!M72-BRPL_ISGS_exbus!M72</f>
        <v>4.5015561257244485E-3</v>
      </c>
      <c r="N72" s="24">
        <f>BRPL_EOD!N72-BRPL_ISGS_exbus!N72</f>
        <v>8.2597476827928062E-4</v>
      </c>
      <c r="O72" s="24">
        <f>BRPL_EOD!O72-BRPL_ISGS_exbus!O72</f>
        <v>-6.2352388059707664E-3</v>
      </c>
      <c r="P72" s="24">
        <f>BRPL_EOD!P72-BRPL_ISGS_exbus!P72</f>
        <v>8.6776383993480977E-4</v>
      </c>
      <c r="Q72" s="24">
        <f>BRPL_EOD!Q72-BRPL_ISGS_exbus!Q72</f>
        <v>-1.3024276377215926E-3</v>
      </c>
      <c r="R72" s="24">
        <f>BRPL_EOD!R72-BRPL_ISGS_exbus!R72</f>
        <v>2.169297194484443E-3</v>
      </c>
      <c r="S72" s="24">
        <f>BRPL_EOD!S72-BRPL_ISGS_exbus!S72</f>
        <v>2.1989032258069585E-3</v>
      </c>
      <c r="T72" s="24">
        <f>BRPL_EOD!T72-BRPL_ISGS_exbus!T72</f>
        <v>2.4200000000007549E-4</v>
      </c>
      <c r="U72" s="24">
        <f>BRPL_EOD!U72-BRPL_ISGS_exbus!U72</f>
        <v>4.3580435007584128E-4</v>
      </c>
      <c r="V72" s="24">
        <f>BRPL_EOD!V72-BRPL_ISGS_exbus!V72</f>
        <v>1.8633183856504587E-3</v>
      </c>
      <c r="W72" s="24">
        <f>BRPL_EOD!W72-BRPL_ISGS_exbus!W72</f>
        <v>-6.9655017552072707E-3</v>
      </c>
      <c r="X72" s="24">
        <f>BRPL_EOD!X72-BRPL_ISGS_exbus!X72</f>
        <v>2.1913867337630677E-3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-3.6122190829246392E-4</v>
      </c>
      <c r="L73" s="24">
        <f>BRPL_EOD!L73-BRPL_ISGS_exbus!L73</f>
        <v>0</v>
      </c>
      <c r="M73" s="24">
        <f>BRPL_EOD!M73-BRPL_ISGS_exbus!M73</f>
        <v>4.5015561257244485E-3</v>
      </c>
      <c r="N73" s="24">
        <f>BRPL_EOD!N73-BRPL_ISGS_exbus!N73</f>
        <v>8.2597476827928062E-4</v>
      </c>
      <c r="O73" s="24">
        <f>BRPL_EOD!O73-BRPL_ISGS_exbus!O73</f>
        <v>-6.2352388059707664E-3</v>
      </c>
      <c r="P73" s="24">
        <f>BRPL_EOD!P73-BRPL_ISGS_exbus!P73</f>
        <v>8.6776383993480977E-4</v>
      </c>
      <c r="Q73" s="24">
        <f>BRPL_EOD!Q73-BRPL_ISGS_exbus!Q73</f>
        <v>-1.3024276377215926E-3</v>
      </c>
      <c r="R73" s="24">
        <f>BRPL_EOD!R73-BRPL_ISGS_exbus!R73</f>
        <v>2.169297194484443E-3</v>
      </c>
      <c r="S73" s="24">
        <f>BRPL_EOD!S73-BRPL_ISGS_exbus!S73</f>
        <v>2.1989032258069585E-3</v>
      </c>
      <c r="T73" s="24">
        <f>BRPL_EOD!T73-BRPL_ISGS_exbus!T73</f>
        <v>2.4200000000007549E-4</v>
      </c>
      <c r="U73" s="24">
        <f>BRPL_EOD!U73-BRPL_ISGS_exbus!U73</f>
        <v>4.3580435007584128E-4</v>
      </c>
      <c r="V73" s="24">
        <f>BRPL_EOD!V73-BRPL_ISGS_exbus!V73</f>
        <v>1.8633183856504587E-3</v>
      </c>
      <c r="W73" s="24">
        <f>BRPL_EOD!W73-BRPL_ISGS_exbus!W73</f>
        <v>-6.9655017552072707E-3</v>
      </c>
      <c r="X73" s="24">
        <f>BRPL_EOD!X73-BRPL_ISGS_exbus!X73</f>
        <v>2.1913867337630677E-3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-3.6122190829246392E-4</v>
      </c>
      <c r="L74" s="24">
        <f>BRPL_EOD!L74-BRPL_ISGS_exbus!L74</f>
        <v>0</v>
      </c>
      <c r="M74" s="24">
        <f>BRPL_EOD!M74-BRPL_ISGS_exbus!M74</f>
        <v>4.5015561257244485E-3</v>
      </c>
      <c r="N74" s="24">
        <f>BRPL_EOD!N74-BRPL_ISGS_exbus!N74</f>
        <v>8.2597476827928062E-4</v>
      </c>
      <c r="O74" s="24">
        <f>BRPL_EOD!O74-BRPL_ISGS_exbus!O74</f>
        <v>-6.2352388059707664E-3</v>
      </c>
      <c r="P74" s="24">
        <f>BRPL_EOD!P74-BRPL_ISGS_exbus!P74</f>
        <v>8.6776383993480977E-4</v>
      </c>
      <c r="Q74" s="24">
        <f>BRPL_EOD!Q74-BRPL_ISGS_exbus!Q74</f>
        <v>-1.3024276377215926E-3</v>
      </c>
      <c r="R74" s="24">
        <f>BRPL_EOD!R74-BRPL_ISGS_exbus!R74</f>
        <v>2.169297194484443E-3</v>
      </c>
      <c r="S74" s="24">
        <f>BRPL_EOD!S74-BRPL_ISGS_exbus!S74</f>
        <v>2.1989032258069585E-3</v>
      </c>
      <c r="T74" s="24">
        <f>BRPL_EOD!T74-BRPL_ISGS_exbus!T74</f>
        <v>2.4200000000007549E-4</v>
      </c>
      <c r="U74" s="24">
        <f>BRPL_EOD!U74-BRPL_ISGS_exbus!U74</f>
        <v>4.3580435007584128E-4</v>
      </c>
      <c r="V74" s="24">
        <f>BRPL_EOD!V74-BRPL_ISGS_exbus!V74</f>
        <v>1.8633183856504587E-3</v>
      </c>
      <c r="W74" s="24">
        <f>BRPL_EOD!W74-BRPL_ISGS_exbus!W74</f>
        <v>-6.9655017552072707E-3</v>
      </c>
      <c r="X74" s="24">
        <f>BRPL_EOD!X74-BRPL_ISGS_exbus!X74</f>
        <v>2.1913867337630677E-3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5.4947984835962416E-5</v>
      </c>
      <c r="L75" s="24">
        <f>BRPL_EOD!L75-BRPL_ISGS_exbus!L75</f>
        <v>-1.4105229377747719E-4</v>
      </c>
      <c r="M75" s="24">
        <f>BRPL_EOD!M75-BRPL_ISGS_exbus!M75</f>
        <v>4.5015561257244485E-3</v>
      </c>
      <c r="N75" s="24">
        <f>BRPL_EOD!N75-BRPL_ISGS_exbus!N75</f>
        <v>8.2597476827928062E-4</v>
      </c>
      <c r="O75" s="24">
        <f>BRPL_EOD!O75-BRPL_ISGS_exbus!O75</f>
        <v>-6.2352388059707664E-3</v>
      </c>
      <c r="P75" s="24">
        <f>BRPL_EOD!P75-BRPL_ISGS_exbus!P75</f>
        <v>8.6776383993480977E-4</v>
      </c>
      <c r="Q75" s="24">
        <f>BRPL_EOD!Q75-BRPL_ISGS_exbus!Q75</f>
        <v>-1.3024276377215926E-3</v>
      </c>
      <c r="R75" s="24">
        <f>BRPL_EOD!R75-BRPL_ISGS_exbus!R75</f>
        <v>2.169297194484443E-3</v>
      </c>
      <c r="S75" s="24">
        <f>BRPL_EOD!S75-BRPL_ISGS_exbus!S75</f>
        <v>2.1989032258069585E-3</v>
      </c>
      <c r="T75" s="24">
        <f>BRPL_EOD!T75-BRPL_ISGS_exbus!T75</f>
        <v>2.4200000000007549E-4</v>
      </c>
      <c r="U75" s="24">
        <f>BRPL_EOD!U75-BRPL_ISGS_exbus!U75</f>
        <v>4.3580435007584128E-4</v>
      </c>
      <c r="V75" s="24">
        <f>BRPL_EOD!V75-BRPL_ISGS_exbus!V75</f>
        <v>1.8633183856504587E-3</v>
      </c>
      <c r="W75" s="24">
        <f>BRPL_EOD!W75-BRPL_ISGS_exbus!W75</f>
        <v>-6.9655017552072707E-3</v>
      </c>
      <c r="X75" s="24">
        <f>BRPL_EOD!X75-BRPL_ISGS_exbus!X75</f>
        <v>2.1913867337630677E-3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3.1858672917906006E-4</v>
      </c>
      <c r="L76" s="24">
        <f>BRPL_EOD!L76-BRPL_ISGS_exbus!L76</f>
        <v>-1.6975065387914157E-4</v>
      </c>
      <c r="M76" s="24">
        <f>BRPL_EOD!M76-BRPL_ISGS_exbus!M76</f>
        <v>4.5015561257244485E-3</v>
      </c>
      <c r="N76" s="24">
        <f>BRPL_EOD!N76-BRPL_ISGS_exbus!N76</f>
        <v>8.2597476827928062E-4</v>
      </c>
      <c r="O76" s="24">
        <f>BRPL_EOD!O76-BRPL_ISGS_exbus!O76</f>
        <v>-6.2352388059707664E-3</v>
      </c>
      <c r="P76" s="24">
        <f>BRPL_EOD!P76-BRPL_ISGS_exbus!P76</f>
        <v>8.6776383993480977E-4</v>
      </c>
      <c r="Q76" s="24">
        <f>BRPL_EOD!Q76-BRPL_ISGS_exbus!Q76</f>
        <v>-1.3024276377215926E-3</v>
      </c>
      <c r="R76" s="24">
        <f>BRPL_EOD!R76-BRPL_ISGS_exbus!R76</f>
        <v>2.169297194484443E-3</v>
      </c>
      <c r="S76" s="24">
        <f>BRPL_EOD!S76-BRPL_ISGS_exbus!S76</f>
        <v>2.1989032258069585E-3</v>
      </c>
      <c r="T76" s="24">
        <f>BRPL_EOD!T76-BRPL_ISGS_exbus!T76</f>
        <v>2.4200000000007549E-4</v>
      </c>
      <c r="U76" s="24">
        <f>BRPL_EOD!U76-BRPL_ISGS_exbus!U76</f>
        <v>4.3580435007584128E-4</v>
      </c>
      <c r="V76" s="24">
        <f>BRPL_EOD!V76-BRPL_ISGS_exbus!V76</f>
        <v>1.8633183856504587E-3</v>
      </c>
      <c r="W76" s="24">
        <f>BRPL_EOD!W76-BRPL_ISGS_exbus!W76</f>
        <v>-1.796672179347425E-3</v>
      </c>
      <c r="X76" s="24">
        <f>BRPL_EOD!X76-BRPL_ISGS_exbus!X76</f>
        <v>2.1913867337630677E-3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2.5981372868955077E-4</v>
      </c>
      <c r="L77" s="24">
        <f>BRPL_EOD!L77-BRPL_ISGS_exbus!L77</f>
        <v>-2.6288468157886768E-6</v>
      </c>
      <c r="M77" s="24">
        <f>BRPL_EOD!M77-BRPL_ISGS_exbus!M77</f>
        <v>4.5015561257244485E-3</v>
      </c>
      <c r="N77" s="24">
        <f>BRPL_EOD!N77-BRPL_ISGS_exbus!N77</f>
        <v>8.2597476827928062E-4</v>
      </c>
      <c r="O77" s="24">
        <f>BRPL_EOD!O77-BRPL_ISGS_exbus!O77</f>
        <v>-6.2352388059707664E-3</v>
      </c>
      <c r="P77" s="24">
        <f>BRPL_EOD!P77-BRPL_ISGS_exbus!P77</f>
        <v>-4.4582291783115124E-3</v>
      </c>
      <c r="Q77" s="24">
        <f>BRPL_EOD!Q77-BRPL_ISGS_exbus!Q77</f>
        <v>-1.3024276377215926E-3</v>
      </c>
      <c r="R77" s="24">
        <f>BRPL_EOD!R77-BRPL_ISGS_exbus!R77</f>
        <v>2.169297194484443E-3</v>
      </c>
      <c r="S77" s="24">
        <f>BRPL_EOD!S77-BRPL_ISGS_exbus!S77</f>
        <v>2.1989032258069585E-3</v>
      </c>
      <c r="T77" s="24">
        <f>BRPL_EOD!T77-BRPL_ISGS_exbus!T77</f>
        <v>2.4200000000007549E-4</v>
      </c>
      <c r="U77" s="24">
        <f>BRPL_EOD!U77-BRPL_ISGS_exbus!U77</f>
        <v>4.3580435007584128E-4</v>
      </c>
      <c r="V77" s="24">
        <f>BRPL_EOD!V77-BRPL_ISGS_exbus!V77</f>
        <v>1.8633183856504587E-3</v>
      </c>
      <c r="W77" s="24">
        <f>BRPL_EOD!W77-BRPL_ISGS_exbus!W77</f>
        <v>-1.796672179347425E-3</v>
      </c>
      <c r="X77" s="24">
        <f>BRPL_EOD!X77-BRPL_ISGS_exbus!X77</f>
        <v>2.1913867337630677E-3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-2.5717223667811595E-3</v>
      </c>
      <c r="L78" s="24">
        <f>BRPL_EOD!L78-BRPL_ISGS_exbus!L78</f>
        <v>2.3384003671189646E-5</v>
      </c>
      <c r="M78" s="24">
        <f>BRPL_EOD!M78-BRPL_ISGS_exbus!M78</f>
        <v>4.5015561257244485E-3</v>
      </c>
      <c r="N78" s="24">
        <f>BRPL_EOD!N78-BRPL_ISGS_exbus!N78</f>
        <v>8.2597476827928062E-4</v>
      </c>
      <c r="O78" s="24">
        <f>BRPL_EOD!O78-BRPL_ISGS_exbus!O78</f>
        <v>-6.2352388059707664E-3</v>
      </c>
      <c r="P78" s="24">
        <f>BRPL_EOD!P78-BRPL_ISGS_exbus!P78</f>
        <v>-4.4582291783115124E-3</v>
      </c>
      <c r="Q78" s="24">
        <f>BRPL_EOD!Q78-BRPL_ISGS_exbus!Q78</f>
        <v>-1.3024276377215926E-3</v>
      </c>
      <c r="R78" s="24">
        <f>BRPL_EOD!R78-BRPL_ISGS_exbus!R78</f>
        <v>2.169297194484443E-3</v>
      </c>
      <c r="S78" s="24">
        <f>BRPL_EOD!S78-BRPL_ISGS_exbus!S78</f>
        <v>2.1989032258069585E-3</v>
      </c>
      <c r="T78" s="24">
        <f>BRPL_EOD!T78-BRPL_ISGS_exbus!T78</f>
        <v>2.4200000000007549E-4</v>
      </c>
      <c r="U78" s="24">
        <f>BRPL_EOD!U78-BRPL_ISGS_exbus!U78</f>
        <v>4.3580435007584128E-4</v>
      </c>
      <c r="V78" s="24">
        <f>BRPL_EOD!V78-BRPL_ISGS_exbus!V78</f>
        <v>1.8633183856504587E-3</v>
      </c>
      <c r="W78" s="24">
        <f>BRPL_EOD!W78-BRPL_ISGS_exbus!W78</f>
        <v>-1.796672179347425E-3</v>
      </c>
      <c r="X78" s="24">
        <f>BRPL_EOD!X78-BRPL_ISGS_exbus!X78</f>
        <v>2.1913867337630677E-3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3.2943369089935004E-3</v>
      </c>
      <c r="L79" s="24">
        <f>BRPL_EOD!L79-BRPL_ISGS_exbus!L79</f>
        <v>1.7751189861670014E-4</v>
      </c>
      <c r="M79" s="24">
        <f>BRPL_EOD!M79-BRPL_ISGS_exbus!M79</f>
        <v>4.5015561257244485E-3</v>
      </c>
      <c r="N79" s="24">
        <f>BRPL_EOD!N79-BRPL_ISGS_exbus!N79</f>
        <v>8.2597476827928062E-4</v>
      </c>
      <c r="O79" s="24">
        <f>BRPL_EOD!O79-BRPL_ISGS_exbus!O79</f>
        <v>-6.2352388059707664E-3</v>
      </c>
      <c r="P79" s="24">
        <f>BRPL_EOD!P79-BRPL_ISGS_exbus!P79</f>
        <v>-4.4582291783115124E-3</v>
      </c>
      <c r="Q79" s="24">
        <f>BRPL_EOD!Q79-BRPL_ISGS_exbus!Q79</f>
        <v>8.4874576271154467E-4</v>
      </c>
      <c r="R79" s="24">
        <f>BRPL_EOD!R79-BRPL_ISGS_exbus!R79</f>
        <v>3.6135456674486477E-3</v>
      </c>
      <c r="S79" s="24">
        <f>BRPL_EOD!S79-BRPL_ISGS_exbus!S79</f>
        <v>2.9433070866140554E-3</v>
      </c>
      <c r="T79" s="24">
        <f>BRPL_EOD!T79-BRPL_ISGS_exbus!T79</f>
        <v>8.9721428571443163E-4</v>
      </c>
      <c r="U79" s="24">
        <f>BRPL_EOD!U79-BRPL_ISGS_exbus!U79</f>
        <v>4.3580435007584128E-4</v>
      </c>
      <c r="V79" s="24">
        <f>BRPL_EOD!V79-BRPL_ISGS_exbus!V79</f>
        <v>1.8633183856504587E-3</v>
      </c>
      <c r="W79" s="24">
        <f>BRPL_EOD!W79-BRPL_ISGS_exbus!W79</f>
        <v>-1.796672179347425E-3</v>
      </c>
      <c r="X79" s="24">
        <f>BRPL_EOD!X79-BRPL_ISGS_exbus!X79</f>
        <v>2.1913867337630677E-3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4.4314726409311334E-4</v>
      </c>
      <c r="L80" s="24">
        <f>BRPL_EOD!L80-BRPL_ISGS_exbus!L80</f>
        <v>0</v>
      </c>
      <c r="M80" s="24">
        <f>BRPL_EOD!M80-BRPL_ISGS_exbus!M80</f>
        <v>4.5015561257244485E-3</v>
      </c>
      <c r="N80" s="24">
        <f>BRPL_EOD!N80-BRPL_ISGS_exbus!N80</f>
        <v>8.2597476827928062E-4</v>
      </c>
      <c r="O80" s="24">
        <f>BRPL_EOD!O80-BRPL_ISGS_exbus!O80</f>
        <v>-6.2352388059707664E-3</v>
      </c>
      <c r="P80" s="24">
        <f>BRPL_EOD!P80-BRPL_ISGS_exbus!P80</f>
        <v>-4.4582291783115124E-3</v>
      </c>
      <c r="Q80" s="24">
        <f>BRPL_EOD!Q80-BRPL_ISGS_exbus!Q80</f>
        <v>8.4874576271154467E-4</v>
      </c>
      <c r="R80" s="24">
        <f>BRPL_EOD!R80-BRPL_ISGS_exbus!R80</f>
        <v>3.6135456674486477E-3</v>
      </c>
      <c r="S80" s="24">
        <f>BRPL_EOD!S80-BRPL_ISGS_exbus!S80</f>
        <v>2.9433070866140554E-3</v>
      </c>
      <c r="T80" s="24">
        <f>BRPL_EOD!T80-BRPL_ISGS_exbus!T80</f>
        <v>8.9721428571443163E-4</v>
      </c>
      <c r="U80" s="24">
        <f>BRPL_EOD!U80-BRPL_ISGS_exbus!U80</f>
        <v>4.3580435007584128E-4</v>
      </c>
      <c r="V80" s="24">
        <f>BRPL_EOD!V80-BRPL_ISGS_exbus!V80</f>
        <v>1.8633183856504587E-3</v>
      </c>
      <c r="W80" s="24">
        <f>BRPL_EOD!W80-BRPL_ISGS_exbus!W80</f>
        <v>-1.796672179347425E-3</v>
      </c>
      <c r="X80" s="24">
        <f>BRPL_EOD!X80-BRPL_ISGS_exbus!X80</f>
        <v>2.1913867337630677E-3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4.4314726409311334E-4</v>
      </c>
      <c r="L81" s="24">
        <f>BRPL_EOD!L81-BRPL_ISGS_exbus!L81</f>
        <v>0</v>
      </c>
      <c r="M81" s="24">
        <f>BRPL_EOD!M81-BRPL_ISGS_exbus!M81</f>
        <v>4.5015561257244485E-3</v>
      </c>
      <c r="N81" s="24">
        <f>BRPL_EOD!N81-BRPL_ISGS_exbus!N81</f>
        <v>8.2597476827928062E-4</v>
      </c>
      <c r="O81" s="24">
        <f>BRPL_EOD!O81-BRPL_ISGS_exbus!O81</f>
        <v>-6.2352388059707664E-3</v>
      </c>
      <c r="P81" s="24">
        <f>BRPL_EOD!P81-BRPL_ISGS_exbus!P81</f>
        <v>-4.4582291783115124E-3</v>
      </c>
      <c r="Q81" s="24">
        <f>BRPL_EOD!Q81-BRPL_ISGS_exbus!Q81</f>
        <v>8.4874576271154467E-4</v>
      </c>
      <c r="R81" s="24">
        <f>BRPL_EOD!R81-BRPL_ISGS_exbus!R81</f>
        <v>3.6135456674486477E-3</v>
      </c>
      <c r="S81" s="24">
        <f>BRPL_EOD!S81-BRPL_ISGS_exbus!S81</f>
        <v>2.9433070866140554E-3</v>
      </c>
      <c r="T81" s="24">
        <f>BRPL_EOD!T81-BRPL_ISGS_exbus!T81</f>
        <v>8.9721428571443163E-4</v>
      </c>
      <c r="U81" s="24">
        <f>BRPL_EOD!U81-BRPL_ISGS_exbus!U81</f>
        <v>4.3580435007584128E-4</v>
      </c>
      <c r="V81" s="24">
        <f>BRPL_EOD!V81-BRPL_ISGS_exbus!V81</f>
        <v>1.8633183856504587E-3</v>
      </c>
      <c r="W81" s="24">
        <f>BRPL_EOD!W81-BRPL_ISGS_exbus!W81</f>
        <v>-1.796672179347425E-3</v>
      </c>
      <c r="X81" s="24">
        <f>BRPL_EOD!X81-BRPL_ISGS_exbus!X81</f>
        <v>2.1913867337630677E-3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4.4314726409311334E-4</v>
      </c>
      <c r="L82" s="24">
        <f>BRPL_EOD!L82-BRPL_ISGS_exbus!L82</f>
        <v>0</v>
      </c>
      <c r="M82" s="24">
        <f>BRPL_EOD!M82-BRPL_ISGS_exbus!M82</f>
        <v>4.5015561257244485E-3</v>
      </c>
      <c r="N82" s="24">
        <f>BRPL_EOD!N82-BRPL_ISGS_exbus!N82</f>
        <v>8.2597476827928062E-4</v>
      </c>
      <c r="O82" s="24">
        <f>BRPL_EOD!O82-BRPL_ISGS_exbus!O82</f>
        <v>-6.2352388059707664E-3</v>
      </c>
      <c r="P82" s="24">
        <f>BRPL_EOD!P82-BRPL_ISGS_exbus!P82</f>
        <v>-4.4582291783115124E-3</v>
      </c>
      <c r="Q82" s="24">
        <f>BRPL_EOD!Q82-BRPL_ISGS_exbus!Q82</f>
        <v>8.4874576271154467E-4</v>
      </c>
      <c r="R82" s="24">
        <f>BRPL_EOD!R82-BRPL_ISGS_exbus!R82</f>
        <v>3.6135456674486477E-3</v>
      </c>
      <c r="S82" s="24">
        <f>BRPL_EOD!S82-BRPL_ISGS_exbus!S82</f>
        <v>2.9433070866140554E-3</v>
      </c>
      <c r="T82" s="24">
        <f>BRPL_EOD!T82-BRPL_ISGS_exbus!T82</f>
        <v>8.9721428571443163E-4</v>
      </c>
      <c r="U82" s="24">
        <f>BRPL_EOD!U82-BRPL_ISGS_exbus!U82</f>
        <v>4.3580435007584128E-4</v>
      </c>
      <c r="V82" s="24">
        <f>BRPL_EOD!V82-BRPL_ISGS_exbus!V82</f>
        <v>1.8633183856504587E-3</v>
      </c>
      <c r="W82" s="24">
        <f>BRPL_EOD!W82-BRPL_ISGS_exbus!W82</f>
        <v>-6.9655017552072707E-3</v>
      </c>
      <c r="X82" s="24">
        <f>BRPL_EOD!X82-BRPL_ISGS_exbus!X82</f>
        <v>2.1913867337630677E-3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3.2354833285808127E-4</v>
      </c>
      <c r="L83" s="24">
        <f>BRPL_EOD!L83-BRPL_ISGS_exbus!L83</f>
        <v>9.1289966380969645E-5</v>
      </c>
      <c r="M83" s="24">
        <f>BRPL_EOD!M83-BRPL_ISGS_exbus!M83</f>
        <v>4.5015561257244485E-3</v>
      </c>
      <c r="N83" s="24">
        <f>BRPL_EOD!N83-BRPL_ISGS_exbus!N83</f>
        <v>8.2597476827928062E-4</v>
      </c>
      <c r="O83" s="24">
        <f>BRPL_EOD!O83-BRPL_ISGS_exbus!O83</f>
        <v>-6.2352388059707664E-3</v>
      </c>
      <c r="P83" s="24">
        <f>BRPL_EOD!P83-BRPL_ISGS_exbus!P83</f>
        <v>-4.4582291783115124E-3</v>
      </c>
      <c r="Q83" s="24">
        <f>BRPL_EOD!Q83-BRPL_ISGS_exbus!Q83</f>
        <v>8.4874576271154467E-4</v>
      </c>
      <c r="R83" s="24">
        <f>BRPL_EOD!R83-BRPL_ISGS_exbus!R83</f>
        <v>3.6135456674486477E-3</v>
      </c>
      <c r="S83" s="24">
        <f>BRPL_EOD!S83-BRPL_ISGS_exbus!S83</f>
        <v>2.9433070866140554E-3</v>
      </c>
      <c r="T83" s="24">
        <f>BRPL_EOD!T83-BRPL_ISGS_exbus!T83</f>
        <v>8.9721428571443163E-4</v>
      </c>
      <c r="U83" s="24">
        <f>BRPL_EOD!U83-BRPL_ISGS_exbus!U83</f>
        <v>4.3580435007584128E-4</v>
      </c>
      <c r="V83" s="24">
        <f>BRPL_EOD!V83-BRPL_ISGS_exbus!V83</f>
        <v>1.8633183856504587E-3</v>
      </c>
      <c r="W83" s="24">
        <f>BRPL_EOD!W83-BRPL_ISGS_exbus!W83</f>
        <v>-6.9655017552072707E-3</v>
      </c>
      <c r="X83" s="24">
        <f>BRPL_EOD!X83-BRPL_ISGS_exbus!X83</f>
        <v>2.1913867337630677E-3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3.3812685475709259E-3</v>
      </c>
      <c r="L84" s="24">
        <f>BRPL_EOD!L84-BRPL_ISGS_exbus!L84</f>
        <v>9.1289966380969645E-5</v>
      </c>
      <c r="M84" s="24">
        <f>BRPL_EOD!M84-BRPL_ISGS_exbus!M84</f>
        <v>4.5015561257244485E-3</v>
      </c>
      <c r="N84" s="24">
        <f>BRPL_EOD!N84-BRPL_ISGS_exbus!N84</f>
        <v>8.2597476827928062E-4</v>
      </c>
      <c r="O84" s="24">
        <f>BRPL_EOD!O84-BRPL_ISGS_exbus!O84</f>
        <v>-6.2352388059707664E-3</v>
      </c>
      <c r="P84" s="24">
        <f>BRPL_EOD!P84-BRPL_ISGS_exbus!P84</f>
        <v>-4.4582291783115124E-3</v>
      </c>
      <c r="Q84" s="24">
        <f>BRPL_EOD!Q84-BRPL_ISGS_exbus!Q84</f>
        <v>8.4874576271154467E-4</v>
      </c>
      <c r="R84" s="24">
        <f>BRPL_EOD!R84-BRPL_ISGS_exbus!R84</f>
        <v>3.6135456674486477E-3</v>
      </c>
      <c r="S84" s="24">
        <f>BRPL_EOD!S84-BRPL_ISGS_exbus!S84</f>
        <v>2.9433070866140554E-3</v>
      </c>
      <c r="T84" s="24">
        <f>BRPL_EOD!T84-BRPL_ISGS_exbus!T84</f>
        <v>8.9721428571443163E-4</v>
      </c>
      <c r="U84" s="24">
        <f>BRPL_EOD!U84-BRPL_ISGS_exbus!U84</f>
        <v>4.3580435007584128E-4</v>
      </c>
      <c r="V84" s="24">
        <f>BRPL_EOD!V84-BRPL_ISGS_exbus!V84</f>
        <v>1.8633183856504587E-3</v>
      </c>
      <c r="W84" s="24">
        <f>BRPL_EOD!W84-BRPL_ISGS_exbus!W84</f>
        <v>-6.9655017552072707E-3</v>
      </c>
      <c r="X84" s="24">
        <f>BRPL_EOD!X84-BRPL_ISGS_exbus!X84</f>
        <v>2.1913867337630677E-3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3.3812685475709259E-3</v>
      </c>
      <c r="L85" s="24">
        <f>BRPL_EOD!L85-BRPL_ISGS_exbus!L85</f>
        <v>9.1289966380969645E-5</v>
      </c>
      <c r="M85" s="24">
        <f>BRPL_EOD!M85-BRPL_ISGS_exbus!M85</f>
        <v>4.5015561257244485E-3</v>
      </c>
      <c r="N85" s="24">
        <f>BRPL_EOD!N85-BRPL_ISGS_exbus!N85</f>
        <v>8.2597476827928062E-4</v>
      </c>
      <c r="O85" s="24">
        <f>BRPL_EOD!O85-BRPL_ISGS_exbus!O85</f>
        <v>-6.2352388059707664E-3</v>
      </c>
      <c r="P85" s="24">
        <f>BRPL_EOD!P85-BRPL_ISGS_exbus!P85</f>
        <v>-4.4582291783115124E-3</v>
      </c>
      <c r="Q85" s="24">
        <f>BRPL_EOD!Q85-BRPL_ISGS_exbus!Q85</f>
        <v>8.4874576271154467E-4</v>
      </c>
      <c r="R85" s="24">
        <f>BRPL_EOD!R85-BRPL_ISGS_exbus!R85</f>
        <v>3.6135456674486477E-3</v>
      </c>
      <c r="S85" s="24">
        <f>BRPL_EOD!S85-BRPL_ISGS_exbus!S85</f>
        <v>2.9433070866140554E-3</v>
      </c>
      <c r="T85" s="24">
        <f>BRPL_EOD!T85-BRPL_ISGS_exbus!T85</f>
        <v>8.9721428571443163E-4</v>
      </c>
      <c r="U85" s="24">
        <f>BRPL_EOD!U85-BRPL_ISGS_exbus!U85</f>
        <v>4.3580435007584128E-4</v>
      </c>
      <c r="V85" s="24">
        <f>BRPL_EOD!V85-BRPL_ISGS_exbus!V85</f>
        <v>1.8633183856504587E-3</v>
      </c>
      <c r="W85" s="24">
        <f>BRPL_EOD!W85-BRPL_ISGS_exbus!W85</f>
        <v>-6.9655017552072707E-3</v>
      </c>
      <c r="X85" s="24">
        <f>BRPL_EOD!X85-BRPL_ISGS_exbus!X85</f>
        <v>2.1913867337630677E-3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3.3812685475709259E-3</v>
      </c>
      <c r="L86" s="24">
        <f>BRPL_EOD!L86-BRPL_ISGS_exbus!L86</f>
        <v>9.1289966380969645E-5</v>
      </c>
      <c r="M86" s="24">
        <f>BRPL_EOD!M86-BRPL_ISGS_exbus!M86</f>
        <v>4.5015561257244485E-3</v>
      </c>
      <c r="N86" s="24">
        <f>BRPL_EOD!N86-BRPL_ISGS_exbus!N86</f>
        <v>8.2597476827928062E-4</v>
      </c>
      <c r="O86" s="24">
        <f>BRPL_EOD!O86-BRPL_ISGS_exbus!O86</f>
        <v>-6.2352388059707664E-3</v>
      </c>
      <c r="P86" s="24">
        <f>BRPL_EOD!P86-BRPL_ISGS_exbus!P86</f>
        <v>-4.4582291783115124E-3</v>
      </c>
      <c r="Q86" s="24">
        <f>BRPL_EOD!Q86-BRPL_ISGS_exbus!Q86</f>
        <v>8.4874576271154467E-4</v>
      </c>
      <c r="R86" s="24">
        <f>BRPL_EOD!R86-BRPL_ISGS_exbus!R86</f>
        <v>3.6135456674486477E-3</v>
      </c>
      <c r="S86" s="24">
        <f>BRPL_EOD!S86-BRPL_ISGS_exbus!S86</f>
        <v>2.9433070866140554E-3</v>
      </c>
      <c r="T86" s="24">
        <f>BRPL_EOD!T86-BRPL_ISGS_exbus!T86</f>
        <v>8.9721428571443163E-4</v>
      </c>
      <c r="U86" s="24">
        <f>BRPL_EOD!U86-BRPL_ISGS_exbus!U86</f>
        <v>4.3580435007584128E-4</v>
      </c>
      <c r="V86" s="24">
        <f>BRPL_EOD!V86-BRPL_ISGS_exbus!V86</f>
        <v>1.8633183856504587E-3</v>
      </c>
      <c r="W86" s="24">
        <f>BRPL_EOD!W86-BRPL_ISGS_exbus!W86</f>
        <v>-6.9655017552072707E-3</v>
      </c>
      <c r="X86" s="24">
        <f>BRPL_EOD!X86-BRPL_ISGS_exbus!X86</f>
        <v>2.1913867337630677E-3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3.3812685475709259E-3</v>
      </c>
      <c r="L87" s="24">
        <f>BRPL_EOD!L87-BRPL_ISGS_exbus!L87</f>
        <v>9.1289966380969645E-5</v>
      </c>
      <c r="M87" s="24">
        <f>BRPL_EOD!M87-BRPL_ISGS_exbus!M87</f>
        <v>4.5015561257244485E-3</v>
      </c>
      <c r="N87" s="24">
        <f>BRPL_EOD!N87-BRPL_ISGS_exbus!N87</f>
        <v>8.2597476827928062E-4</v>
      </c>
      <c r="O87" s="24">
        <f>BRPL_EOD!O87-BRPL_ISGS_exbus!O87</f>
        <v>-6.2352388059707664E-3</v>
      </c>
      <c r="P87" s="24">
        <f>BRPL_EOD!P87-BRPL_ISGS_exbus!P87</f>
        <v>-4.4582291783115124E-3</v>
      </c>
      <c r="Q87" s="24">
        <f>BRPL_EOD!Q87-BRPL_ISGS_exbus!Q87</f>
        <v>8.4874576271154467E-4</v>
      </c>
      <c r="R87" s="24">
        <f>BRPL_EOD!R87-BRPL_ISGS_exbus!R87</f>
        <v>3.6135456674486477E-3</v>
      </c>
      <c r="S87" s="24">
        <f>BRPL_EOD!S87-BRPL_ISGS_exbus!S87</f>
        <v>2.9433070866140554E-3</v>
      </c>
      <c r="T87" s="24">
        <f>BRPL_EOD!T87-BRPL_ISGS_exbus!T87</f>
        <v>8.9721428571443163E-4</v>
      </c>
      <c r="U87" s="24">
        <f>BRPL_EOD!U87-BRPL_ISGS_exbus!U87</f>
        <v>4.3580435007584128E-4</v>
      </c>
      <c r="V87" s="24">
        <f>BRPL_EOD!V87-BRPL_ISGS_exbus!V87</f>
        <v>1.8633183856504587E-3</v>
      </c>
      <c r="W87" s="24">
        <f>BRPL_EOD!W87-BRPL_ISGS_exbus!W87</f>
        <v>-6.9655017552072707E-3</v>
      </c>
      <c r="X87" s="24">
        <f>BRPL_EOD!X87-BRPL_ISGS_exbus!X87</f>
        <v>2.1913867337630677E-3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3.3812685475709259E-3</v>
      </c>
      <c r="L88" s="24">
        <f>BRPL_EOD!L88-BRPL_ISGS_exbus!L88</f>
        <v>9.1289966380969645E-5</v>
      </c>
      <c r="M88" s="24">
        <f>BRPL_EOD!M88-BRPL_ISGS_exbus!M88</f>
        <v>4.5015561257244485E-3</v>
      </c>
      <c r="N88" s="24">
        <f>BRPL_EOD!N88-BRPL_ISGS_exbus!N88</f>
        <v>8.2597476827928062E-4</v>
      </c>
      <c r="O88" s="24">
        <f>BRPL_EOD!O88-BRPL_ISGS_exbus!O88</f>
        <v>-6.2352388059707664E-3</v>
      </c>
      <c r="P88" s="24">
        <f>BRPL_EOD!P88-BRPL_ISGS_exbus!P88</f>
        <v>-4.4582291783115124E-3</v>
      </c>
      <c r="Q88" s="24">
        <f>BRPL_EOD!Q88-BRPL_ISGS_exbus!Q88</f>
        <v>8.4874576271154467E-4</v>
      </c>
      <c r="R88" s="24">
        <f>BRPL_EOD!R88-BRPL_ISGS_exbus!R88</f>
        <v>3.6135456674486477E-3</v>
      </c>
      <c r="S88" s="24">
        <f>BRPL_EOD!S88-BRPL_ISGS_exbus!S88</f>
        <v>2.9433070866140554E-3</v>
      </c>
      <c r="T88" s="24">
        <f>BRPL_EOD!T88-BRPL_ISGS_exbus!T88</f>
        <v>8.9721428571443163E-4</v>
      </c>
      <c r="U88" s="24">
        <f>BRPL_EOD!U88-BRPL_ISGS_exbus!U88</f>
        <v>4.3580435007584128E-4</v>
      </c>
      <c r="V88" s="24">
        <f>BRPL_EOD!V88-BRPL_ISGS_exbus!V88</f>
        <v>1.8633183856504587E-3</v>
      </c>
      <c r="W88" s="24">
        <f>BRPL_EOD!W88-BRPL_ISGS_exbus!W88</f>
        <v>-6.9655017552072707E-3</v>
      </c>
      <c r="X88" s="24">
        <f>BRPL_EOD!X88-BRPL_ISGS_exbus!X88</f>
        <v>2.1913867337630677E-3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3.3812685475709259E-3</v>
      </c>
      <c r="L89" s="24">
        <f>BRPL_EOD!L89-BRPL_ISGS_exbus!L89</f>
        <v>9.1289966380969645E-5</v>
      </c>
      <c r="M89" s="24">
        <f>BRPL_EOD!M89-BRPL_ISGS_exbus!M89</f>
        <v>4.5015561257244485E-3</v>
      </c>
      <c r="N89" s="24">
        <f>BRPL_EOD!N89-BRPL_ISGS_exbus!N89</f>
        <v>8.2597476827928062E-4</v>
      </c>
      <c r="O89" s="24">
        <f>BRPL_EOD!O89-BRPL_ISGS_exbus!O89</f>
        <v>-6.2352388059707664E-3</v>
      </c>
      <c r="P89" s="24">
        <f>BRPL_EOD!P89-BRPL_ISGS_exbus!P89</f>
        <v>-4.4582291783115124E-3</v>
      </c>
      <c r="Q89" s="24">
        <f>BRPL_EOD!Q89-BRPL_ISGS_exbus!Q89</f>
        <v>8.4874576271154467E-4</v>
      </c>
      <c r="R89" s="24">
        <f>BRPL_EOD!R89-BRPL_ISGS_exbus!R89</f>
        <v>3.6135456674486477E-3</v>
      </c>
      <c r="S89" s="24">
        <f>BRPL_EOD!S89-BRPL_ISGS_exbus!S89</f>
        <v>2.9433070866140554E-3</v>
      </c>
      <c r="T89" s="24">
        <f>BRPL_EOD!T89-BRPL_ISGS_exbus!T89</f>
        <v>8.9721428571443163E-4</v>
      </c>
      <c r="U89" s="24">
        <f>BRPL_EOD!U89-BRPL_ISGS_exbus!U89</f>
        <v>4.3580435007584128E-4</v>
      </c>
      <c r="V89" s="24">
        <f>BRPL_EOD!V89-BRPL_ISGS_exbus!V89</f>
        <v>1.8633183856504587E-3</v>
      </c>
      <c r="W89" s="24">
        <f>BRPL_EOD!W89-BRPL_ISGS_exbus!W89</f>
        <v>-6.9655017552072707E-3</v>
      </c>
      <c r="X89" s="24">
        <f>BRPL_EOD!X89-BRPL_ISGS_exbus!X89</f>
        <v>2.1913867337630677E-3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3.3812685475709259E-3</v>
      </c>
      <c r="L90" s="24">
        <f>BRPL_EOD!L90-BRPL_ISGS_exbus!L90</f>
        <v>9.1289966380969645E-5</v>
      </c>
      <c r="M90" s="24">
        <f>BRPL_EOD!M90-BRPL_ISGS_exbus!M90</f>
        <v>4.5015561257244485E-3</v>
      </c>
      <c r="N90" s="24">
        <f>BRPL_EOD!N90-BRPL_ISGS_exbus!N90</f>
        <v>8.2597476827928062E-4</v>
      </c>
      <c r="O90" s="24">
        <f>BRPL_EOD!O90-BRPL_ISGS_exbus!O90</f>
        <v>-6.2352388059707664E-3</v>
      </c>
      <c r="P90" s="24">
        <f>BRPL_EOD!P90-BRPL_ISGS_exbus!P90</f>
        <v>-4.4582291783115124E-3</v>
      </c>
      <c r="Q90" s="24">
        <f>BRPL_EOD!Q90-BRPL_ISGS_exbus!Q90</f>
        <v>8.4874576271154467E-4</v>
      </c>
      <c r="R90" s="24">
        <f>BRPL_EOD!R90-BRPL_ISGS_exbus!R90</f>
        <v>3.6135456674486477E-3</v>
      </c>
      <c r="S90" s="24">
        <f>BRPL_EOD!S90-BRPL_ISGS_exbus!S90</f>
        <v>2.9433070866140554E-3</v>
      </c>
      <c r="T90" s="24">
        <f>BRPL_EOD!T90-BRPL_ISGS_exbus!T90</f>
        <v>8.9721428571443163E-4</v>
      </c>
      <c r="U90" s="24">
        <f>BRPL_EOD!U90-BRPL_ISGS_exbus!U90</f>
        <v>4.3580435007584128E-4</v>
      </c>
      <c r="V90" s="24">
        <f>BRPL_EOD!V90-BRPL_ISGS_exbus!V90</f>
        <v>1.8633183856504587E-3</v>
      </c>
      <c r="W90" s="24">
        <f>BRPL_EOD!W90-BRPL_ISGS_exbus!W90</f>
        <v>-6.9655017552072707E-3</v>
      </c>
      <c r="X90" s="24">
        <f>BRPL_EOD!X90-BRPL_ISGS_exbus!X90</f>
        <v>2.1913867337630677E-3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3.3812685475709259E-3</v>
      </c>
      <c r="L91" s="24">
        <f>BRPL_EOD!L91-BRPL_ISGS_exbus!L91</f>
        <v>9.1289966380969645E-5</v>
      </c>
      <c r="M91" s="24">
        <f>BRPL_EOD!M91-BRPL_ISGS_exbus!M91</f>
        <v>4.5015561257244485E-3</v>
      </c>
      <c r="N91" s="24">
        <f>BRPL_EOD!N91-BRPL_ISGS_exbus!N91</f>
        <v>-2.1327452185815332E-3</v>
      </c>
      <c r="O91" s="24">
        <f>BRPL_EOD!O91-BRPL_ISGS_exbus!O91</f>
        <v>-6.2352388059707664E-3</v>
      </c>
      <c r="P91" s="24">
        <f>BRPL_EOD!P91-BRPL_ISGS_exbus!P91</f>
        <v>-4.4582291783115124E-3</v>
      </c>
      <c r="Q91" s="24">
        <f>BRPL_EOD!Q91-BRPL_ISGS_exbus!Q91</f>
        <v>8.4874576271154467E-4</v>
      </c>
      <c r="R91" s="24">
        <f>BRPL_EOD!R91-BRPL_ISGS_exbus!R91</f>
        <v>3.6135456674486477E-3</v>
      </c>
      <c r="S91" s="24">
        <f>BRPL_EOD!S91-BRPL_ISGS_exbus!S91</f>
        <v>2.9433070866140554E-3</v>
      </c>
      <c r="T91" s="24">
        <f>BRPL_EOD!T91-BRPL_ISGS_exbus!T91</f>
        <v>8.9721428571443163E-4</v>
      </c>
      <c r="U91" s="24">
        <f>BRPL_EOD!U91-BRPL_ISGS_exbus!U91</f>
        <v>4.3580435007584128E-4</v>
      </c>
      <c r="V91" s="24">
        <f>BRPL_EOD!V91-BRPL_ISGS_exbus!V91</f>
        <v>1.8633183856504587E-3</v>
      </c>
      <c r="W91" s="24">
        <f>BRPL_EOD!W91-BRPL_ISGS_exbus!W91</f>
        <v>-6.9655017552072707E-3</v>
      </c>
      <c r="X91" s="24">
        <f>BRPL_EOD!X91-BRPL_ISGS_exbus!X91</f>
        <v>2.1913867337630677E-3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3.3812685475709259E-3</v>
      </c>
      <c r="L92" s="24">
        <f>BRPL_EOD!L92-BRPL_ISGS_exbus!L92</f>
        <v>9.1289966380969645E-5</v>
      </c>
      <c r="M92" s="24">
        <f>BRPL_EOD!M92-BRPL_ISGS_exbus!M92</f>
        <v>4.5015561257244485E-3</v>
      </c>
      <c r="N92" s="24">
        <f>BRPL_EOD!N92-BRPL_ISGS_exbus!N92</f>
        <v>-2.1327452185815332E-3</v>
      </c>
      <c r="O92" s="24">
        <f>BRPL_EOD!O92-BRPL_ISGS_exbus!O92</f>
        <v>-6.2352388059707664E-3</v>
      </c>
      <c r="P92" s="24">
        <f>BRPL_EOD!P92-BRPL_ISGS_exbus!P92</f>
        <v>-4.4582291783115124E-3</v>
      </c>
      <c r="Q92" s="24">
        <f>BRPL_EOD!Q92-BRPL_ISGS_exbus!Q92</f>
        <v>8.4874576271154467E-4</v>
      </c>
      <c r="R92" s="24">
        <f>BRPL_EOD!R92-BRPL_ISGS_exbus!R92</f>
        <v>3.6135456674486477E-3</v>
      </c>
      <c r="S92" s="24">
        <f>BRPL_EOD!S92-BRPL_ISGS_exbus!S92</f>
        <v>2.9433070866140554E-3</v>
      </c>
      <c r="T92" s="24">
        <f>BRPL_EOD!T92-BRPL_ISGS_exbus!T92</f>
        <v>8.9721428571443163E-4</v>
      </c>
      <c r="U92" s="24">
        <f>BRPL_EOD!U92-BRPL_ISGS_exbus!U92</f>
        <v>4.3580435007584128E-4</v>
      </c>
      <c r="V92" s="24">
        <f>BRPL_EOD!V92-BRPL_ISGS_exbus!V92</f>
        <v>1.8633183856504587E-3</v>
      </c>
      <c r="W92" s="24">
        <f>BRPL_EOD!W92-BRPL_ISGS_exbus!W92</f>
        <v>-6.9655017552072707E-3</v>
      </c>
      <c r="X92" s="24">
        <f>BRPL_EOD!X92-BRPL_ISGS_exbus!X92</f>
        <v>2.1913867337630677E-3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3.3812685475709259E-3</v>
      </c>
      <c r="L93" s="24">
        <f>BRPL_EOD!L93-BRPL_ISGS_exbus!L93</f>
        <v>9.1289966380969645E-5</v>
      </c>
      <c r="M93" s="24">
        <f>BRPL_EOD!M93-BRPL_ISGS_exbus!M93</f>
        <v>4.5015561257244485E-3</v>
      </c>
      <c r="N93" s="24">
        <f>BRPL_EOD!N93-BRPL_ISGS_exbus!N93</f>
        <v>-2.1327452185815332E-3</v>
      </c>
      <c r="O93" s="24">
        <f>BRPL_EOD!O93-BRPL_ISGS_exbus!O93</f>
        <v>-6.2352388059707664E-3</v>
      </c>
      <c r="P93" s="24">
        <f>BRPL_EOD!P93-BRPL_ISGS_exbus!P93</f>
        <v>-4.4582291783115124E-3</v>
      </c>
      <c r="Q93" s="24">
        <f>BRPL_EOD!Q93-BRPL_ISGS_exbus!Q93</f>
        <v>8.4874576271154467E-4</v>
      </c>
      <c r="R93" s="24">
        <f>BRPL_EOD!R93-BRPL_ISGS_exbus!R93</f>
        <v>3.6135456674486477E-3</v>
      </c>
      <c r="S93" s="24">
        <f>BRPL_EOD!S93-BRPL_ISGS_exbus!S93</f>
        <v>2.9433070866140554E-3</v>
      </c>
      <c r="T93" s="24">
        <f>BRPL_EOD!T93-BRPL_ISGS_exbus!T93</f>
        <v>8.9721428571443163E-4</v>
      </c>
      <c r="U93" s="24">
        <f>BRPL_EOD!U93-BRPL_ISGS_exbus!U93</f>
        <v>4.3580435007584128E-4</v>
      </c>
      <c r="V93" s="24">
        <f>BRPL_EOD!V93-BRPL_ISGS_exbus!V93</f>
        <v>1.8633183856504587E-3</v>
      </c>
      <c r="W93" s="24">
        <f>BRPL_EOD!W93-BRPL_ISGS_exbus!W93</f>
        <v>-6.9655017552072707E-3</v>
      </c>
      <c r="X93" s="24">
        <f>BRPL_EOD!X93-BRPL_ISGS_exbus!X93</f>
        <v>2.1913867337630677E-3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3.3812685475709259E-3</v>
      </c>
      <c r="L94" s="24">
        <f>BRPL_EOD!L94-BRPL_ISGS_exbus!L94</f>
        <v>9.1289966380969645E-5</v>
      </c>
      <c r="M94" s="24">
        <f>BRPL_EOD!M94-BRPL_ISGS_exbus!M94</f>
        <v>4.5015561257244485E-3</v>
      </c>
      <c r="N94" s="24">
        <f>BRPL_EOD!N94-BRPL_ISGS_exbus!N94</f>
        <v>-2.1327452185815332E-3</v>
      </c>
      <c r="O94" s="24">
        <f>BRPL_EOD!O94-BRPL_ISGS_exbus!O94</f>
        <v>-6.2352388059707664E-3</v>
      </c>
      <c r="P94" s="24">
        <f>BRPL_EOD!P94-BRPL_ISGS_exbus!P94</f>
        <v>-4.4582291783115124E-3</v>
      </c>
      <c r="Q94" s="24">
        <f>BRPL_EOD!Q94-BRPL_ISGS_exbus!Q94</f>
        <v>8.4874576271154467E-4</v>
      </c>
      <c r="R94" s="24">
        <f>BRPL_EOD!R94-BRPL_ISGS_exbus!R94</f>
        <v>3.6135456674486477E-3</v>
      </c>
      <c r="S94" s="24">
        <f>BRPL_EOD!S94-BRPL_ISGS_exbus!S94</f>
        <v>2.9433070866140554E-3</v>
      </c>
      <c r="T94" s="24">
        <f>BRPL_EOD!T94-BRPL_ISGS_exbus!T94</f>
        <v>8.9721428571443163E-4</v>
      </c>
      <c r="U94" s="24">
        <f>BRPL_EOD!U94-BRPL_ISGS_exbus!U94</f>
        <v>4.3580435007584128E-4</v>
      </c>
      <c r="V94" s="24">
        <f>BRPL_EOD!V94-BRPL_ISGS_exbus!V94</f>
        <v>1.8633183856504587E-3</v>
      </c>
      <c r="W94" s="24">
        <f>BRPL_EOD!W94-BRPL_ISGS_exbus!W94</f>
        <v>-6.9655017552072707E-3</v>
      </c>
      <c r="X94" s="24">
        <f>BRPL_EOD!X94-BRPL_ISGS_exbus!X94</f>
        <v>2.1913867337630677E-3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3.3812685475709259E-3</v>
      </c>
      <c r="L95" s="24">
        <f>BRPL_EOD!L95-BRPL_ISGS_exbus!L95</f>
        <v>9.1289966380969645E-5</v>
      </c>
      <c r="M95" s="24">
        <f>BRPL_EOD!M95-BRPL_ISGS_exbus!M95</f>
        <v>4.5015561257244485E-3</v>
      </c>
      <c r="N95" s="24">
        <f>BRPL_EOD!N95-BRPL_ISGS_exbus!N95</f>
        <v>-2.1327452185815332E-3</v>
      </c>
      <c r="O95" s="24">
        <f>BRPL_EOD!O95-BRPL_ISGS_exbus!O95</f>
        <v>-6.2352388059707664E-3</v>
      </c>
      <c r="P95" s="24">
        <f>BRPL_EOD!P95-BRPL_ISGS_exbus!P95</f>
        <v>-4.4582291783115124E-3</v>
      </c>
      <c r="Q95" s="24">
        <f>BRPL_EOD!Q95-BRPL_ISGS_exbus!Q95</f>
        <v>8.4874576271154467E-4</v>
      </c>
      <c r="R95" s="24">
        <f>BRPL_EOD!R95-BRPL_ISGS_exbus!R95</f>
        <v>3.6135456674486477E-3</v>
      </c>
      <c r="S95" s="24">
        <f>BRPL_EOD!S95-BRPL_ISGS_exbus!S95</f>
        <v>2.9433070866140554E-3</v>
      </c>
      <c r="T95" s="24">
        <f>BRPL_EOD!T95-BRPL_ISGS_exbus!T95</f>
        <v>8.9721428571443163E-4</v>
      </c>
      <c r="U95" s="24">
        <f>BRPL_EOD!U95-BRPL_ISGS_exbus!U95</f>
        <v>4.3580435007584128E-4</v>
      </c>
      <c r="V95" s="24">
        <f>BRPL_EOD!V95-BRPL_ISGS_exbus!V95</f>
        <v>1.8633183856504587E-3</v>
      </c>
      <c r="W95" s="24">
        <f>BRPL_EOD!W95-BRPL_ISGS_exbus!W95</f>
        <v>-6.9655017552072707E-3</v>
      </c>
      <c r="X95" s="24">
        <f>BRPL_EOD!X95-BRPL_ISGS_exbus!X95</f>
        <v>2.1913867337630677E-3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3.3812685475709259E-3</v>
      </c>
      <c r="L96" s="24">
        <f>BRPL_EOD!L96-BRPL_ISGS_exbus!L96</f>
        <v>9.1289966380969645E-5</v>
      </c>
      <c r="M96" s="24">
        <f>BRPL_EOD!M96-BRPL_ISGS_exbus!M96</f>
        <v>4.5015561257244485E-3</v>
      </c>
      <c r="N96" s="24">
        <f>BRPL_EOD!N96-BRPL_ISGS_exbus!N96</f>
        <v>-2.1327452185815332E-3</v>
      </c>
      <c r="O96" s="24">
        <f>BRPL_EOD!O96-BRPL_ISGS_exbus!O96</f>
        <v>-6.2352388059707664E-3</v>
      </c>
      <c r="P96" s="24">
        <f>BRPL_EOD!P96-BRPL_ISGS_exbus!P96</f>
        <v>-4.4582291783115124E-3</v>
      </c>
      <c r="Q96" s="24">
        <f>BRPL_EOD!Q96-BRPL_ISGS_exbus!Q96</f>
        <v>8.4874576271154467E-4</v>
      </c>
      <c r="R96" s="24">
        <f>BRPL_EOD!R96-BRPL_ISGS_exbus!R96</f>
        <v>3.6135456674486477E-3</v>
      </c>
      <c r="S96" s="24">
        <f>BRPL_EOD!S96-BRPL_ISGS_exbus!S96</f>
        <v>2.9433070866140554E-3</v>
      </c>
      <c r="T96" s="24">
        <f>BRPL_EOD!T96-BRPL_ISGS_exbus!T96</f>
        <v>8.9721428571443163E-4</v>
      </c>
      <c r="U96" s="24">
        <f>BRPL_EOD!U96-BRPL_ISGS_exbus!U96</f>
        <v>4.3580435007584128E-4</v>
      </c>
      <c r="V96" s="24">
        <f>BRPL_EOD!V96-BRPL_ISGS_exbus!V96</f>
        <v>1.8633183856504587E-3</v>
      </c>
      <c r="W96" s="24">
        <f>BRPL_EOD!W96-BRPL_ISGS_exbus!W96</f>
        <v>-6.9655017552072707E-3</v>
      </c>
      <c r="X96" s="24">
        <f>BRPL_EOD!X96-BRPL_ISGS_exbus!X96</f>
        <v>2.1913867337630677E-3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3.3812685475709259E-3</v>
      </c>
      <c r="L97" s="24">
        <f>BRPL_EOD!L97-BRPL_ISGS_exbus!L97</f>
        <v>9.1289966380969645E-5</v>
      </c>
      <c r="M97" s="24">
        <f>BRPL_EOD!M97-BRPL_ISGS_exbus!M97</f>
        <v>4.5015561257244485E-3</v>
      </c>
      <c r="N97" s="24">
        <f>BRPL_EOD!N97-BRPL_ISGS_exbus!N97</f>
        <v>-2.1327452185815332E-3</v>
      </c>
      <c r="O97" s="24">
        <f>BRPL_EOD!O97-BRPL_ISGS_exbus!O97</f>
        <v>-6.2352388059707664E-3</v>
      </c>
      <c r="P97" s="24">
        <f>BRPL_EOD!P97-BRPL_ISGS_exbus!P97</f>
        <v>-4.4582291783115124E-3</v>
      </c>
      <c r="Q97" s="24">
        <f>BRPL_EOD!Q97-BRPL_ISGS_exbus!Q97</f>
        <v>8.4874576271154467E-4</v>
      </c>
      <c r="R97" s="24">
        <f>BRPL_EOD!R97-BRPL_ISGS_exbus!R97</f>
        <v>3.6135456674486477E-3</v>
      </c>
      <c r="S97" s="24">
        <f>BRPL_EOD!S97-BRPL_ISGS_exbus!S97</f>
        <v>2.9433070866140554E-3</v>
      </c>
      <c r="T97" s="24">
        <f>BRPL_EOD!T97-BRPL_ISGS_exbus!T97</f>
        <v>8.9721428571443163E-4</v>
      </c>
      <c r="U97" s="24">
        <f>BRPL_EOD!U97-BRPL_ISGS_exbus!U97</f>
        <v>4.3580435007584128E-4</v>
      </c>
      <c r="V97" s="24">
        <f>BRPL_EOD!V97-BRPL_ISGS_exbus!V97</f>
        <v>1.8633183856504587E-3</v>
      </c>
      <c r="W97" s="24">
        <f>BRPL_EOD!W97-BRPL_ISGS_exbus!W97</f>
        <v>-6.9655017552072707E-3</v>
      </c>
      <c r="X97" s="24">
        <f>BRPL_EOD!X97-BRPL_ISGS_exbus!X97</f>
        <v>2.1913867337630677E-3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3.3812685475709259E-3</v>
      </c>
      <c r="L98" s="24">
        <f>BRPL_EOD!L98-BRPL_ISGS_exbus!L98</f>
        <v>9.1289966380969645E-5</v>
      </c>
      <c r="M98" s="24">
        <f>BRPL_EOD!M98-BRPL_ISGS_exbus!M98</f>
        <v>4.5015561257244485E-3</v>
      </c>
      <c r="N98" s="24">
        <f>BRPL_EOD!N98-BRPL_ISGS_exbus!N98</f>
        <v>-2.1327452185815332E-3</v>
      </c>
      <c r="O98" s="24">
        <f>BRPL_EOD!O98-BRPL_ISGS_exbus!O98</f>
        <v>-6.2352388059707664E-3</v>
      </c>
      <c r="P98" s="24">
        <f>BRPL_EOD!P98-BRPL_ISGS_exbus!P98</f>
        <v>-4.4582291783115124E-3</v>
      </c>
      <c r="Q98" s="24">
        <f>BRPL_EOD!Q98-BRPL_ISGS_exbus!Q98</f>
        <v>8.4874576271154467E-4</v>
      </c>
      <c r="R98" s="24">
        <f>BRPL_EOD!R98-BRPL_ISGS_exbus!R98</f>
        <v>3.6135456674486477E-3</v>
      </c>
      <c r="S98" s="24">
        <f>BRPL_EOD!S98-BRPL_ISGS_exbus!S98</f>
        <v>2.9433070866140554E-3</v>
      </c>
      <c r="T98" s="24">
        <f>BRPL_EOD!T98-BRPL_ISGS_exbus!T98</f>
        <v>8.9721428571443163E-4</v>
      </c>
      <c r="U98" s="24">
        <f>BRPL_EOD!U98-BRPL_ISGS_exbus!U98</f>
        <v>4.3580435007584128E-4</v>
      </c>
      <c r="V98" s="24">
        <f>BRPL_EOD!V98-BRPL_ISGS_exbus!V98</f>
        <v>1.8633183856504587E-3</v>
      </c>
      <c r="W98" s="24">
        <f>BRPL_EOD!W98-BRPL_ISGS_exbus!W98</f>
        <v>-6.9655017552072707E-3</v>
      </c>
      <c r="X98" s="24">
        <f>BRPL_EOD!X98-BRPL_ISGS_exbus!X98</f>
        <v>2.1913867337630677E-3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-2.6808510245057704E-6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9.6043512424759392E-6</v>
      </c>
      <c r="K99" s="24">
        <f>BRPL_EOD!K99-BRPL_ISGS_exbus!K99</f>
        <v>6.2829749293058512E-5</v>
      </c>
      <c r="L99" s="24">
        <f>BRPL_EOD!L99-BRPL_ISGS_exbus!L99</f>
        <v>1.4658804188827368E-6</v>
      </c>
      <c r="M99" s="24">
        <f>BRPL_EOD!M99-BRPL_ISGS_exbus!M99</f>
        <v>1.0725348359952314E-4</v>
      </c>
      <c r="N99" s="24">
        <f>BRPL_EOD!N99-BRPL_ISGS_exbus!N99</f>
        <v>2.1943993276596352E-5</v>
      </c>
      <c r="O99" s="24">
        <f>BRPL_EOD!O99-BRPL_ISGS_exbus!O99</f>
        <v>-1.041146218703215E-4</v>
      </c>
      <c r="P99" s="24">
        <f>BRPL_EOD!P99-BRPL_ISGS_exbus!P99</f>
        <v>-1.4974802003742127E-5</v>
      </c>
      <c r="Q99" s="24">
        <f>BRPL_EOD!Q99-BRPL_ISGS_exbus!Q99</f>
        <v>1.3070589670344246E-5</v>
      </c>
      <c r="R99" s="24">
        <f>BRPL_EOD!R99-BRPL_ISGS_exbus!R99</f>
        <v>6.8102760096833137E-5</v>
      </c>
      <c r="S99" s="24">
        <f>BRPL_EOD!S99-BRPL_ISGS_exbus!S99</f>
        <v>5.620326126948294E-5</v>
      </c>
      <c r="T99" s="24">
        <f>BRPL_EOD!T99-BRPL_ISGS_exbus!T99</f>
        <v>1.4813816266966151E-5</v>
      </c>
      <c r="U99" s="24">
        <f>BRPL_EOD!U99-BRPL_ISGS_exbus!U99</f>
        <v>5.5909276310828204E-6</v>
      </c>
      <c r="V99" s="24">
        <f>BRPL_EOD!V99-BRPL_ISGS_exbus!V99</f>
        <v>3.6935977702323708E-5</v>
      </c>
      <c r="W99" s="24">
        <f>BRPL_EOD!W99-BRPL_ISGS_exbus!W99</f>
        <v>-1.4286943130070728E-4</v>
      </c>
      <c r="X99" s="24">
        <f>BRPL_EOD!X99-BRPL_ISGS_exbus!X99</f>
        <v>4.6301630670875227E-5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4"/>
    </row>
    <row r="2" spans="1:17">
      <c r="A2" s="194" t="s">
        <v>44</v>
      </c>
      <c r="B2" s="194" t="s">
        <v>325</v>
      </c>
      <c r="C2" s="194" t="s">
        <v>524</v>
      </c>
      <c r="D2" s="195" t="s">
        <v>525</v>
      </c>
      <c r="E2" s="194" t="s">
        <v>325</v>
      </c>
      <c r="F2" s="194" t="s">
        <v>524</v>
      </c>
      <c r="G2" s="195" t="s">
        <v>525</v>
      </c>
      <c r="H2" s="194" t="s">
        <v>325</v>
      </c>
      <c r="I2" s="194" t="s">
        <v>524</v>
      </c>
      <c r="J2" s="195" t="s">
        <v>525</v>
      </c>
      <c r="K2" s="194" t="s">
        <v>325</v>
      </c>
      <c r="L2" s="194" t="s">
        <v>524</v>
      </c>
      <c r="M2" s="195" t="s">
        <v>525</v>
      </c>
      <c r="N2" s="194" t="s">
        <v>325</v>
      </c>
      <c r="O2" s="194" t="s">
        <v>524</v>
      </c>
      <c r="P2" s="195" t="s">
        <v>525</v>
      </c>
      <c r="Q2" s="195" t="s">
        <v>526</v>
      </c>
    </row>
    <row r="3" spans="1:17">
      <c r="A3" s="33" t="s">
        <v>45</v>
      </c>
      <c r="B3" s="196">
        <f>PPCL_NG!I3+PPCL_Spot!I3+GT_NG!I3+GT_Spot!I3+Bawana_NG!I3+Bawana_RLNG!I3+Bawana_Spot!I3</f>
        <v>497.32</v>
      </c>
      <c r="C3" s="196">
        <f>PPCL_NG!P3+PPCL_Spot!P3+GT_NG!P3+GT_Spot!P3+Bawana_NG!P3+Bawana_RLNG!P3+Bawana_Spot!P3</f>
        <v>497.5160954650209</v>
      </c>
      <c r="D3" s="197">
        <f t="shared" ref="D3:D66" si="0">B3-C3</f>
        <v>-0.19609546502090325</v>
      </c>
      <c r="E3" s="196">
        <f>PPCL_NG!J3+PPCL_Spot!J3+GT_NG!J3+GT_Spot!J3+Bawana_NG!J3+Bawana_RLNG!J3+Bawana_Spot!J3</f>
        <v>112.44</v>
      </c>
      <c r="F3" s="196">
        <f>PPCL_NG!Q3+PPCL_Spot!Q3+GT_NG!Q3+GT_Spot!Q3+Bawana_NG!Q3+Bawana_RLNG!Q3+Bawana_Spot!Q3</f>
        <v>112.54725174901677</v>
      </c>
      <c r="G3" s="197">
        <f t="shared" ref="G3:G66" si="1">E3-F3</f>
        <v>-0.10725174901676837</v>
      </c>
      <c r="H3" s="196">
        <f>PPCL_NG!K3+PPCL_Spot!K3+GT_NG!K3+GT_Spot!K3+Bawana_NG!K3+Bawana_RLNG!K3+Bawana_Spot!K3</f>
        <v>23.47</v>
      </c>
      <c r="I3" s="196">
        <f>PPCL_NG!R3+PPCL_Spot!R3+GT_NG!R3+GT_Spot!R3+Bawana_NG!R3+Bawana_RLNG!R3+Bawana_Spot!R3</f>
        <v>23.469771883910784</v>
      </c>
      <c r="J3" s="197">
        <f t="shared" ref="J3:J66" si="2">H3-I3</f>
        <v>2.281160892145806E-4</v>
      </c>
      <c r="K3" s="196">
        <f>PPCL_NG!L3+PPCL_Spot!L3+GT_NG!L3+GT_Spot!L3+Bawana_NG!L3+Bawana_RLNG!L3+Bawana_Spot!L3</f>
        <v>112.45</v>
      </c>
      <c r="L3" s="196">
        <f>PPCL_NG!S3+PPCL_Spot!S3+GT_NG!S3+GT_Spot!S3+Bawana_NG!S3+Bawana_RLNG!S3+Bawana_Spot!S3</f>
        <v>112.47674279360714</v>
      </c>
      <c r="M3" s="197">
        <f t="shared" ref="M3:M66" si="3">K3-L3</f>
        <v>-2.674279360714138E-2</v>
      </c>
      <c r="N3" s="196">
        <f>PPCL_NG!M3+PPCL_Spot!M3+GT_NG!M3+GT_Spot!M3+Bawana_NG!M3+Bawana_RLNG!M3+Bawana_Spot!M3</f>
        <v>136.44999999999999</v>
      </c>
      <c r="O3" s="196">
        <f>PPCL_NG!T3+PPCL_Spot!T3+GT_NG!T3+GT_Spot!T3+Bawana_NG!T3+Bawana_RLNG!T3+Bawana_Spot!T3</f>
        <v>136.59013810844442</v>
      </c>
      <c r="P3" s="197">
        <f t="shared" ref="P3:P66" si="4">N3-O3</f>
        <v>-0.14013810844443242</v>
      </c>
      <c r="Q3" s="197">
        <f>D3+G3+J3+M3+P3</f>
        <v>-0.47000000000003084</v>
      </c>
    </row>
    <row r="4" spans="1:17">
      <c r="A4" s="33" t="s">
        <v>46</v>
      </c>
      <c r="B4" s="196">
        <f>PPCL_NG!I4+PPCL_Spot!I4+GT_NG!I4+GT_Spot!I4+Bawana_NG!I4+Bawana_RLNG!I4+Bawana_Spot!I4</f>
        <v>487.32</v>
      </c>
      <c r="C4" s="196">
        <f>PPCL_NG!P4+PPCL_Spot!P4+GT_NG!P4+GT_Spot!P4+Bawana_NG!P4+Bawana_RLNG!P4+Bawana_Spot!P4</f>
        <v>487.5160954650209</v>
      </c>
      <c r="D4" s="197">
        <f t="shared" si="0"/>
        <v>-0.19609546502090325</v>
      </c>
      <c r="E4" s="196">
        <f>PPCL_NG!J4+PPCL_Spot!J4+GT_NG!J4+GT_Spot!J4+Bawana_NG!J4+Bawana_RLNG!J4+Bawana_Spot!J4</f>
        <v>112.44</v>
      </c>
      <c r="F4" s="196">
        <f>PPCL_NG!Q4+PPCL_Spot!Q4+GT_NG!Q4+GT_Spot!Q4+Bawana_NG!Q4+Bawana_RLNG!Q4+Bawana_Spot!Q4</f>
        <v>112.54725174901677</v>
      </c>
      <c r="G4" s="197">
        <f t="shared" si="1"/>
        <v>-0.10725174901676837</v>
      </c>
      <c r="H4" s="196">
        <f>PPCL_NG!K4+PPCL_Spot!K4+GT_NG!K4+GT_Spot!K4+Bawana_NG!K4+Bawana_RLNG!K4+Bawana_Spot!K4</f>
        <v>23.47</v>
      </c>
      <c r="I4" s="196">
        <f>PPCL_NG!R4+PPCL_Spot!R4+GT_NG!R4+GT_Spot!R4+Bawana_NG!R4+Bawana_RLNG!R4+Bawana_Spot!R4</f>
        <v>23.469771883910784</v>
      </c>
      <c r="J4" s="197">
        <f t="shared" si="2"/>
        <v>2.281160892145806E-4</v>
      </c>
      <c r="K4" s="196">
        <f>PPCL_NG!L4+PPCL_Spot!L4+GT_NG!L4+GT_Spot!L4+Bawana_NG!L4+Bawana_RLNG!L4+Bawana_Spot!L4</f>
        <v>112.45</v>
      </c>
      <c r="L4" s="196">
        <f>PPCL_NG!S4+PPCL_Spot!S4+GT_NG!S4+GT_Spot!S4+Bawana_NG!S4+Bawana_RLNG!S4+Bawana_Spot!S4</f>
        <v>112.47674279360714</v>
      </c>
      <c r="M4" s="197">
        <f t="shared" si="3"/>
        <v>-2.674279360714138E-2</v>
      </c>
      <c r="N4" s="196">
        <f>PPCL_NG!M4+PPCL_Spot!M4+GT_NG!M4+GT_Spot!M4+Bawana_NG!M4+Bawana_RLNG!M4+Bawana_Spot!M4</f>
        <v>136.44999999999999</v>
      </c>
      <c r="O4" s="196">
        <f>PPCL_NG!T4+PPCL_Spot!T4+GT_NG!T4+GT_Spot!T4+Bawana_NG!T4+Bawana_RLNG!T4+Bawana_Spot!T4</f>
        <v>136.59013810844442</v>
      </c>
      <c r="P4" s="197">
        <f t="shared" si="4"/>
        <v>-0.14013810844443242</v>
      </c>
      <c r="Q4" s="197">
        <f t="shared" ref="Q4:Q67" si="5">D4+G4+J4+M4+P4</f>
        <v>-0.47000000000003084</v>
      </c>
    </row>
    <row r="5" spans="1:17">
      <c r="A5" s="33" t="s">
        <v>47</v>
      </c>
      <c r="B5" s="196">
        <f>PPCL_NG!I5+PPCL_Spot!I5+GT_NG!I5+GT_Spot!I5+Bawana_NG!I5+Bawana_RLNG!I5+Bawana_Spot!I5</f>
        <v>487.32</v>
      </c>
      <c r="C5" s="196">
        <f>PPCL_NG!P5+PPCL_Spot!P5+GT_NG!P5+GT_Spot!P5+Bawana_NG!P5+Bawana_RLNG!P5+Bawana_Spot!P5</f>
        <v>487.5160954650209</v>
      </c>
      <c r="D5" s="197">
        <f t="shared" si="0"/>
        <v>-0.19609546502090325</v>
      </c>
      <c r="E5" s="196">
        <f>PPCL_NG!J5+PPCL_Spot!J5+GT_NG!J5+GT_Spot!J5+Bawana_NG!J5+Bawana_RLNG!J5+Bawana_Spot!J5</f>
        <v>112.44</v>
      </c>
      <c r="F5" s="196">
        <f>PPCL_NG!Q5+PPCL_Spot!Q5+GT_NG!Q5+GT_Spot!Q5+Bawana_NG!Q5+Bawana_RLNG!Q5+Bawana_Spot!Q5</f>
        <v>112.54725174901677</v>
      </c>
      <c r="G5" s="197">
        <f t="shared" si="1"/>
        <v>-0.10725174901676837</v>
      </c>
      <c r="H5" s="196">
        <f>PPCL_NG!K5+PPCL_Spot!K5+GT_NG!K5+GT_Spot!K5+Bawana_NG!K5+Bawana_RLNG!K5+Bawana_Spot!K5</f>
        <v>23.47</v>
      </c>
      <c r="I5" s="196">
        <f>PPCL_NG!R5+PPCL_Spot!R5+GT_NG!R5+GT_Spot!R5+Bawana_NG!R5+Bawana_RLNG!R5+Bawana_Spot!R5</f>
        <v>23.469771883910784</v>
      </c>
      <c r="J5" s="197">
        <f t="shared" si="2"/>
        <v>2.281160892145806E-4</v>
      </c>
      <c r="K5" s="196">
        <f>PPCL_NG!L5+PPCL_Spot!L5+GT_NG!L5+GT_Spot!L5+Bawana_NG!L5+Bawana_RLNG!L5+Bawana_Spot!L5</f>
        <v>112.45</v>
      </c>
      <c r="L5" s="196">
        <f>PPCL_NG!S5+PPCL_Spot!S5+GT_NG!S5+GT_Spot!S5+Bawana_NG!S5+Bawana_RLNG!S5+Bawana_Spot!S5</f>
        <v>112.47674279360714</v>
      </c>
      <c r="M5" s="197">
        <f t="shared" si="3"/>
        <v>-2.674279360714138E-2</v>
      </c>
      <c r="N5" s="196">
        <f>PPCL_NG!M5+PPCL_Spot!M5+GT_NG!M5+GT_Spot!M5+Bawana_NG!M5+Bawana_RLNG!M5+Bawana_Spot!M5</f>
        <v>136.44999999999999</v>
      </c>
      <c r="O5" s="196">
        <f>PPCL_NG!T5+PPCL_Spot!T5+GT_NG!T5+GT_Spot!T5+Bawana_NG!T5+Bawana_RLNG!T5+Bawana_Spot!T5</f>
        <v>136.59013810844442</v>
      </c>
      <c r="P5" s="197">
        <f t="shared" si="4"/>
        <v>-0.14013810844443242</v>
      </c>
      <c r="Q5" s="197">
        <f t="shared" si="5"/>
        <v>-0.47000000000003084</v>
      </c>
    </row>
    <row r="6" spans="1:17">
      <c r="A6" s="33" t="s">
        <v>48</v>
      </c>
      <c r="B6" s="196">
        <f>PPCL_NG!I6+PPCL_Spot!I6+GT_NG!I6+GT_Spot!I6+Bawana_NG!I6+Bawana_RLNG!I6+Bawana_Spot!I6</f>
        <v>487.32</v>
      </c>
      <c r="C6" s="196">
        <f>PPCL_NG!P6+PPCL_Spot!P6+GT_NG!P6+GT_Spot!P6+Bawana_NG!P6+Bawana_RLNG!P6+Bawana_Spot!P6</f>
        <v>487.5160954650209</v>
      </c>
      <c r="D6" s="197">
        <f t="shared" si="0"/>
        <v>-0.19609546502090325</v>
      </c>
      <c r="E6" s="196">
        <f>PPCL_NG!J6+PPCL_Spot!J6+GT_NG!J6+GT_Spot!J6+Bawana_NG!J6+Bawana_RLNG!J6+Bawana_Spot!J6</f>
        <v>112.44</v>
      </c>
      <c r="F6" s="196">
        <f>PPCL_NG!Q6+PPCL_Spot!Q6+GT_NG!Q6+GT_Spot!Q6+Bawana_NG!Q6+Bawana_RLNG!Q6+Bawana_Spot!Q6</f>
        <v>112.54725174901677</v>
      </c>
      <c r="G6" s="197">
        <f t="shared" si="1"/>
        <v>-0.10725174901676837</v>
      </c>
      <c r="H6" s="196">
        <f>PPCL_NG!K6+PPCL_Spot!K6+GT_NG!K6+GT_Spot!K6+Bawana_NG!K6+Bawana_RLNG!K6+Bawana_Spot!K6</f>
        <v>23.47</v>
      </c>
      <c r="I6" s="196">
        <f>PPCL_NG!R6+PPCL_Spot!R6+GT_NG!R6+GT_Spot!R6+Bawana_NG!R6+Bawana_RLNG!R6+Bawana_Spot!R6</f>
        <v>23.469771883910784</v>
      </c>
      <c r="J6" s="197">
        <f t="shared" si="2"/>
        <v>2.281160892145806E-4</v>
      </c>
      <c r="K6" s="196">
        <f>PPCL_NG!L6+PPCL_Spot!L6+GT_NG!L6+GT_Spot!L6+Bawana_NG!L6+Bawana_RLNG!L6+Bawana_Spot!L6</f>
        <v>112.45</v>
      </c>
      <c r="L6" s="196">
        <f>PPCL_NG!S6+PPCL_Spot!S6+GT_NG!S6+GT_Spot!S6+Bawana_NG!S6+Bawana_RLNG!S6+Bawana_Spot!S6</f>
        <v>112.47674279360714</v>
      </c>
      <c r="M6" s="197">
        <f t="shared" si="3"/>
        <v>-2.674279360714138E-2</v>
      </c>
      <c r="N6" s="196">
        <f>PPCL_NG!M6+PPCL_Spot!M6+GT_NG!M6+GT_Spot!M6+Bawana_NG!M6+Bawana_RLNG!M6+Bawana_Spot!M6</f>
        <v>136.44999999999999</v>
      </c>
      <c r="O6" s="196">
        <f>PPCL_NG!T6+PPCL_Spot!T6+GT_NG!T6+GT_Spot!T6+Bawana_NG!T6+Bawana_RLNG!T6+Bawana_Spot!T6</f>
        <v>136.59013810844442</v>
      </c>
      <c r="P6" s="197">
        <f t="shared" si="4"/>
        <v>-0.14013810844443242</v>
      </c>
      <c r="Q6" s="197">
        <f t="shared" si="5"/>
        <v>-0.47000000000003084</v>
      </c>
    </row>
    <row r="7" spans="1:17">
      <c r="A7" s="33" t="s">
        <v>49</v>
      </c>
      <c r="B7" s="196">
        <f>PPCL_NG!I7+PPCL_Spot!I7+GT_NG!I7+GT_Spot!I7+Bawana_NG!I7+Bawana_RLNG!I7+Bawana_Spot!I7</f>
        <v>486.87</v>
      </c>
      <c r="C7" s="196">
        <f>PPCL_NG!P7+PPCL_Spot!P7+GT_NG!P7+GT_Spot!P7+Bawana_NG!P7+Bawana_RLNG!P7+Bawana_Spot!P7</f>
        <v>487.06985507766689</v>
      </c>
      <c r="D7" s="197">
        <f t="shared" si="0"/>
        <v>-0.19985507766688215</v>
      </c>
      <c r="E7" s="196">
        <f>PPCL_NG!J7+PPCL_Spot!J7+GT_NG!J7+GT_Spot!J7+Bawana_NG!J7+Bawana_RLNG!J7+Bawana_Spot!J7</f>
        <v>112.2</v>
      </c>
      <c r="F7" s="196">
        <f>PPCL_NG!Q7+PPCL_Spot!Q7+GT_NG!Q7+GT_Spot!Q7+Bawana_NG!Q7+Bawana_RLNG!Q7+Bawana_Spot!Q7</f>
        <v>112.3093991907069</v>
      </c>
      <c r="G7" s="197">
        <f t="shared" si="1"/>
        <v>-0.10939919070689541</v>
      </c>
      <c r="H7" s="196">
        <f>PPCL_NG!K7+PPCL_Spot!K7+GT_NG!K7+GT_Spot!K7+Bawana_NG!K7+Bawana_RLNG!K7+Bawana_Spot!K7</f>
        <v>23.47</v>
      </c>
      <c r="I7" s="196">
        <f>PPCL_NG!R7+PPCL_Spot!R7+GT_NG!R7+GT_Spot!R7+Bawana_NG!R7+Bawana_RLNG!R7+Bawana_Spot!R7</f>
        <v>23.469771883910784</v>
      </c>
      <c r="J7" s="197">
        <f t="shared" si="2"/>
        <v>2.281160892145806E-4</v>
      </c>
      <c r="K7" s="196">
        <f>PPCL_NG!L7+PPCL_Spot!L7+GT_NG!L7+GT_Spot!L7+Bawana_NG!L7+Bawana_RLNG!L7+Bawana_Spot!L7</f>
        <v>112.45</v>
      </c>
      <c r="L7" s="196">
        <f>PPCL_NG!S7+PPCL_Spot!S7+GT_NG!S7+GT_Spot!S7+Bawana_NG!S7+Bawana_RLNG!S7+Bawana_Spot!S7</f>
        <v>112.47813036432697</v>
      </c>
      <c r="M7" s="197">
        <f t="shared" si="3"/>
        <v>-2.813036432696947E-2</v>
      </c>
      <c r="N7" s="196">
        <f>PPCL_NG!M7+PPCL_Spot!M7+GT_NG!M7+GT_Spot!M7+Bawana_NG!M7+Bawana_RLNG!M7+Bawana_Spot!M7</f>
        <v>136.13</v>
      </c>
      <c r="O7" s="196">
        <f>PPCL_NG!T7+PPCL_Spot!T7+GT_NG!T7+GT_Spot!T7+Bawana_NG!T7+Bawana_RLNG!T7+Bawana_Spot!T7</f>
        <v>136.2728434833885</v>
      </c>
      <c r="P7" s="197">
        <f t="shared" si="4"/>
        <v>-0.1428434833885035</v>
      </c>
      <c r="Q7" s="197">
        <f t="shared" si="5"/>
        <v>-0.48000000000003595</v>
      </c>
    </row>
    <row r="8" spans="1:17">
      <c r="A8" s="33" t="s">
        <v>50</v>
      </c>
      <c r="B8" s="196">
        <f>PPCL_NG!I8+PPCL_Spot!I8+GT_NG!I8+GT_Spot!I8+Bawana_NG!I8+Bawana_RLNG!I8+Bawana_Spot!I8</f>
        <v>486.87</v>
      </c>
      <c r="C8" s="196">
        <f>PPCL_NG!P8+PPCL_Spot!P8+GT_NG!P8+GT_Spot!P8+Bawana_NG!P8+Bawana_RLNG!P8+Bawana_Spot!P8</f>
        <v>487.06985507766689</v>
      </c>
      <c r="D8" s="197">
        <f t="shared" si="0"/>
        <v>-0.19985507766688215</v>
      </c>
      <c r="E8" s="196">
        <f>PPCL_NG!J8+PPCL_Spot!J8+GT_NG!J8+GT_Spot!J8+Bawana_NG!J8+Bawana_RLNG!J8+Bawana_Spot!J8</f>
        <v>112.2</v>
      </c>
      <c r="F8" s="196">
        <f>PPCL_NG!Q8+PPCL_Spot!Q8+GT_NG!Q8+GT_Spot!Q8+Bawana_NG!Q8+Bawana_RLNG!Q8+Bawana_Spot!Q8</f>
        <v>112.3093991907069</v>
      </c>
      <c r="G8" s="197">
        <f t="shared" si="1"/>
        <v>-0.10939919070689541</v>
      </c>
      <c r="H8" s="196">
        <f>PPCL_NG!K8+PPCL_Spot!K8+GT_NG!K8+GT_Spot!K8+Bawana_NG!K8+Bawana_RLNG!K8+Bawana_Spot!K8</f>
        <v>23.47</v>
      </c>
      <c r="I8" s="196">
        <f>PPCL_NG!R8+PPCL_Spot!R8+GT_NG!R8+GT_Spot!R8+Bawana_NG!R8+Bawana_RLNG!R8+Bawana_Spot!R8</f>
        <v>23.469771883910784</v>
      </c>
      <c r="J8" s="197">
        <f t="shared" si="2"/>
        <v>2.281160892145806E-4</v>
      </c>
      <c r="K8" s="196">
        <f>PPCL_NG!L8+PPCL_Spot!L8+GT_NG!L8+GT_Spot!L8+Bawana_NG!L8+Bawana_RLNG!L8+Bawana_Spot!L8</f>
        <v>112.45</v>
      </c>
      <c r="L8" s="196">
        <f>PPCL_NG!S8+PPCL_Spot!S8+GT_NG!S8+GT_Spot!S8+Bawana_NG!S8+Bawana_RLNG!S8+Bawana_Spot!S8</f>
        <v>112.47813036432697</v>
      </c>
      <c r="M8" s="197">
        <f t="shared" si="3"/>
        <v>-2.813036432696947E-2</v>
      </c>
      <c r="N8" s="196">
        <f>PPCL_NG!M8+PPCL_Spot!M8+GT_NG!M8+GT_Spot!M8+Bawana_NG!M8+Bawana_RLNG!M8+Bawana_Spot!M8</f>
        <v>136.13</v>
      </c>
      <c r="O8" s="196">
        <f>PPCL_NG!T8+PPCL_Spot!T8+GT_NG!T8+GT_Spot!T8+Bawana_NG!T8+Bawana_RLNG!T8+Bawana_Spot!T8</f>
        <v>136.2728434833885</v>
      </c>
      <c r="P8" s="197">
        <f t="shared" si="4"/>
        <v>-0.1428434833885035</v>
      </c>
      <c r="Q8" s="197">
        <f t="shared" si="5"/>
        <v>-0.48000000000003595</v>
      </c>
    </row>
    <row r="9" spans="1:17">
      <c r="A9" s="33" t="s">
        <v>51</v>
      </c>
      <c r="B9" s="196">
        <f>PPCL_NG!I9+PPCL_Spot!I9+GT_NG!I9+GT_Spot!I9+Bawana_NG!I9+Bawana_RLNG!I9+Bawana_Spot!I9</f>
        <v>486.87</v>
      </c>
      <c r="C9" s="196">
        <f>PPCL_NG!P9+PPCL_Spot!P9+GT_NG!P9+GT_Spot!P9+Bawana_NG!P9+Bawana_RLNG!P9+Bawana_Spot!P9</f>
        <v>487.06985507766689</v>
      </c>
      <c r="D9" s="197">
        <f t="shared" si="0"/>
        <v>-0.19985507766688215</v>
      </c>
      <c r="E9" s="196">
        <f>PPCL_NG!J9+PPCL_Spot!J9+GT_NG!J9+GT_Spot!J9+Bawana_NG!J9+Bawana_RLNG!J9+Bawana_Spot!J9</f>
        <v>112.2</v>
      </c>
      <c r="F9" s="196">
        <f>PPCL_NG!Q9+PPCL_Spot!Q9+GT_NG!Q9+GT_Spot!Q9+Bawana_NG!Q9+Bawana_RLNG!Q9+Bawana_Spot!Q9</f>
        <v>112.3093991907069</v>
      </c>
      <c r="G9" s="197">
        <f t="shared" si="1"/>
        <v>-0.10939919070689541</v>
      </c>
      <c r="H9" s="196">
        <f>PPCL_NG!K9+PPCL_Spot!K9+GT_NG!K9+GT_Spot!K9+Bawana_NG!K9+Bawana_RLNG!K9+Bawana_Spot!K9</f>
        <v>23.47</v>
      </c>
      <c r="I9" s="196">
        <f>PPCL_NG!R9+PPCL_Spot!R9+GT_NG!R9+GT_Spot!R9+Bawana_NG!R9+Bawana_RLNG!R9+Bawana_Spot!R9</f>
        <v>23.469771883910784</v>
      </c>
      <c r="J9" s="197">
        <f t="shared" si="2"/>
        <v>2.281160892145806E-4</v>
      </c>
      <c r="K9" s="196">
        <f>PPCL_NG!L9+PPCL_Spot!L9+GT_NG!L9+GT_Spot!L9+Bawana_NG!L9+Bawana_RLNG!L9+Bawana_Spot!L9</f>
        <v>112.45</v>
      </c>
      <c r="L9" s="196">
        <f>PPCL_NG!S9+PPCL_Spot!S9+GT_NG!S9+GT_Spot!S9+Bawana_NG!S9+Bawana_RLNG!S9+Bawana_Spot!S9</f>
        <v>112.47813036432697</v>
      </c>
      <c r="M9" s="197">
        <f t="shared" si="3"/>
        <v>-2.813036432696947E-2</v>
      </c>
      <c r="N9" s="196">
        <f>PPCL_NG!M9+PPCL_Spot!M9+GT_NG!M9+GT_Spot!M9+Bawana_NG!M9+Bawana_RLNG!M9+Bawana_Spot!M9</f>
        <v>136.13</v>
      </c>
      <c r="O9" s="196">
        <f>PPCL_NG!T9+PPCL_Spot!T9+GT_NG!T9+GT_Spot!T9+Bawana_NG!T9+Bawana_RLNG!T9+Bawana_Spot!T9</f>
        <v>136.2728434833885</v>
      </c>
      <c r="P9" s="197">
        <f t="shared" si="4"/>
        <v>-0.1428434833885035</v>
      </c>
      <c r="Q9" s="197">
        <f t="shared" si="5"/>
        <v>-0.48000000000003595</v>
      </c>
    </row>
    <row r="10" spans="1:17">
      <c r="A10" s="33" t="s">
        <v>52</v>
      </c>
      <c r="B10" s="196">
        <f>PPCL_NG!I10+PPCL_Spot!I10+GT_NG!I10+GT_Spot!I10+Bawana_NG!I10+Bawana_RLNG!I10+Bawana_Spot!I10</f>
        <v>486.87</v>
      </c>
      <c r="C10" s="196">
        <f>PPCL_NG!P10+PPCL_Spot!P10+GT_NG!P10+GT_Spot!P10+Bawana_NG!P10+Bawana_RLNG!P10+Bawana_Spot!P10</f>
        <v>487.06985507766689</v>
      </c>
      <c r="D10" s="197">
        <f t="shared" si="0"/>
        <v>-0.19985507766688215</v>
      </c>
      <c r="E10" s="196">
        <f>PPCL_NG!J10+PPCL_Spot!J10+GT_NG!J10+GT_Spot!J10+Bawana_NG!J10+Bawana_RLNG!J10+Bawana_Spot!J10</f>
        <v>112.2</v>
      </c>
      <c r="F10" s="196">
        <f>PPCL_NG!Q10+PPCL_Spot!Q10+GT_NG!Q10+GT_Spot!Q10+Bawana_NG!Q10+Bawana_RLNG!Q10+Bawana_Spot!Q10</f>
        <v>112.3093991907069</v>
      </c>
      <c r="G10" s="197">
        <f t="shared" si="1"/>
        <v>-0.10939919070689541</v>
      </c>
      <c r="H10" s="196">
        <f>PPCL_NG!K10+PPCL_Spot!K10+GT_NG!K10+GT_Spot!K10+Bawana_NG!K10+Bawana_RLNG!K10+Bawana_Spot!K10</f>
        <v>23.47</v>
      </c>
      <c r="I10" s="196">
        <f>PPCL_NG!R10+PPCL_Spot!R10+GT_NG!R10+GT_Spot!R10+Bawana_NG!R10+Bawana_RLNG!R10+Bawana_Spot!R10</f>
        <v>23.469771883910784</v>
      </c>
      <c r="J10" s="197">
        <f t="shared" si="2"/>
        <v>2.281160892145806E-4</v>
      </c>
      <c r="K10" s="196">
        <f>PPCL_NG!L10+PPCL_Spot!L10+GT_NG!L10+GT_Spot!L10+Bawana_NG!L10+Bawana_RLNG!L10+Bawana_Spot!L10</f>
        <v>112.45</v>
      </c>
      <c r="L10" s="196">
        <f>PPCL_NG!S10+PPCL_Spot!S10+GT_NG!S10+GT_Spot!S10+Bawana_NG!S10+Bawana_RLNG!S10+Bawana_Spot!S10</f>
        <v>112.47813036432697</v>
      </c>
      <c r="M10" s="197">
        <f t="shared" si="3"/>
        <v>-2.813036432696947E-2</v>
      </c>
      <c r="N10" s="196">
        <f>PPCL_NG!M10+PPCL_Spot!M10+GT_NG!M10+GT_Spot!M10+Bawana_NG!M10+Bawana_RLNG!M10+Bawana_Spot!M10</f>
        <v>136.13</v>
      </c>
      <c r="O10" s="196">
        <f>PPCL_NG!T10+PPCL_Spot!T10+GT_NG!T10+GT_Spot!T10+Bawana_NG!T10+Bawana_RLNG!T10+Bawana_Spot!T10</f>
        <v>136.2728434833885</v>
      </c>
      <c r="P10" s="197">
        <f t="shared" si="4"/>
        <v>-0.1428434833885035</v>
      </c>
      <c r="Q10" s="197">
        <f t="shared" si="5"/>
        <v>-0.48000000000003595</v>
      </c>
    </row>
    <row r="11" spans="1:17">
      <c r="A11" s="33" t="s">
        <v>53</v>
      </c>
      <c r="B11" s="196">
        <f>PPCL_NG!I11+PPCL_Spot!I11+GT_NG!I11+GT_Spot!I11+Bawana_NG!I11+Bawana_RLNG!I11+Bawana_Spot!I11</f>
        <v>486.87</v>
      </c>
      <c r="C11" s="196">
        <f>PPCL_NG!P11+PPCL_Spot!P11+GT_NG!P11+GT_Spot!P11+Bawana_NG!P11+Bawana_RLNG!P11+Bawana_Spot!P11</f>
        <v>487.06985507766689</v>
      </c>
      <c r="D11" s="197">
        <f t="shared" si="0"/>
        <v>-0.19985507766688215</v>
      </c>
      <c r="E11" s="196">
        <f>PPCL_NG!J11+PPCL_Spot!J11+GT_NG!J11+GT_Spot!J11+Bawana_NG!J11+Bawana_RLNG!J11+Bawana_Spot!J11</f>
        <v>112.2</v>
      </c>
      <c r="F11" s="196">
        <f>PPCL_NG!Q11+PPCL_Spot!Q11+GT_NG!Q11+GT_Spot!Q11+Bawana_NG!Q11+Bawana_RLNG!Q11+Bawana_Spot!Q11</f>
        <v>112.3093991907069</v>
      </c>
      <c r="G11" s="197">
        <f t="shared" si="1"/>
        <v>-0.10939919070689541</v>
      </c>
      <c r="H11" s="196">
        <f>PPCL_NG!K11+PPCL_Spot!K11+GT_NG!K11+GT_Spot!K11+Bawana_NG!K11+Bawana_RLNG!K11+Bawana_Spot!K11</f>
        <v>23.47</v>
      </c>
      <c r="I11" s="196">
        <f>PPCL_NG!R11+PPCL_Spot!R11+GT_NG!R11+GT_Spot!R11+Bawana_NG!R11+Bawana_RLNG!R11+Bawana_Spot!R11</f>
        <v>23.469771883910784</v>
      </c>
      <c r="J11" s="197">
        <f t="shared" si="2"/>
        <v>2.281160892145806E-4</v>
      </c>
      <c r="K11" s="196">
        <f>PPCL_NG!L11+PPCL_Spot!L11+GT_NG!L11+GT_Spot!L11+Bawana_NG!L11+Bawana_RLNG!L11+Bawana_Spot!L11</f>
        <v>112.45</v>
      </c>
      <c r="L11" s="196">
        <f>PPCL_NG!S11+PPCL_Spot!S11+GT_NG!S11+GT_Spot!S11+Bawana_NG!S11+Bawana_RLNG!S11+Bawana_Spot!S11</f>
        <v>112.47813036432697</v>
      </c>
      <c r="M11" s="197">
        <f t="shared" si="3"/>
        <v>-2.813036432696947E-2</v>
      </c>
      <c r="N11" s="196">
        <f>PPCL_NG!M11+PPCL_Spot!M11+GT_NG!M11+GT_Spot!M11+Bawana_NG!M11+Bawana_RLNG!M11+Bawana_Spot!M11</f>
        <v>136.13</v>
      </c>
      <c r="O11" s="196">
        <f>PPCL_NG!T11+PPCL_Spot!T11+GT_NG!T11+GT_Spot!T11+Bawana_NG!T11+Bawana_RLNG!T11+Bawana_Spot!T11</f>
        <v>136.2728434833885</v>
      </c>
      <c r="P11" s="197">
        <f t="shared" si="4"/>
        <v>-0.1428434833885035</v>
      </c>
      <c r="Q11" s="197">
        <f t="shared" si="5"/>
        <v>-0.48000000000003595</v>
      </c>
    </row>
    <row r="12" spans="1:17">
      <c r="A12" s="33" t="s">
        <v>54</v>
      </c>
      <c r="B12" s="196">
        <f>PPCL_NG!I12+PPCL_Spot!I12+GT_NG!I12+GT_Spot!I12+Bawana_NG!I12+Bawana_RLNG!I12+Bawana_Spot!I12</f>
        <v>486.87</v>
      </c>
      <c r="C12" s="196">
        <f>PPCL_NG!P12+PPCL_Spot!P12+GT_NG!P12+GT_Spot!P12+Bawana_NG!P12+Bawana_RLNG!P12+Bawana_Spot!P12</f>
        <v>487.06985507766689</v>
      </c>
      <c r="D12" s="197">
        <f t="shared" si="0"/>
        <v>-0.19985507766688215</v>
      </c>
      <c r="E12" s="196">
        <f>PPCL_NG!J12+PPCL_Spot!J12+GT_NG!J12+GT_Spot!J12+Bawana_NG!J12+Bawana_RLNG!J12+Bawana_Spot!J12</f>
        <v>112.2</v>
      </c>
      <c r="F12" s="196">
        <f>PPCL_NG!Q12+PPCL_Spot!Q12+GT_NG!Q12+GT_Spot!Q12+Bawana_NG!Q12+Bawana_RLNG!Q12+Bawana_Spot!Q12</f>
        <v>112.3093991907069</v>
      </c>
      <c r="G12" s="197">
        <f t="shared" si="1"/>
        <v>-0.10939919070689541</v>
      </c>
      <c r="H12" s="196">
        <f>PPCL_NG!K12+PPCL_Spot!K12+GT_NG!K12+GT_Spot!K12+Bawana_NG!K12+Bawana_RLNG!K12+Bawana_Spot!K12</f>
        <v>23.47</v>
      </c>
      <c r="I12" s="196">
        <f>PPCL_NG!R12+PPCL_Spot!R12+GT_NG!R12+GT_Spot!R12+Bawana_NG!R12+Bawana_RLNG!R12+Bawana_Spot!R12</f>
        <v>23.469771883910784</v>
      </c>
      <c r="J12" s="197">
        <f t="shared" si="2"/>
        <v>2.281160892145806E-4</v>
      </c>
      <c r="K12" s="196">
        <f>PPCL_NG!L12+PPCL_Spot!L12+GT_NG!L12+GT_Spot!L12+Bawana_NG!L12+Bawana_RLNG!L12+Bawana_Spot!L12</f>
        <v>112.45</v>
      </c>
      <c r="L12" s="196">
        <f>PPCL_NG!S12+PPCL_Spot!S12+GT_NG!S12+GT_Spot!S12+Bawana_NG!S12+Bawana_RLNG!S12+Bawana_Spot!S12</f>
        <v>112.47813036432697</v>
      </c>
      <c r="M12" s="197">
        <f t="shared" si="3"/>
        <v>-2.813036432696947E-2</v>
      </c>
      <c r="N12" s="196">
        <f>PPCL_NG!M12+PPCL_Spot!M12+GT_NG!M12+GT_Spot!M12+Bawana_NG!M12+Bawana_RLNG!M12+Bawana_Spot!M12</f>
        <v>136.13</v>
      </c>
      <c r="O12" s="196">
        <f>PPCL_NG!T12+PPCL_Spot!T12+GT_NG!T12+GT_Spot!T12+Bawana_NG!T12+Bawana_RLNG!T12+Bawana_Spot!T12</f>
        <v>136.2728434833885</v>
      </c>
      <c r="P12" s="197">
        <f t="shared" si="4"/>
        <v>-0.1428434833885035</v>
      </c>
      <c r="Q12" s="197">
        <f t="shared" si="5"/>
        <v>-0.48000000000003595</v>
      </c>
    </row>
    <row r="13" spans="1:17">
      <c r="A13" s="33" t="s">
        <v>55</v>
      </c>
      <c r="B13" s="196">
        <f>PPCL_NG!I13+PPCL_Spot!I13+GT_NG!I13+GT_Spot!I13+Bawana_NG!I13+Bawana_RLNG!I13+Bawana_Spot!I13</f>
        <v>486.87</v>
      </c>
      <c r="C13" s="196">
        <f>PPCL_NG!P13+PPCL_Spot!P13+GT_NG!P13+GT_Spot!P13+Bawana_NG!P13+Bawana_RLNG!P13+Bawana_Spot!P13</f>
        <v>487.06985507766689</v>
      </c>
      <c r="D13" s="197">
        <f t="shared" si="0"/>
        <v>-0.19985507766688215</v>
      </c>
      <c r="E13" s="196">
        <f>PPCL_NG!J13+PPCL_Spot!J13+GT_NG!J13+GT_Spot!J13+Bawana_NG!J13+Bawana_RLNG!J13+Bawana_Spot!J13</f>
        <v>112.2</v>
      </c>
      <c r="F13" s="196">
        <f>PPCL_NG!Q13+PPCL_Spot!Q13+GT_NG!Q13+GT_Spot!Q13+Bawana_NG!Q13+Bawana_RLNG!Q13+Bawana_Spot!Q13</f>
        <v>112.3093991907069</v>
      </c>
      <c r="G13" s="197">
        <f t="shared" si="1"/>
        <v>-0.10939919070689541</v>
      </c>
      <c r="H13" s="196">
        <f>PPCL_NG!K13+PPCL_Spot!K13+GT_NG!K13+GT_Spot!K13+Bawana_NG!K13+Bawana_RLNG!K13+Bawana_Spot!K13</f>
        <v>23.47</v>
      </c>
      <c r="I13" s="196">
        <f>PPCL_NG!R13+PPCL_Spot!R13+GT_NG!R13+GT_Spot!R13+Bawana_NG!R13+Bawana_RLNG!R13+Bawana_Spot!R13</f>
        <v>23.469771883910784</v>
      </c>
      <c r="J13" s="197">
        <f t="shared" si="2"/>
        <v>2.281160892145806E-4</v>
      </c>
      <c r="K13" s="196">
        <f>PPCL_NG!L13+PPCL_Spot!L13+GT_NG!L13+GT_Spot!L13+Bawana_NG!L13+Bawana_RLNG!L13+Bawana_Spot!L13</f>
        <v>112.45</v>
      </c>
      <c r="L13" s="196">
        <f>PPCL_NG!S13+PPCL_Spot!S13+GT_NG!S13+GT_Spot!S13+Bawana_NG!S13+Bawana_RLNG!S13+Bawana_Spot!S13</f>
        <v>112.47813036432697</v>
      </c>
      <c r="M13" s="197">
        <f t="shared" si="3"/>
        <v>-2.813036432696947E-2</v>
      </c>
      <c r="N13" s="196">
        <f>PPCL_NG!M13+PPCL_Spot!M13+GT_NG!M13+GT_Spot!M13+Bawana_NG!M13+Bawana_RLNG!M13+Bawana_Spot!M13</f>
        <v>136.13</v>
      </c>
      <c r="O13" s="196">
        <f>PPCL_NG!T13+PPCL_Spot!T13+GT_NG!T13+GT_Spot!T13+Bawana_NG!T13+Bawana_RLNG!T13+Bawana_Spot!T13</f>
        <v>136.2728434833885</v>
      </c>
      <c r="P13" s="197">
        <f t="shared" si="4"/>
        <v>-0.1428434833885035</v>
      </c>
      <c r="Q13" s="197">
        <f t="shared" si="5"/>
        <v>-0.48000000000003595</v>
      </c>
    </row>
    <row r="14" spans="1:17">
      <c r="A14" s="33" t="s">
        <v>56</v>
      </c>
      <c r="B14" s="196">
        <f>PPCL_NG!I14+PPCL_Spot!I14+GT_NG!I14+GT_Spot!I14+Bawana_NG!I14+Bawana_RLNG!I14+Bawana_Spot!I14</f>
        <v>486.87</v>
      </c>
      <c r="C14" s="196">
        <f>PPCL_NG!P14+PPCL_Spot!P14+GT_NG!P14+GT_Spot!P14+Bawana_NG!P14+Bawana_RLNG!P14+Bawana_Spot!P14</f>
        <v>487.06985507766689</v>
      </c>
      <c r="D14" s="197">
        <f t="shared" si="0"/>
        <v>-0.19985507766688215</v>
      </c>
      <c r="E14" s="196">
        <f>PPCL_NG!J14+PPCL_Spot!J14+GT_NG!J14+GT_Spot!J14+Bawana_NG!J14+Bawana_RLNG!J14+Bawana_Spot!J14</f>
        <v>112.2</v>
      </c>
      <c r="F14" s="196">
        <f>PPCL_NG!Q14+PPCL_Spot!Q14+GT_NG!Q14+GT_Spot!Q14+Bawana_NG!Q14+Bawana_RLNG!Q14+Bawana_Spot!Q14</f>
        <v>112.3093991907069</v>
      </c>
      <c r="G14" s="197">
        <f t="shared" si="1"/>
        <v>-0.10939919070689541</v>
      </c>
      <c r="H14" s="196">
        <f>PPCL_NG!K14+PPCL_Spot!K14+GT_NG!K14+GT_Spot!K14+Bawana_NG!K14+Bawana_RLNG!K14+Bawana_Spot!K14</f>
        <v>23.47</v>
      </c>
      <c r="I14" s="196">
        <f>PPCL_NG!R14+PPCL_Spot!R14+GT_NG!R14+GT_Spot!R14+Bawana_NG!R14+Bawana_RLNG!R14+Bawana_Spot!R14</f>
        <v>23.469771883910784</v>
      </c>
      <c r="J14" s="197">
        <f t="shared" si="2"/>
        <v>2.281160892145806E-4</v>
      </c>
      <c r="K14" s="196">
        <f>PPCL_NG!L14+PPCL_Spot!L14+GT_NG!L14+GT_Spot!L14+Bawana_NG!L14+Bawana_RLNG!L14+Bawana_Spot!L14</f>
        <v>112.45</v>
      </c>
      <c r="L14" s="196">
        <f>PPCL_NG!S14+PPCL_Spot!S14+GT_NG!S14+GT_Spot!S14+Bawana_NG!S14+Bawana_RLNG!S14+Bawana_Spot!S14</f>
        <v>112.47813036432697</v>
      </c>
      <c r="M14" s="197">
        <f t="shared" si="3"/>
        <v>-2.813036432696947E-2</v>
      </c>
      <c r="N14" s="196">
        <f>PPCL_NG!M14+PPCL_Spot!M14+GT_NG!M14+GT_Spot!M14+Bawana_NG!M14+Bawana_RLNG!M14+Bawana_Spot!M14</f>
        <v>136.13</v>
      </c>
      <c r="O14" s="196">
        <f>PPCL_NG!T14+PPCL_Spot!T14+GT_NG!T14+GT_Spot!T14+Bawana_NG!T14+Bawana_RLNG!T14+Bawana_Spot!T14</f>
        <v>136.2728434833885</v>
      </c>
      <c r="P14" s="197">
        <f t="shared" si="4"/>
        <v>-0.1428434833885035</v>
      </c>
      <c r="Q14" s="197">
        <f t="shared" si="5"/>
        <v>-0.48000000000003595</v>
      </c>
    </row>
    <row r="15" spans="1:17">
      <c r="A15" s="33" t="s">
        <v>57</v>
      </c>
      <c r="B15" s="196">
        <f>PPCL_NG!I15+PPCL_Spot!I15+GT_NG!I15+GT_Spot!I15+Bawana_NG!I15+Bawana_RLNG!I15+Bawana_Spot!I15</f>
        <v>416.87</v>
      </c>
      <c r="C15" s="196">
        <f>PPCL_NG!P15+PPCL_Spot!P15+GT_NG!P15+GT_Spot!P15+Bawana_NG!P15+Bawana_RLNG!P15+Bawana_Spot!P15</f>
        <v>417.06985507766689</v>
      </c>
      <c r="D15" s="197">
        <f t="shared" si="0"/>
        <v>-0.19985507766688215</v>
      </c>
      <c r="E15" s="196">
        <f>PPCL_NG!J15+PPCL_Spot!J15+GT_NG!J15+GT_Spot!J15+Bawana_NG!J15+Bawana_RLNG!J15+Bawana_Spot!J15</f>
        <v>112.2</v>
      </c>
      <c r="F15" s="196">
        <f>PPCL_NG!Q15+PPCL_Spot!Q15+GT_NG!Q15+GT_Spot!Q15+Bawana_NG!Q15+Bawana_RLNG!Q15+Bawana_Spot!Q15</f>
        <v>112.3093991907069</v>
      </c>
      <c r="G15" s="197">
        <f t="shared" si="1"/>
        <v>-0.10939919070689541</v>
      </c>
      <c r="H15" s="196">
        <f>PPCL_NG!K15+PPCL_Spot!K15+GT_NG!K15+GT_Spot!K15+Bawana_NG!K15+Bawana_RLNG!K15+Bawana_Spot!K15</f>
        <v>23.47</v>
      </c>
      <c r="I15" s="196">
        <f>PPCL_NG!R15+PPCL_Spot!R15+GT_NG!R15+GT_Spot!R15+Bawana_NG!R15+Bawana_RLNG!R15+Bawana_Spot!R15</f>
        <v>23.469771883910784</v>
      </c>
      <c r="J15" s="197">
        <f t="shared" si="2"/>
        <v>2.281160892145806E-4</v>
      </c>
      <c r="K15" s="196">
        <f>PPCL_NG!L15+PPCL_Spot!L15+GT_NG!L15+GT_Spot!L15+Bawana_NG!L15+Bawana_RLNG!L15+Bawana_Spot!L15</f>
        <v>112.45</v>
      </c>
      <c r="L15" s="196">
        <f>PPCL_NG!S15+PPCL_Spot!S15+GT_NG!S15+GT_Spot!S15+Bawana_NG!S15+Bawana_RLNG!S15+Bawana_Spot!S15</f>
        <v>112.47813036432697</v>
      </c>
      <c r="M15" s="197">
        <f t="shared" si="3"/>
        <v>-2.813036432696947E-2</v>
      </c>
      <c r="N15" s="196">
        <f>PPCL_NG!M15+PPCL_Spot!M15+GT_NG!M15+GT_Spot!M15+Bawana_NG!M15+Bawana_RLNG!M15+Bawana_Spot!M15</f>
        <v>136.13</v>
      </c>
      <c r="O15" s="196">
        <f>PPCL_NG!T15+PPCL_Spot!T15+GT_NG!T15+GT_Spot!T15+Bawana_NG!T15+Bawana_RLNG!T15+Bawana_Spot!T15</f>
        <v>136.2728434833885</v>
      </c>
      <c r="P15" s="197">
        <f t="shared" si="4"/>
        <v>-0.1428434833885035</v>
      </c>
      <c r="Q15" s="197">
        <f t="shared" si="5"/>
        <v>-0.48000000000003595</v>
      </c>
    </row>
    <row r="16" spans="1:17">
      <c r="A16" s="33" t="s">
        <v>58</v>
      </c>
      <c r="B16" s="196">
        <f>PPCL_NG!I16+PPCL_Spot!I16+GT_NG!I16+GT_Spot!I16+Bawana_NG!I16+Bawana_RLNG!I16+Bawana_Spot!I16</f>
        <v>396.87</v>
      </c>
      <c r="C16" s="196">
        <f>PPCL_NG!P16+PPCL_Spot!P16+GT_NG!P16+GT_Spot!P16+Bawana_NG!P16+Bawana_RLNG!P16+Bawana_Spot!P16</f>
        <v>397.06985507766689</v>
      </c>
      <c r="D16" s="197">
        <f t="shared" si="0"/>
        <v>-0.19985507766688215</v>
      </c>
      <c r="E16" s="196">
        <f>PPCL_NG!J16+PPCL_Spot!J16+GT_NG!J16+GT_Spot!J16+Bawana_NG!J16+Bawana_RLNG!J16+Bawana_Spot!J16</f>
        <v>112.2</v>
      </c>
      <c r="F16" s="196">
        <f>PPCL_NG!Q16+PPCL_Spot!Q16+GT_NG!Q16+GT_Spot!Q16+Bawana_NG!Q16+Bawana_RLNG!Q16+Bawana_Spot!Q16</f>
        <v>112.3093991907069</v>
      </c>
      <c r="G16" s="197">
        <f t="shared" si="1"/>
        <v>-0.10939919070689541</v>
      </c>
      <c r="H16" s="196">
        <f>PPCL_NG!K16+PPCL_Spot!K16+GT_NG!K16+GT_Spot!K16+Bawana_NG!K16+Bawana_RLNG!K16+Bawana_Spot!K16</f>
        <v>23.47</v>
      </c>
      <c r="I16" s="196">
        <f>PPCL_NG!R16+PPCL_Spot!R16+GT_NG!R16+GT_Spot!R16+Bawana_NG!R16+Bawana_RLNG!R16+Bawana_Spot!R16</f>
        <v>23.469771883910784</v>
      </c>
      <c r="J16" s="197">
        <f t="shared" si="2"/>
        <v>2.281160892145806E-4</v>
      </c>
      <c r="K16" s="196">
        <f>PPCL_NG!L16+PPCL_Spot!L16+GT_NG!L16+GT_Spot!L16+Bawana_NG!L16+Bawana_RLNG!L16+Bawana_Spot!L16</f>
        <v>112.45</v>
      </c>
      <c r="L16" s="196">
        <f>PPCL_NG!S16+PPCL_Spot!S16+GT_NG!S16+GT_Spot!S16+Bawana_NG!S16+Bawana_RLNG!S16+Bawana_Spot!S16</f>
        <v>112.47813036432697</v>
      </c>
      <c r="M16" s="197">
        <f t="shared" si="3"/>
        <v>-2.813036432696947E-2</v>
      </c>
      <c r="N16" s="196">
        <f>PPCL_NG!M16+PPCL_Spot!M16+GT_NG!M16+GT_Spot!M16+Bawana_NG!M16+Bawana_RLNG!M16+Bawana_Spot!M16</f>
        <v>136.13</v>
      </c>
      <c r="O16" s="196">
        <f>PPCL_NG!T16+PPCL_Spot!T16+GT_NG!T16+GT_Spot!T16+Bawana_NG!T16+Bawana_RLNG!T16+Bawana_Spot!T16</f>
        <v>136.2728434833885</v>
      </c>
      <c r="P16" s="197">
        <f t="shared" si="4"/>
        <v>-0.1428434833885035</v>
      </c>
      <c r="Q16" s="197">
        <f t="shared" si="5"/>
        <v>-0.48000000000003595</v>
      </c>
    </row>
    <row r="17" spans="1:17">
      <c r="A17" s="33" t="s">
        <v>59</v>
      </c>
      <c r="B17" s="196">
        <f>PPCL_NG!I17+PPCL_Spot!I17+GT_NG!I17+GT_Spot!I17+Bawana_NG!I17+Bawana_RLNG!I17+Bawana_Spot!I17</f>
        <v>346.87</v>
      </c>
      <c r="C17" s="196">
        <f>PPCL_NG!P17+PPCL_Spot!P17+GT_NG!P17+GT_Spot!P17+Bawana_NG!P17+Bawana_RLNG!P17+Bawana_Spot!P17</f>
        <v>347.06985507766689</v>
      </c>
      <c r="D17" s="197">
        <f t="shared" si="0"/>
        <v>-0.19985507766688215</v>
      </c>
      <c r="E17" s="196">
        <f>PPCL_NG!J17+PPCL_Spot!J17+GT_NG!J17+GT_Spot!J17+Bawana_NG!J17+Bawana_RLNG!J17+Bawana_Spot!J17</f>
        <v>112.2</v>
      </c>
      <c r="F17" s="196">
        <f>PPCL_NG!Q17+PPCL_Spot!Q17+GT_NG!Q17+GT_Spot!Q17+Bawana_NG!Q17+Bawana_RLNG!Q17+Bawana_Spot!Q17</f>
        <v>112.3093991907069</v>
      </c>
      <c r="G17" s="197">
        <f t="shared" si="1"/>
        <v>-0.10939919070689541</v>
      </c>
      <c r="H17" s="196">
        <f>PPCL_NG!K17+PPCL_Spot!K17+GT_NG!K17+GT_Spot!K17+Bawana_NG!K17+Bawana_RLNG!K17+Bawana_Spot!K17</f>
        <v>23.47</v>
      </c>
      <c r="I17" s="196">
        <f>PPCL_NG!R17+PPCL_Spot!R17+GT_NG!R17+GT_Spot!R17+Bawana_NG!R17+Bawana_RLNG!R17+Bawana_Spot!R17</f>
        <v>23.469771883910784</v>
      </c>
      <c r="J17" s="197">
        <f t="shared" si="2"/>
        <v>2.281160892145806E-4</v>
      </c>
      <c r="K17" s="196">
        <f>PPCL_NG!L17+PPCL_Spot!L17+GT_NG!L17+GT_Spot!L17+Bawana_NG!L17+Bawana_RLNG!L17+Bawana_Spot!L17</f>
        <v>112.45</v>
      </c>
      <c r="L17" s="196">
        <f>PPCL_NG!S17+PPCL_Spot!S17+GT_NG!S17+GT_Spot!S17+Bawana_NG!S17+Bawana_RLNG!S17+Bawana_Spot!S17</f>
        <v>112.47813036432697</v>
      </c>
      <c r="M17" s="197">
        <f t="shared" si="3"/>
        <v>-2.813036432696947E-2</v>
      </c>
      <c r="N17" s="196">
        <f>PPCL_NG!M17+PPCL_Spot!M17+GT_NG!M17+GT_Spot!M17+Bawana_NG!M17+Bawana_RLNG!M17+Bawana_Spot!M17</f>
        <v>136.13</v>
      </c>
      <c r="O17" s="196">
        <f>PPCL_NG!T17+PPCL_Spot!T17+GT_NG!T17+GT_Spot!T17+Bawana_NG!T17+Bawana_RLNG!T17+Bawana_Spot!T17</f>
        <v>136.2728434833885</v>
      </c>
      <c r="P17" s="197">
        <f t="shared" si="4"/>
        <v>-0.1428434833885035</v>
      </c>
      <c r="Q17" s="197">
        <f t="shared" si="5"/>
        <v>-0.48000000000003595</v>
      </c>
    </row>
    <row r="18" spans="1:17">
      <c r="A18" s="33" t="s">
        <v>60</v>
      </c>
      <c r="B18" s="196">
        <f>PPCL_NG!I18+PPCL_Spot!I18+GT_NG!I18+GT_Spot!I18+Bawana_NG!I18+Bawana_RLNG!I18+Bawana_Spot!I18</f>
        <v>346.87</v>
      </c>
      <c r="C18" s="196">
        <f>PPCL_NG!P18+PPCL_Spot!P18+GT_NG!P18+GT_Spot!P18+Bawana_NG!P18+Bawana_RLNG!P18+Bawana_Spot!P18</f>
        <v>347.06985507766689</v>
      </c>
      <c r="D18" s="197">
        <f t="shared" si="0"/>
        <v>-0.19985507766688215</v>
      </c>
      <c r="E18" s="196">
        <f>PPCL_NG!J18+PPCL_Spot!J18+GT_NG!J18+GT_Spot!J18+Bawana_NG!J18+Bawana_RLNG!J18+Bawana_Spot!J18</f>
        <v>112.2</v>
      </c>
      <c r="F18" s="196">
        <f>PPCL_NG!Q18+PPCL_Spot!Q18+GT_NG!Q18+GT_Spot!Q18+Bawana_NG!Q18+Bawana_RLNG!Q18+Bawana_Spot!Q18</f>
        <v>112.3093991907069</v>
      </c>
      <c r="G18" s="197">
        <f t="shared" si="1"/>
        <v>-0.10939919070689541</v>
      </c>
      <c r="H18" s="196">
        <f>PPCL_NG!K18+PPCL_Spot!K18+GT_NG!K18+GT_Spot!K18+Bawana_NG!K18+Bawana_RLNG!K18+Bawana_Spot!K18</f>
        <v>23.47</v>
      </c>
      <c r="I18" s="196">
        <f>PPCL_NG!R18+PPCL_Spot!R18+GT_NG!R18+GT_Spot!R18+Bawana_NG!R18+Bawana_RLNG!R18+Bawana_Spot!R18</f>
        <v>23.469771883910784</v>
      </c>
      <c r="J18" s="197">
        <f t="shared" si="2"/>
        <v>2.281160892145806E-4</v>
      </c>
      <c r="K18" s="196">
        <f>PPCL_NG!L18+PPCL_Spot!L18+GT_NG!L18+GT_Spot!L18+Bawana_NG!L18+Bawana_RLNG!L18+Bawana_Spot!L18</f>
        <v>112.45</v>
      </c>
      <c r="L18" s="196">
        <f>PPCL_NG!S18+PPCL_Spot!S18+GT_NG!S18+GT_Spot!S18+Bawana_NG!S18+Bawana_RLNG!S18+Bawana_Spot!S18</f>
        <v>112.47813036432697</v>
      </c>
      <c r="M18" s="197">
        <f t="shared" si="3"/>
        <v>-2.813036432696947E-2</v>
      </c>
      <c r="N18" s="196">
        <f>PPCL_NG!M18+PPCL_Spot!M18+GT_NG!M18+GT_Spot!M18+Bawana_NG!M18+Bawana_RLNG!M18+Bawana_Spot!M18</f>
        <v>136.13</v>
      </c>
      <c r="O18" s="196">
        <f>PPCL_NG!T18+PPCL_Spot!T18+GT_NG!T18+GT_Spot!T18+Bawana_NG!T18+Bawana_RLNG!T18+Bawana_Spot!T18</f>
        <v>136.2728434833885</v>
      </c>
      <c r="P18" s="197">
        <f t="shared" si="4"/>
        <v>-0.1428434833885035</v>
      </c>
      <c r="Q18" s="197">
        <f t="shared" si="5"/>
        <v>-0.48000000000003595</v>
      </c>
    </row>
    <row r="19" spans="1:17">
      <c r="A19" s="33" t="s">
        <v>61</v>
      </c>
      <c r="B19" s="196">
        <f>PPCL_NG!I19+PPCL_Spot!I19+GT_NG!I19+GT_Spot!I19+Bawana_NG!I19+Bawana_RLNG!I19+Bawana_Spot!I19</f>
        <v>346.87</v>
      </c>
      <c r="C19" s="196">
        <f>PPCL_NG!P19+PPCL_Spot!P19+GT_NG!P19+GT_Spot!P19+Bawana_NG!P19+Bawana_RLNG!P19+Bawana_Spot!P19</f>
        <v>347.06985507766689</v>
      </c>
      <c r="D19" s="197">
        <f t="shared" si="0"/>
        <v>-0.19985507766688215</v>
      </c>
      <c r="E19" s="196">
        <f>PPCL_NG!J19+PPCL_Spot!J19+GT_NG!J19+GT_Spot!J19+Bawana_NG!J19+Bawana_RLNG!J19+Bawana_Spot!J19</f>
        <v>112.2</v>
      </c>
      <c r="F19" s="196">
        <f>PPCL_NG!Q19+PPCL_Spot!Q19+GT_NG!Q19+GT_Spot!Q19+Bawana_NG!Q19+Bawana_RLNG!Q19+Bawana_Spot!Q19</f>
        <v>112.3093991907069</v>
      </c>
      <c r="G19" s="197">
        <f t="shared" si="1"/>
        <v>-0.10939919070689541</v>
      </c>
      <c r="H19" s="196">
        <f>PPCL_NG!K19+PPCL_Spot!K19+GT_NG!K19+GT_Spot!K19+Bawana_NG!K19+Bawana_RLNG!K19+Bawana_Spot!K19</f>
        <v>23.47</v>
      </c>
      <c r="I19" s="196">
        <f>PPCL_NG!R19+PPCL_Spot!R19+GT_NG!R19+GT_Spot!R19+Bawana_NG!R19+Bawana_RLNG!R19+Bawana_Spot!R19</f>
        <v>23.469771883910784</v>
      </c>
      <c r="J19" s="197">
        <f t="shared" si="2"/>
        <v>2.281160892145806E-4</v>
      </c>
      <c r="K19" s="196">
        <f>PPCL_NG!L19+PPCL_Spot!L19+GT_NG!L19+GT_Spot!L19+Bawana_NG!L19+Bawana_RLNG!L19+Bawana_Spot!L19</f>
        <v>112.45</v>
      </c>
      <c r="L19" s="196">
        <f>PPCL_NG!S19+PPCL_Spot!S19+GT_NG!S19+GT_Spot!S19+Bawana_NG!S19+Bawana_RLNG!S19+Bawana_Spot!S19</f>
        <v>112.47813036432697</v>
      </c>
      <c r="M19" s="197">
        <f t="shared" si="3"/>
        <v>-2.813036432696947E-2</v>
      </c>
      <c r="N19" s="196">
        <f>PPCL_NG!M19+PPCL_Spot!M19+GT_NG!M19+GT_Spot!M19+Bawana_NG!M19+Bawana_RLNG!M19+Bawana_Spot!M19</f>
        <v>136.13</v>
      </c>
      <c r="O19" s="196">
        <f>PPCL_NG!T19+PPCL_Spot!T19+GT_NG!T19+GT_Spot!T19+Bawana_NG!T19+Bawana_RLNG!T19+Bawana_Spot!T19</f>
        <v>136.2728434833885</v>
      </c>
      <c r="P19" s="197">
        <f t="shared" si="4"/>
        <v>-0.1428434833885035</v>
      </c>
      <c r="Q19" s="197">
        <f t="shared" si="5"/>
        <v>-0.48000000000003595</v>
      </c>
    </row>
    <row r="20" spans="1:17">
      <c r="A20" s="33" t="s">
        <v>62</v>
      </c>
      <c r="B20" s="196">
        <f>PPCL_NG!I20+PPCL_Spot!I20+GT_NG!I20+GT_Spot!I20+Bawana_NG!I20+Bawana_RLNG!I20+Bawana_Spot!I20</f>
        <v>346.87</v>
      </c>
      <c r="C20" s="196">
        <f>PPCL_NG!P20+PPCL_Spot!P20+GT_NG!P20+GT_Spot!P20+Bawana_NG!P20+Bawana_RLNG!P20+Bawana_Spot!P20</f>
        <v>347.06985507766689</v>
      </c>
      <c r="D20" s="197">
        <f t="shared" si="0"/>
        <v>-0.19985507766688215</v>
      </c>
      <c r="E20" s="196">
        <f>PPCL_NG!J20+PPCL_Spot!J20+GT_NG!J20+GT_Spot!J20+Bawana_NG!J20+Bawana_RLNG!J20+Bawana_Spot!J20</f>
        <v>112.2</v>
      </c>
      <c r="F20" s="196">
        <f>PPCL_NG!Q20+PPCL_Spot!Q20+GT_NG!Q20+GT_Spot!Q20+Bawana_NG!Q20+Bawana_RLNG!Q20+Bawana_Spot!Q20</f>
        <v>112.3093991907069</v>
      </c>
      <c r="G20" s="197">
        <f t="shared" si="1"/>
        <v>-0.10939919070689541</v>
      </c>
      <c r="H20" s="196">
        <f>PPCL_NG!K20+PPCL_Spot!K20+GT_NG!K20+GT_Spot!K20+Bawana_NG!K20+Bawana_RLNG!K20+Bawana_Spot!K20</f>
        <v>23.47</v>
      </c>
      <c r="I20" s="196">
        <f>PPCL_NG!R20+PPCL_Spot!R20+GT_NG!R20+GT_Spot!R20+Bawana_NG!R20+Bawana_RLNG!R20+Bawana_Spot!R20</f>
        <v>23.469771883910784</v>
      </c>
      <c r="J20" s="197">
        <f t="shared" si="2"/>
        <v>2.281160892145806E-4</v>
      </c>
      <c r="K20" s="196">
        <f>PPCL_NG!L20+PPCL_Spot!L20+GT_NG!L20+GT_Spot!L20+Bawana_NG!L20+Bawana_RLNG!L20+Bawana_Spot!L20</f>
        <v>112.45</v>
      </c>
      <c r="L20" s="196">
        <f>PPCL_NG!S20+PPCL_Spot!S20+GT_NG!S20+GT_Spot!S20+Bawana_NG!S20+Bawana_RLNG!S20+Bawana_Spot!S20</f>
        <v>112.47813036432697</v>
      </c>
      <c r="M20" s="197">
        <f t="shared" si="3"/>
        <v>-2.813036432696947E-2</v>
      </c>
      <c r="N20" s="196">
        <f>PPCL_NG!M20+PPCL_Spot!M20+GT_NG!M20+GT_Spot!M20+Bawana_NG!M20+Bawana_RLNG!M20+Bawana_Spot!M20</f>
        <v>136.13</v>
      </c>
      <c r="O20" s="196">
        <f>PPCL_NG!T20+PPCL_Spot!T20+GT_NG!T20+GT_Spot!T20+Bawana_NG!T20+Bawana_RLNG!T20+Bawana_Spot!T20</f>
        <v>136.2728434833885</v>
      </c>
      <c r="P20" s="197">
        <f t="shared" si="4"/>
        <v>-0.1428434833885035</v>
      </c>
      <c r="Q20" s="197">
        <f t="shared" si="5"/>
        <v>-0.48000000000003595</v>
      </c>
    </row>
    <row r="21" spans="1:17">
      <c r="A21" s="33" t="s">
        <v>63</v>
      </c>
      <c r="B21" s="196">
        <f>PPCL_NG!I21+PPCL_Spot!I21+GT_NG!I21+GT_Spot!I21+Bawana_NG!I21+Bawana_RLNG!I21+Bawana_Spot!I21</f>
        <v>346.87</v>
      </c>
      <c r="C21" s="196">
        <f>PPCL_NG!P21+PPCL_Spot!P21+GT_NG!P21+GT_Spot!P21+Bawana_NG!P21+Bawana_RLNG!P21+Bawana_Spot!P21</f>
        <v>347.06985507766689</v>
      </c>
      <c r="D21" s="197">
        <f t="shared" si="0"/>
        <v>-0.19985507766688215</v>
      </c>
      <c r="E21" s="196">
        <f>PPCL_NG!J21+PPCL_Spot!J21+GT_NG!J21+GT_Spot!J21+Bawana_NG!J21+Bawana_RLNG!J21+Bawana_Spot!J21</f>
        <v>112.2</v>
      </c>
      <c r="F21" s="196">
        <f>PPCL_NG!Q21+PPCL_Spot!Q21+GT_NG!Q21+GT_Spot!Q21+Bawana_NG!Q21+Bawana_RLNG!Q21+Bawana_Spot!Q21</f>
        <v>112.3093991907069</v>
      </c>
      <c r="G21" s="197">
        <f t="shared" si="1"/>
        <v>-0.10939919070689541</v>
      </c>
      <c r="H21" s="196">
        <f>PPCL_NG!K21+PPCL_Spot!K21+GT_NG!K21+GT_Spot!K21+Bawana_NG!K21+Bawana_RLNG!K21+Bawana_Spot!K21</f>
        <v>23.47</v>
      </c>
      <c r="I21" s="196">
        <f>PPCL_NG!R21+PPCL_Spot!R21+GT_NG!R21+GT_Spot!R21+Bawana_NG!R21+Bawana_RLNG!R21+Bawana_Spot!R21</f>
        <v>23.469771883910784</v>
      </c>
      <c r="J21" s="197">
        <f t="shared" si="2"/>
        <v>2.281160892145806E-4</v>
      </c>
      <c r="K21" s="196">
        <f>PPCL_NG!L21+PPCL_Spot!L21+GT_NG!L21+GT_Spot!L21+Bawana_NG!L21+Bawana_RLNG!L21+Bawana_Spot!L21</f>
        <v>112.45</v>
      </c>
      <c r="L21" s="196">
        <f>PPCL_NG!S21+PPCL_Spot!S21+GT_NG!S21+GT_Spot!S21+Bawana_NG!S21+Bawana_RLNG!S21+Bawana_Spot!S21</f>
        <v>112.47813036432697</v>
      </c>
      <c r="M21" s="197">
        <f t="shared" si="3"/>
        <v>-2.813036432696947E-2</v>
      </c>
      <c r="N21" s="196">
        <f>PPCL_NG!M21+PPCL_Spot!M21+GT_NG!M21+GT_Spot!M21+Bawana_NG!M21+Bawana_RLNG!M21+Bawana_Spot!M21</f>
        <v>136.13</v>
      </c>
      <c r="O21" s="196">
        <f>PPCL_NG!T21+PPCL_Spot!T21+GT_NG!T21+GT_Spot!T21+Bawana_NG!T21+Bawana_RLNG!T21+Bawana_Spot!T21</f>
        <v>136.2728434833885</v>
      </c>
      <c r="P21" s="197">
        <f t="shared" si="4"/>
        <v>-0.1428434833885035</v>
      </c>
      <c r="Q21" s="197">
        <f t="shared" si="5"/>
        <v>-0.48000000000003595</v>
      </c>
    </row>
    <row r="22" spans="1:17">
      <c r="A22" s="33" t="s">
        <v>64</v>
      </c>
      <c r="B22" s="196">
        <f>PPCL_NG!I22+PPCL_Spot!I22+GT_NG!I22+GT_Spot!I22+Bawana_NG!I22+Bawana_RLNG!I22+Bawana_Spot!I22</f>
        <v>346.87</v>
      </c>
      <c r="C22" s="196">
        <f>PPCL_NG!P22+PPCL_Spot!P22+GT_NG!P22+GT_Spot!P22+Bawana_NG!P22+Bawana_RLNG!P22+Bawana_Spot!P22</f>
        <v>347.06985507766689</v>
      </c>
      <c r="D22" s="197">
        <f t="shared" si="0"/>
        <v>-0.19985507766688215</v>
      </c>
      <c r="E22" s="196">
        <f>PPCL_NG!J22+PPCL_Spot!J22+GT_NG!J22+GT_Spot!J22+Bawana_NG!J22+Bawana_RLNG!J22+Bawana_Spot!J22</f>
        <v>112.2</v>
      </c>
      <c r="F22" s="196">
        <f>PPCL_NG!Q22+PPCL_Spot!Q22+GT_NG!Q22+GT_Spot!Q22+Bawana_NG!Q22+Bawana_RLNG!Q22+Bawana_Spot!Q22</f>
        <v>112.3093991907069</v>
      </c>
      <c r="G22" s="197">
        <f t="shared" si="1"/>
        <v>-0.10939919070689541</v>
      </c>
      <c r="H22" s="196">
        <f>PPCL_NG!K22+PPCL_Spot!K22+GT_NG!K22+GT_Spot!K22+Bawana_NG!K22+Bawana_RLNG!K22+Bawana_Spot!K22</f>
        <v>23.47</v>
      </c>
      <c r="I22" s="196">
        <f>PPCL_NG!R22+PPCL_Spot!R22+GT_NG!R22+GT_Spot!R22+Bawana_NG!R22+Bawana_RLNG!R22+Bawana_Spot!R22</f>
        <v>23.469771883910784</v>
      </c>
      <c r="J22" s="197">
        <f t="shared" si="2"/>
        <v>2.281160892145806E-4</v>
      </c>
      <c r="K22" s="196">
        <f>PPCL_NG!L22+PPCL_Spot!L22+GT_NG!L22+GT_Spot!L22+Bawana_NG!L22+Bawana_RLNG!L22+Bawana_Spot!L22</f>
        <v>112.45</v>
      </c>
      <c r="L22" s="196">
        <f>PPCL_NG!S22+PPCL_Spot!S22+GT_NG!S22+GT_Spot!S22+Bawana_NG!S22+Bawana_RLNG!S22+Bawana_Spot!S22</f>
        <v>112.47813036432697</v>
      </c>
      <c r="M22" s="197">
        <f t="shared" si="3"/>
        <v>-2.813036432696947E-2</v>
      </c>
      <c r="N22" s="196">
        <f>PPCL_NG!M22+PPCL_Spot!M22+GT_NG!M22+GT_Spot!M22+Bawana_NG!M22+Bawana_RLNG!M22+Bawana_Spot!M22</f>
        <v>136.13</v>
      </c>
      <c r="O22" s="196">
        <f>PPCL_NG!T22+PPCL_Spot!T22+GT_NG!T22+GT_Spot!T22+Bawana_NG!T22+Bawana_RLNG!T22+Bawana_Spot!T22</f>
        <v>136.2728434833885</v>
      </c>
      <c r="P22" s="197">
        <f t="shared" si="4"/>
        <v>-0.1428434833885035</v>
      </c>
      <c r="Q22" s="197">
        <f t="shared" si="5"/>
        <v>-0.48000000000003595</v>
      </c>
    </row>
    <row r="23" spans="1:17">
      <c r="A23" s="33" t="s">
        <v>65</v>
      </c>
      <c r="B23" s="196">
        <f>PPCL_NG!I23+PPCL_Spot!I23+GT_NG!I23+GT_Spot!I23+Bawana_NG!I23+Bawana_RLNG!I23+Bawana_Spot!I23</f>
        <v>379.07</v>
      </c>
      <c r="C23" s="196">
        <f>PPCL_NG!P23+PPCL_Spot!P23+GT_NG!P23+GT_Spot!P23+Bawana_NG!P23+Bawana_RLNG!P23+Bawana_Spot!P23</f>
        <v>379.27375961264596</v>
      </c>
      <c r="D23" s="197">
        <f t="shared" si="0"/>
        <v>-0.20375961264596754</v>
      </c>
      <c r="E23" s="196">
        <f>PPCL_NG!J23+PPCL_Spot!J23+GT_NG!J23+GT_Spot!J23+Bawana_NG!J23+Bawana_RLNG!J23+Bawana_Spot!J23</f>
        <v>99.6</v>
      </c>
      <c r="F23" s="196">
        <f>PPCL_NG!Q23+PPCL_Spot!Q23+GT_NG!Q23+GT_Spot!Q23+Bawana_NG!Q23+Bawana_RLNG!Q23+Bawana_Spot!Q23</f>
        <v>99.711649102819706</v>
      </c>
      <c r="G23" s="197">
        <f t="shared" si="1"/>
        <v>-0.11164910281971174</v>
      </c>
      <c r="H23" s="196">
        <f>PPCL_NG!K23+PPCL_Spot!K23+GT_NG!K23+GT_Spot!K23+Bawana_NG!K23+Bawana_RLNG!K23+Bawana_Spot!K23</f>
        <v>23.47</v>
      </c>
      <c r="I23" s="196">
        <f>PPCL_NG!R23+PPCL_Spot!R23+GT_NG!R23+GT_Spot!R23+Bawana_NG!R23+Bawana_RLNG!R23+Bawana_Spot!R23</f>
        <v>23.47</v>
      </c>
      <c r="J23" s="197">
        <f t="shared" si="2"/>
        <v>0</v>
      </c>
      <c r="K23" s="196">
        <f>PPCL_NG!L23+PPCL_Spot!L23+GT_NG!L23+GT_Spot!L23+Bawana_NG!L23+Bawana_RLNG!L23+Bawana_Spot!L23</f>
        <v>112.45</v>
      </c>
      <c r="L23" s="196">
        <f>PPCL_NG!S23+PPCL_Spot!S23+GT_NG!S23+GT_Spot!S23+Bawana_NG!S23+Bawana_RLNG!S23+Bawana_Spot!S23</f>
        <v>112.47902876673312</v>
      </c>
      <c r="M23" s="197">
        <f t="shared" si="3"/>
        <v>-2.9028766733119937E-2</v>
      </c>
      <c r="N23" s="196">
        <f>PPCL_NG!M23+PPCL_Spot!M23+GT_NG!M23+GT_Spot!M23+Bawana_NG!M23+Bawana_RLNG!M23+Bawana_Spot!M23</f>
        <v>116.52000000000001</v>
      </c>
      <c r="O23" s="196">
        <f>PPCL_NG!T23+PPCL_Spot!T23+GT_NG!T23+GT_Spot!T23+Bawana_NG!T23+Bawana_RLNG!T23+Bawana_Spot!T23</f>
        <v>116.66556251780121</v>
      </c>
      <c r="P23" s="197">
        <f t="shared" si="4"/>
        <v>-0.14556251780119567</v>
      </c>
      <c r="Q23" s="197">
        <f t="shared" si="5"/>
        <v>-0.48999999999999488</v>
      </c>
    </row>
    <row r="24" spans="1:17">
      <c r="A24" s="33" t="s">
        <v>66</v>
      </c>
      <c r="B24" s="196">
        <f>PPCL_NG!I24+PPCL_Spot!I24+GT_NG!I24+GT_Spot!I24+Bawana_NG!I24+Bawana_RLNG!I24+Bawana_Spot!I24</f>
        <v>379.07</v>
      </c>
      <c r="C24" s="196">
        <f>PPCL_NG!P24+PPCL_Spot!P24+GT_NG!P24+GT_Spot!P24+Bawana_NG!P24+Bawana_RLNG!P24+Bawana_Spot!P24</f>
        <v>379.27375961264596</v>
      </c>
      <c r="D24" s="197">
        <f t="shared" si="0"/>
        <v>-0.20375961264596754</v>
      </c>
      <c r="E24" s="196">
        <f>PPCL_NG!J24+PPCL_Spot!J24+GT_NG!J24+GT_Spot!J24+Bawana_NG!J24+Bawana_RLNG!J24+Bawana_Spot!J24</f>
        <v>99.6</v>
      </c>
      <c r="F24" s="196">
        <f>PPCL_NG!Q24+PPCL_Spot!Q24+GT_NG!Q24+GT_Spot!Q24+Bawana_NG!Q24+Bawana_RLNG!Q24+Bawana_Spot!Q24</f>
        <v>99.711649102819706</v>
      </c>
      <c r="G24" s="197">
        <f t="shared" si="1"/>
        <v>-0.11164910281971174</v>
      </c>
      <c r="H24" s="196">
        <f>PPCL_NG!K24+PPCL_Spot!K24+GT_NG!K24+GT_Spot!K24+Bawana_NG!K24+Bawana_RLNG!K24+Bawana_Spot!K24</f>
        <v>23.47</v>
      </c>
      <c r="I24" s="196">
        <f>PPCL_NG!R24+PPCL_Spot!R24+GT_NG!R24+GT_Spot!R24+Bawana_NG!R24+Bawana_RLNG!R24+Bawana_Spot!R24</f>
        <v>23.47</v>
      </c>
      <c r="J24" s="197">
        <f t="shared" si="2"/>
        <v>0</v>
      </c>
      <c r="K24" s="196">
        <f>PPCL_NG!L24+PPCL_Spot!L24+GT_NG!L24+GT_Spot!L24+Bawana_NG!L24+Bawana_RLNG!L24+Bawana_Spot!L24</f>
        <v>112.45</v>
      </c>
      <c r="L24" s="196">
        <f>PPCL_NG!S24+PPCL_Spot!S24+GT_NG!S24+GT_Spot!S24+Bawana_NG!S24+Bawana_RLNG!S24+Bawana_Spot!S24</f>
        <v>112.47902876673312</v>
      </c>
      <c r="M24" s="197">
        <f t="shared" si="3"/>
        <v>-2.9028766733119937E-2</v>
      </c>
      <c r="N24" s="196">
        <f>PPCL_NG!M24+PPCL_Spot!M24+GT_NG!M24+GT_Spot!M24+Bawana_NG!M24+Bawana_RLNG!M24+Bawana_Spot!M24</f>
        <v>116.52000000000001</v>
      </c>
      <c r="O24" s="196">
        <f>PPCL_NG!T24+PPCL_Spot!T24+GT_NG!T24+GT_Spot!T24+Bawana_NG!T24+Bawana_RLNG!T24+Bawana_Spot!T24</f>
        <v>116.66556251780121</v>
      </c>
      <c r="P24" s="197">
        <f t="shared" si="4"/>
        <v>-0.14556251780119567</v>
      </c>
      <c r="Q24" s="197">
        <f t="shared" si="5"/>
        <v>-0.48999999999999488</v>
      </c>
    </row>
    <row r="25" spans="1:17">
      <c r="A25" s="33" t="s">
        <v>67</v>
      </c>
      <c r="B25" s="196">
        <f>PPCL_NG!I25+PPCL_Spot!I25+GT_NG!I25+GT_Spot!I25+Bawana_NG!I25+Bawana_RLNG!I25+Bawana_Spot!I25</f>
        <v>379.07</v>
      </c>
      <c r="C25" s="196">
        <f>PPCL_NG!P25+PPCL_Spot!P25+GT_NG!P25+GT_Spot!P25+Bawana_NG!P25+Bawana_RLNG!P25+Bawana_Spot!P25</f>
        <v>379.27375961264596</v>
      </c>
      <c r="D25" s="197">
        <f t="shared" si="0"/>
        <v>-0.20375961264596754</v>
      </c>
      <c r="E25" s="196">
        <f>PPCL_NG!J25+PPCL_Spot!J25+GT_NG!J25+GT_Spot!J25+Bawana_NG!J25+Bawana_RLNG!J25+Bawana_Spot!J25</f>
        <v>99.6</v>
      </c>
      <c r="F25" s="196">
        <f>PPCL_NG!Q25+PPCL_Spot!Q25+GT_NG!Q25+GT_Spot!Q25+Bawana_NG!Q25+Bawana_RLNG!Q25+Bawana_Spot!Q25</f>
        <v>99.711649102819706</v>
      </c>
      <c r="G25" s="197">
        <f t="shared" si="1"/>
        <v>-0.11164910281971174</v>
      </c>
      <c r="H25" s="196">
        <f>PPCL_NG!K25+PPCL_Spot!K25+GT_NG!K25+GT_Spot!K25+Bawana_NG!K25+Bawana_RLNG!K25+Bawana_Spot!K25</f>
        <v>23.47</v>
      </c>
      <c r="I25" s="196">
        <f>PPCL_NG!R25+PPCL_Spot!R25+GT_NG!R25+GT_Spot!R25+Bawana_NG!R25+Bawana_RLNG!R25+Bawana_Spot!R25</f>
        <v>23.47</v>
      </c>
      <c r="J25" s="197">
        <f t="shared" si="2"/>
        <v>0</v>
      </c>
      <c r="K25" s="196">
        <f>PPCL_NG!L25+PPCL_Spot!L25+GT_NG!L25+GT_Spot!L25+Bawana_NG!L25+Bawana_RLNG!L25+Bawana_Spot!L25</f>
        <v>112.45</v>
      </c>
      <c r="L25" s="196">
        <f>PPCL_NG!S25+PPCL_Spot!S25+GT_NG!S25+GT_Spot!S25+Bawana_NG!S25+Bawana_RLNG!S25+Bawana_Spot!S25</f>
        <v>112.47902876673312</v>
      </c>
      <c r="M25" s="197">
        <f t="shared" si="3"/>
        <v>-2.9028766733119937E-2</v>
      </c>
      <c r="N25" s="196">
        <f>PPCL_NG!M25+PPCL_Spot!M25+GT_NG!M25+GT_Spot!M25+Bawana_NG!M25+Bawana_RLNG!M25+Bawana_Spot!M25</f>
        <v>116.52000000000001</v>
      </c>
      <c r="O25" s="196">
        <f>PPCL_NG!T25+PPCL_Spot!T25+GT_NG!T25+GT_Spot!T25+Bawana_NG!T25+Bawana_RLNG!T25+Bawana_Spot!T25</f>
        <v>116.66556251780121</v>
      </c>
      <c r="P25" s="197">
        <f t="shared" si="4"/>
        <v>-0.14556251780119567</v>
      </c>
      <c r="Q25" s="197">
        <f t="shared" si="5"/>
        <v>-0.48999999999999488</v>
      </c>
    </row>
    <row r="26" spans="1:17">
      <c r="A26" s="33" t="s">
        <v>68</v>
      </c>
      <c r="B26" s="196">
        <f>PPCL_NG!I26+PPCL_Spot!I26+GT_NG!I26+GT_Spot!I26+Bawana_NG!I26+Bawana_RLNG!I26+Bawana_Spot!I26</f>
        <v>379.07</v>
      </c>
      <c r="C26" s="196">
        <f>PPCL_NG!P26+PPCL_Spot!P26+GT_NG!P26+GT_Spot!P26+Bawana_NG!P26+Bawana_RLNG!P26+Bawana_Spot!P26</f>
        <v>379.27375961264596</v>
      </c>
      <c r="D26" s="197">
        <f t="shared" si="0"/>
        <v>-0.20375961264596754</v>
      </c>
      <c r="E26" s="196">
        <f>PPCL_NG!J26+PPCL_Spot!J26+GT_NG!J26+GT_Spot!J26+Bawana_NG!J26+Bawana_RLNG!J26+Bawana_Spot!J26</f>
        <v>99.6</v>
      </c>
      <c r="F26" s="196">
        <f>PPCL_NG!Q26+PPCL_Spot!Q26+GT_NG!Q26+GT_Spot!Q26+Bawana_NG!Q26+Bawana_RLNG!Q26+Bawana_Spot!Q26</f>
        <v>99.711649102819706</v>
      </c>
      <c r="G26" s="197">
        <f t="shared" si="1"/>
        <v>-0.11164910281971174</v>
      </c>
      <c r="H26" s="196">
        <f>PPCL_NG!K26+PPCL_Spot!K26+GT_NG!K26+GT_Spot!K26+Bawana_NG!K26+Bawana_RLNG!K26+Bawana_Spot!K26</f>
        <v>23.47</v>
      </c>
      <c r="I26" s="196">
        <f>PPCL_NG!R26+PPCL_Spot!R26+GT_NG!R26+GT_Spot!R26+Bawana_NG!R26+Bawana_RLNG!R26+Bawana_Spot!R26</f>
        <v>23.47</v>
      </c>
      <c r="J26" s="197">
        <f t="shared" si="2"/>
        <v>0</v>
      </c>
      <c r="K26" s="196">
        <f>PPCL_NG!L26+PPCL_Spot!L26+GT_NG!L26+GT_Spot!L26+Bawana_NG!L26+Bawana_RLNG!L26+Bawana_Spot!L26</f>
        <v>112.45</v>
      </c>
      <c r="L26" s="196">
        <f>PPCL_NG!S26+PPCL_Spot!S26+GT_NG!S26+GT_Spot!S26+Bawana_NG!S26+Bawana_RLNG!S26+Bawana_Spot!S26</f>
        <v>112.47902876673312</v>
      </c>
      <c r="M26" s="197">
        <f t="shared" si="3"/>
        <v>-2.9028766733119937E-2</v>
      </c>
      <c r="N26" s="196">
        <f>PPCL_NG!M26+PPCL_Spot!M26+GT_NG!M26+GT_Spot!M26+Bawana_NG!M26+Bawana_RLNG!M26+Bawana_Spot!M26</f>
        <v>116.52000000000001</v>
      </c>
      <c r="O26" s="196">
        <f>PPCL_NG!T26+PPCL_Spot!T26+GT_NG!T26+GT_Spot!T26+Bawana_NG!T26+Bawana_RLNG!T26+Bawana_Spot!T26</f>
        <v>116.66556251780121</v>
      </c>
      <c r="P26" s="197">
        <f t="shared" si="4"/>
        <v>-0.14556251780119567</v>
      </c>
      <c r="Q26" s="197">
        <f t="shared" si="5"/>
        <v>-0.48999999999999488</v>
      </c>
    </row>
    <row r="27" spans="1:17">
      <c r="A27" s="33" t="s">
        <v>69</v>
      </c>
      <c r="B27" s="196">
        <f>PPCL_NG!I27+PPCL_Spot!I27+GT_NG!I27+GT_Spot!I27+Bawana_NG!I27+Bawana_RLNG!I27+Bawana_Spot!I27</f>
        <v>381.52</v>
      </c>
      <c r="C27" s="196">
        <f>PPCL_NG!P27+PPCL_Spot!P27+GT_NG!P27+GT_Spot!P27+Bawana_NG!P27+Bawana_RLNG!P27+Bawana_Spot!P27</f>
        <v>381.71891857114417</v>
      </c>
      <c r="D27" s="197">
        <f t="shared" si="0"/>
        <v>-0.19891857114419054</v>
      </c>
      <c r="E27" s="196">
        <f>PPCL_NG!J27+PPCL_Spot!J27+GT_NG!J27+GT_Spot!J27+Bawana_NG!J27+Bawana_RLNG!J27+Bawana_Spot!J27</f>
        <v>99.6</v>
      </c>
      <c r="F27" s="196">
        <f>PPCL_NG!Q27+PPCL_Spot!Q27+GT_NG!Q27+GT_Spot!Q27+Bawana_NG!Q27+Bawana_RLNG!Q27+Bawana_Spot!Q27</f>
        <v>99.710030747069155</v>
      </c>
      <c r="G27" s="197">
        <f t="shared" si="1"/>
        <v>-0.11003074706916038</v>
      </c>
      <c r="H27" s="196">
        <f>PPCL_NG!K27+PPCL_Spot!K27+GT_NG!K27+GT_Spot!K27+Bawana_NG!K27+Bawana_RLNG!K27+Bawana_Spot!K27</f>
        <v>23.47</v>
      </c>
      <c r="I27" s="196">
        <f>PPCL_NG!R27+PPCL_Spot!R27+GT_NG!R27+GT_Spot!R27+Bawana_NG!R27+Bawana_RLNG!R27+Bawana_Spot!R27</f>
        <v>23.469789973387037</v>
      </c>
      <c r="J27" s="197">
        <f t="shared" si="2"/>
        <v>2.100266129616557E-4</v>
      </c>
      <c r="K27" s="196">
        <f>PPCL_NG!L27+PPCL_Spot!L27+GT_NG!L27+GT_Spot!L27+Bawana_NG!L27+Bawana_RLNG!L27+Bawana_Spot!L27</f>
        <v>112.45</v>
      </c>
      <c r="L27" s="196">
        <f>PPCL_NG!S27+PPCL_Spot!S27+GT_NG!S27+GT_Spot!S27+Bawana_NG!S27+Bawana_RLNG!S27+Bawana_Spot!S27</f>
        <v>112.47820160712729</v>
      </c>
      <c r="M27" s="197">
        <f t="shared" si="3"/>
        <v>-2.8201607127286366E-2</v>
      </c>
      <c r="N27" s="196">
        <f>PPCL_NG!M27+PPCL_Spot!M27+GT_NG!M27+GT_Spot!M27+Bawana_NG!M27+Bawana_RLNG!M27+Bawana_Spot!M27</f>
        <v>136.13</v>
      </c>
      <c r="O27" s="196">
        <f>PPCL_NG!T27+PPCL_Spot!T27+GT_NG!T27+GT_Spot!T27+Bawana_NG!T27+Bawana_RLNG!T27+Bawana_Spot!T27</f>
        <v>136.27305910127239</v>
      </c>
      <c r="P27" s="197">
        <f t="shared" si="4"/>
        <v>-0.1430591012723994</v>
      </c>
      <c r="Q27" s="197">
        <f t="shared" si="5"/>
        <v>-0.48000000000007503</v>
      </c>
    </row>
    <row r="28" spans="1:17">
      <c r="A28" s="33" t="s">
        <v>70</v>
      </c>
      <c r="B28" s="196">
        <f>PPCL_NG!I28+PPCL_Spot!I28+GT_NG!I28+GT_Spot!I28+Bawana_NG!I28+Bawana_RLNG!I28+Bawana_Spot!I28</f>
        <v>381.52</v>
      </c>
      <c r="C28" s="196">
        <f>PPCL_NG!P28+PPCL_Spot!P28+GT_NG!P28+GT_Spot!P28+Bawana_NG!P28+Bawana_RLNG!P28+Bawana_Spot!P28</f>
        <v>381.71891857114417</v>
      </c>
      <c r="D28" s="197">
        <f t="shared" si="0"/>
        <v>-0.19891857114419054</v>
      </c>
      <c r="E28" s="196">
        <f>PPCL_NG!J28+PPCL_Spot!J28+GT_NG!J28+GT_Spot!J28+Bawana_NG!J28+Bawana_RLNG!J28+Bawana_Spot!J28</f>
        <v>99.6</v>
      </c>
      <c r="F28" s="196">
        <f>PPCL_NG!Q28+PPCL_Spot!Q28+GT_NG!Q28+GT_Spot!Q28+Bawana_NG!Q28+Bawana_RLNG!Q28+Bawana_Spot!Q28</f>
        <v>99.710030747069155</v>
      </c>
      <c r="G28" s="197">
        <f t="shared" si="1"/>
        <v>-0.11003074706916038</v>
      </c>
      <c r="H28" s="196">
        <f>PPCL_NG!K28+PPCL_Spot!K28+GT_NG!K28+GT_Spot!K28+Bawana_NG!K28+Bawana_RLNG!K28+Bawana_Spot!K28</f>
        <v>23.47</v>
      </c>
      <c r="I28" s="196">
        <f>PPCL_NG!R28+PPCL_Spot!R28+GT_NG!R28+GT_Spot!R28+Bawana_NG!R28+Bawana_RLNG!R28+Bawana_Spot!R28</f>
        <v>23.469789973387037</v>
      </c>
      <c r="J28" s="197">
        <f t="shared" si="2"/>
        <v>2.100266129616557E-4</v>
      </c>
      <c r="K28" s="196">
        <f>PPCL_NG!L28+PPCL_Spot!L28+GT_NG!L28+GT_Spot!L28+Bawana_NG!L28+Bawana_RLNG!L28+Bawana_Spot!L28</f>
        <v>112.45</v>
      </c>
      <c r="L28" s="196">
        <f>PPCL_NG!S28+PPCL_Spot!S28+GT_NG!S28+GT_Spot!S28+Bawana_NG!S28+Bawana_RLNG!S28+Bawana_Spot!S28</f>
        <v>112.47820160712729</v>
      </c>
      <c r="M28" s="197">
        <f t="shared" si="3"/>
        <v>-2.8201607127286366E-2</v>
      </c>
      <c r="N28" s="196">
        <f>PPCL_NG!M28+PPCL_Spot!M28+GT_NG!M28+GT_Spot!M28+Bawana_NG!M28+Bawana_RLNG!M28+Bawana_Spot!M28</f>
        <v>136.13</v>
      </c>
      <c r="O28" s="196">
        <f>PPCL_NG!T28+PPCL_Spot!T28+GT_NG!T28+GT_Spot!T28+Bawana_NG!T28+Bawana_RLNG!T28+Bawana_Spot!T28</f>
        <v>136.27305910127239</v>
      </c>
      <c r="P28" s="197">
        <f t="shared" si="4"/>
        <v>-0.1430591012723994</v>
      </c>
      <c r="Q28" s="197">
        <f t="shared" si="5"/>
        <v>-0.48000000000007503</v>
      </c>
    </row>
    <row r="29" spans="1:17">
      <c r="A29" s="33" t="s">
        <v>71</v>
      </c>
      <c r="B29" s="196">
        <f>PPCL_NG!I29+PPCL_Spot!I29+GT_NG!I29+GT_Spot!I29+Bawana_NG!I29+Bawana_RLNG!I29+Bawana_Spot!I29</f>
        <v>381.52</v>
      </c>
      <c r="C29" s="196">
        <f>PPCL_NG!P29+PPCL_Spot!P29+GT_NG!P29+GT_Spot!P29+Bawana_NG!P29+Bawana_RLNG!P29+Bawana_Spot!P29</f>
        <v>381.71891857114417</v>
      </c>
      <c r="D29" s="197">
        <f t="shared" si="0"/>
        <v>-0.19891857114419054</v>
      </c>
      <c r="E29" s="196">
        <f>PPCL_NG!J29+PPCL_Spot!J29+GT_NG!J29+GT_Spot!J29+Bawana_NG!J29+Bawana_RLNG!J29+Bawana_Spot!J29</f>
        <v>99.6</v>
      </c>
      <c r="F29" s="196">
        <f>PPCL_NG!Q29+PPCL_Spot!Q29+GT_NG!Q29+GT_Spot!Q29+Bawana_NG!Q29+Bawana_RLNG!Q29+Bawana_Spot!Q29</f>
        <v>99.710030747069155</v>
      </c>
      <c r="G29" s="197">
        <f t="shared" si="1"/>
        <v>-0.11003074706916038</v>
      </c>
      <c r="H29" s="196">
        <f>PPCL_NG!K29+PPCL_Spot!K29+GT_NG!K29+GT_Spot!K29+Bawana_NG!K29+Bawana_RLNG!K29+Bawana_Spot!K29</f>
        <v>23.47</v>
      </c>
      <c r="I29" s="196">
        <f>PPCL_NG!R29+PPCL_Spot!R29+GT_NG!R29+GT_Spot!R29+Bawana_NG!R29+Bawana_RLNG!R29+Bawana_Spot!R29</f>
        <v>23.469789973387037</v>
      </c>
      <c r="J29" s="197">
        <f t="shared" si="2"/>
        <v>2.100266129616557E-4</v>
      </c>
      <c r="K29" s="196">
        <f>PPCL_NG!L29+PPCL_Spot!L29+GT_NG!L29+GT_Spot!L29+Bawana_NG!L29+Bawana_RLNG!L29+Bawana_Spot!L29</f>
        <v>112.45</v>
      </c>
      <c r="L29" s="196">
        <f>PPCL_NG!S29+PPCL_Spot!S29+GT_NG!S29+GT_Spot!S29+Bawana_NG!S29+Bawana_RLNG!S29+Bawana_Spot!S29</f>
        <v>112.47820160712729</v>
      </c>
      <c r="M29" s="197">
        <f t="shared" si="3"/>
        <v>-2.8201607127286366E-2</v>
      </c>
      <c r="N29" s="196">
        <f>PPCL_NG!M29+PPCL_Spot!M29+GT_NG!M29+GT_Spot!M29+Bawana_NG!M29+Bawana_RLNG!M29+Bawana_Spot!M29</f>
        <v>136.13</v>
      </c>
      <c r="O29" s="196">
        <f>PPCL_NG!T29+PPCL_Spot!T29+GT_NG!T29+GT_Spot!T29+Bawana_NG!T29+Bawana_RLNG!T29+Bawana_Spot!T29</f>
        <v>136.27305910127239</v>
      </c>
      <c r="P29" s="197">
        <f t="shared" si="4"/>
        <v>-0.1430591012723994</v>
      </c>
      <c r="Q29" s="197">
        <f t="shared" si="5"/>
        <v>-0.48000000000007503</v>
      </c>
    </row>
    <row r="30" spans="1:17">
      <c r="A30" s="33" t="s">
        <v>72</v>
      </c>
      <c r="B30" s="196">
        <f>PPCL_NG!I30+PPCL_Spot!I30+GT_NG!I30+GT_Spot!I30+Bawana_NG!I30+Bawana_RLNG!I30+Bawana_Spot!I30</f>
        <v>381.52</v>
      </c>
      <c r="C30" s="196">
        <f>PPCL_NG!P30+PPCL_Spot!P30+GT_NG!P30+GT_Spot!P30+Bawana_NG!P30+Bawana_RLNG!P30+Bawana_Spot!P30</f>
        <v>381.72375961264601</v>
      </c>
      <c r="D30" s="197">
        <f t="shared" si="0"/>
        <v>-0.20375961264602438</v>
      </c>
      <c r="E30" s="196">
        <f>PPCL_NG!J30+PPCL_Spot!J30+GT_NG!J30+GT_Spot!J30+Bawana_NG!J30+Bawana_RLNG!J30+Bawana_Spot!J30</f>
        <v>99.66</v>
      </c>
      <c r="F30" s="196">
        <f>PPCL_NG!Q30+PPCL_Spot!Q30+GT_NG!Q30+GT_Spot!Q30+Bawana_NG!Q30+Bawana_RLNG!Q30+Bawana_Spot!Q30</f>
        <v>99.771649102819708</v>
      </c>
      <c r="G30" s="197">
        <f t="shared" si="1"/>
        <v>-0.11164910281971174</v>
      </c>
      <c r="H30" s="196">
        <f>PPCL_NG!K30+PPCL_Spot!K30+GT_NG!K30+GT_Spot!K30+Bawana_NG!K30+Bawana_RLNG!K30+Bawana_Spot!K30</f>
        <v>23.47</v>
      </c>
      <c r="I30" s="196">
        <f>PPCL_NG!R30+PPCL_Spot!R30+GT_NG!R30+GT_Spot!R30+Bawana_NG!R30+Bawana_RLNG!R30+Bawana_Spot!R30</f>
        <v>23.47</v>
      </c>
      <c r="J30" s="197">
        <f t="shared" si="2"/>
        <v>0</v>
      </c>
      <c r="K30" s="196">
        <f>PPCL_NG!L30+PPCL_Spot!L30+GT_NG!L30+GT_Spot!L30+Bawana_NG!L30+Bawana_RLNG!L30+Bawana_Spot!L30</f>
        <v>112.45</v>
      </c>
      <c r="L30" s="196">
        <f>PPCL_NG!S30+PPCL_Spot!S30+GT_NG!S30+GT_Spot!S30+Bawana_NG!S30+Bawana_RLNG!S30+Bawana_Spot!S30</f>
        <v>112.47902876673312</v>
      </c>
      <c r="M30" s="197">
        <f t="shared" si="3"/>
        <v>-2.9028766733119937E-2</v>
      </c>
      <c r="N30" s="196">
        <f>PPCL_NG!M30+PPCL_Spot!M30+GT_NG!M30+GT_Spot!M30+Bawana_NG!M30+Bawana_RLNG!M30+Bawana_Spot!M30</f>
        <v>120.98000000000002</v>
      </c>
      <c r="O30" s="196">
        <f>PPCL_NG!T30+PPCL_Spot!T30+GT_NG!T30+GT_Spot!T30+Bawana_NG!T30+Bawana_RLNG!T30+Bawana_Spot!T30</f>
        <v>121.1255625178012</v>
      </c>
      <c r="P30" s="197">
        <f t="shared" si="4"/>
        <v>-0.14556251780118146</v>
      </c>
      <c r="Q30" s="197">
        <f t="shared" si="5"/>
        <v>-0.49000000000003752</v>
      </c>
    </row>
    <row r="31" spans="1:17">
      <c r="A31" s="33" t="s">
        <v>73</v>
      </c>
      <c r="B31" s="196">
        <f>PPCL_NG!I31+PPCL_Spot!I31+GT_NG!I31+GT_Spot!I31+Bawana_NG!I31+Bawana_RLNG!I31+Bawana_Spot!I31</f>
        <v>381.52</v>
      </c>
      <c r="C31" s="196">
        <f>PPCL_NG!P31+PPCL_Spot!P31+GT_NG!P31+GT_Spot!P31+Bawana_NG!P31+Bawana_RLNG!P31+Bawana_Spot!P31</f>
        <v>381.72375961264601</v>
      </c>
      <c r="D31" s="197">
        <f t="shared" si="0"/>
        <v>-0.20375961264602438</v>
      </c>
      <c r="E31" s="196">
        <f>PPCL_NG!J31+PPCL_Spot!J31+GT_NG!J31+GT_Spot!J31+Bawana_NG!J31+Bawana_RLNG!J31+Bawana_Spot!J31</f>
        <v>99.66</v>
      </c>
      <c r="F31" s="196">
        <f>PPCL_NG!Q31+PPCL_Spot!Q31+GT_NG!Q31+GT_Spot!Q31+Bawana_NG!Q31+Bawana_RLNG!Q31+Bawana_Spot!Q31</f>
        <v>99.771649102819708</v>
      </c>
      <c r="G31" s="197">
        <f t="shared" si="1"/>
        <v>-0.11164910281971174</v>
      </c>
      <c r="H31" s="196">
        <f>PPCL_NG!K31+PPCL_Spot!K31+GT_NG!K31+GT_Spot!K31+Bawana_NG!K31+Bawana_RLNG!K31+Bawana_Spot!K31</f>
        <v>23.47</v>
      </c>
      <c r="I31" s="196">
        <f>PPCL_NG!R31+PPCL_Spot!R31+GT_NG!R31+GT_Spot!R31+Bawana_NG!R31+Bawana_RLNG!R31+Bawana_Spot!R31</f>
        <v>23.47</v>
      </c>
      <c r="J31" s="197">
        <f t="shared" si="2"/>
        <v>0</v>
      </c>
      <c r="K31" s="196">
        <f>PPCL_NG!L31+PPCL_Spot!L31+GT_NG!L31+GT_Spot!L31+Bawana_NG!L31+Bawana_RLNG!L31+Bawana_Spot!L31</f>
        <v>112.45</v>
      </c>
      <c r="L31" s="196">
        <f>PPCL_NG!S31+PPCL_Spot!S31+GT_NG!S31+GT_Spot!S31+Bawana_NG!S31+Bawana_RLNG!S31+Bawana_Spot!S31</f>
        <v>112.47902876673312</v>
      </c>
      <c r="M31" s="197">
        <f t="shared" si="3"/>
        <v>-2.9028766733119937E-2</v>
      </c>
      <c r="N31" s="196">
        <f>PPCL_NG!M31+PPCL_Spot!M31+GT_NG!M31+GT_Spot!M31+Bawana_NG!M31+Bawana_RLNG!M31+Bawana_Spot!M31</f>
        <v>120.98000000000002</v>
      </c>
      <c r="O31" s="196">
        <f>PPCL_NG!T31+PPCL_Spot!T31+GT_NG!T31+GT_Spot!T31+Bawana_NG!T31+Bawana_RLNG!T31+Bawana_Spot!T31</f>
        <v>121.1255625178012</v>
      </c>
      <c r="P31" s="197">
        <f t="shared" si="4"/>
        <v>-0.14556251780118146</v>
      </c>
      <c r="Q31" s="197">
        <f t="shared" si="5"/>
        <v>-0.49000000000003752</v>
      </c>
    </row>
    <row r="32" spans="1:17">
      <c r="A32" s="33" t="s">
        <v>74</v>
      </c>
      <c r="B32" s="196">
        <f>PPCL_NG!I32+PPCL_Spot!I32+GT_NG!I32+GT_Spot!I32+Bawana_NG!I32+Bawana_RLNG!I32+Bawana_Spot!I32</f>
        <v>381.52</v>
      </c>
      <c r="C32" s="196">
        <f>PPCL_NG!P32+PPCL_Spot!P32+GT_NG!P32+GT_Spot!P32+Bawana_NG!P32+Bawana_RLNG!P32+Bawana_Spot!P32</f>
        <v>381.72375961264601</v>
      </c>
      <c r="D32" s="197">
        <f t="shared" si="0"/>
        <v>-0.20375961264602438</v>
      </c>
      <c r="E32" s="196">
        <f>PPCL_NG!J32+PPCL_Spot!J32+GT_NG!J32+GT_Spot!J32+Bawana_NG!J32+Bawana_RLNG!J32+Bawana_Spot!J32</f>
        <v>99.66</v>
      </c>
      <c r="F32" s="196">
        <f>PPCL_NG!Q32+PPCL_Spot!Q32+GT_NG!Q32+GT_Spot!Q32+Bawana_NG!Q32+Bawana_RLNG!Q32+Bawana_Spot!Q32</f>
        <v>99.771649102819708</v>
      </c>
      <c r="G32" s="197">
        <f t="shared" si="1"/>
        <v>-0.11164910281971174</v>
      </c>
      <c r="H32" s="196">
        <f>PPCL_NG!K32+PPCL_Spot!K32+GT_NG!K32+GT_Spot!K32+Bawana_NG!K32+Bawana_RLNG!K32+Bawana_Spot!K32</f>
        <v>23.47</v>
      </c>
      <c r="I32" s="196">
        <f>PPCL_NG!R32+PPCL_Spot!R32+GT_NG!R32+GT_Spot!R32+Bawana_NG!R32+Bawana_RLNG!R32+Bawana_Spot!R32</f>
        <v>23.47</v>
      </c>
      <c r="J32" s="197">
        <f t="shared" si="2"/>
        <v>0</v>
      </c>
      <c r="K32" s="196">
        <f>PPCL_NG!L32+PPCL_Spot!L32+GT_NG!L32+GT_Spot!L32+Bawana_NG!L32+Bawana_RLNG!L32+Bawana_Spot!L32</f>
        <v>112.45</v>
      </c>
      <c r="L32" s="196">
        <f>PPCL_NG!S32+PPCL_Spot!S32+GT_NG!S32+GT_Spot!S32+Bawana_NG!S32+Bawana_RLNG!S32+Bawana_Spot!S32</f>
        <v>112.47902876673312</v>
      </c>
      <c r="M32" s="197">
        <f t="shared" si="3"/>
        <v>-2.9028766733119937E-2</v>
      </c>
      <c r="N32" s="196">
        <f>PPCL_NG!M32+PPCL_Spot!M32+GT_NG!M32+GT_Spot!M32+Bawana_NG!M32+Bawana_RLNG!M32+Bawana_Spot!M32</f>
        <v>120.98000000000002</v>
      </c>
      <c r="O32" s="196">
        <f>PPCL_NG!T32+PPCL_Spot!T32+GT_NG!T32+GT_Spot!T32+Bawana_NG!T32+Bawana_RLNG!T32+Bawana_Spot!T32</f>
        <v>121.1255625178012</v>
      </c>
      <c r="P32" s="197">
        <f t="shared" si="4"/>
        <v>-0.14556251780118146</v>
      </c>
      <c r="Q32" s="197">
        <f t="shared" si="5"/>
        <v>-0.49000000000003752</v>
      </c>
    </row>
    <row r="33" spans="1:17">
      <c r="A33" s="33" t="s">
        <v>75</v>
      </c>
      <c r="B33" s="196">
        <f>PPCL_NG!I33+PPCL_Spot!I33+GT_NG!I33+GT_Spot!I33+Bawana_NG!I33+Bawana_RLNG!I33+Bawana_Spot!I33</f>
        <v>381.52</v>
      </c>
      <c r="C33" s="196">
        <f>PPCL_NG!P33+PPCL_Spot!P33+GT_NG!P33+GT_Spot!P33+Bawana_NG!P33+Bawana_RLNG!P33+Bawana_Spot!P33</f>
        <v>381.72375961264601</v>
      </c>
      <c r="D33" s="197">
        <f t="shared" si="0"/>
        <v>-0.20375961264602438</v>
      </c>
      <c r="E33" s="196">
        <f>PPCL_NG!J33+PPCL_Spot!J33+GT_NG!J33+GT_Spot!J33+Bawana_NG!J33+Bawana_RLNG!J33+Bawana_Spot!J33</f>
        <v>99.66</v>
      </c>
      <c r="F33" s="196">
        <f>PPCL_NG!Q33+PPCL_Spot!Q33+GT_NG!Q33+GT_Spot!Q33+Bawana_NG!Q33+Bawana_RLNG!Q33+Bawana_Spot!Q33</f>
        <v>99.771649102819708</v>
      </c>
      <c r="G33" s="197">
        <f t="shared" si="1"/>
        <v>-0.11164910281971174</v>
      </c>
      <c r="H33" s="196">
        <f>PPCL_NG!K33+PPCL_Spot!K33+GT_NG!K33+GT_Spot!K33+Bawana_NG!K33+Bawana_RLNG!K33+Bawana_Spot!K33</f>
        <v>23.47</v>
      </c>
      <c r="I33" s="196">
        <f>PPCL_NG!R33+PPCL_Spot!R33+GT_NG!R33+GT_Spot!R33+Bawana_NG!R33+Bawana_RLNG!R33+Bawana_Spot!R33</f>
        <v>23.47</v>
      </c>
      <c r="J33" s="197">
        <f t="shared" si="2"/>
        <v>0</v>
      </c>
      <c r="K33" s="196">
        <f>PPCL_NG!L33+PPCL_Spot!L33+GT_NG!L33+GT_Spot!L33+Bawana_NG!L33+Bawana_RLNG!L33+Bawana_Spot!L33</f>
        <v>112.45</v>
      </c>
      <c r="L33" s="196">
        <f>PPCL_NG!S33+PPCL_Spot!S33+GT_NG!S33+GT_Spot!S33+Bawana_NG!S33+Bawana_RLNG!S33+Bawana_Spot!S33</f>
        <v>112.47902876673312</v>
      </c>
      <c r="M33" s="197">
        <f t="shared" si="3"/>
        <v>-2.9028766733119937E-2</v>
      </c>
      <c r="N33" s="196">
        <f>PPCL_NG!M33+PPCL_Spot!M33+GT_NG!M33+GT_Spot!M33+Bawana_NG!M33+Bawana_RLNG!M33+Bawana_Spot!M33</f>
        <v>120.98000000000002</v>
      </c>
      <c r="O33" s="196">
        <f>PPCL_NG!T33+PPCL_Spot!T33+GT_NG!T33+GT_Spot!T33+Bawana_NG!T33+Bawana_RLNG!T33+Bawana_Spot!T33</f>
        <v>121.1255625178012</v>
      </c>
      <c r="P33" s="197">
        <f t="shared" si="4"/>
        <v>-0.14556251780118146</v>
      </c>
      <c r="Q33" s="197">
        <f t="shared" si="5"/>
        <v>-0.49000000000003752</v>
      </c>
    </row>
    <row r="34" spans="1:17">
      <c r="A34" s="33" t="s">
        <v>76</v>
      </c>
      <c r="B34" s="196">
        <f>PPCL_NG!I34+PPCL_Spot!I34+GT_NG!I34+GT_Spot!I34+Bawana_NG!I34+Bawana_RLNG!I34+Bawana_Spot!I34</f>
        <v>381.52</v>
      </c>
      <c r="C34" s="196">
        <f>PPCL_NG!P34+PPCL_Spot!P34+GT_NG!P34+GT_Spot!P34+Bawana_NG!P34+Bawana_RLNG!P34+Bawana_Spot!P34</f>
        <v>381.72375961264601</v>
      </c>
      <c r="D34" s="197">
        <f t="shared" si="0"/>
        <v>-0.20375961264602438</v>
      </c>
      <c r="E34" s="196">
        <f>PPCL_NG!J34+PPCL_Spot!J34+GT_NG!J34+GT_Spot!J34+Bawana_NG!J34+Bawana_RLNG!J34+Bawana_Spot!J34</f>
        <v>99.66</v>
      </c>
      <c r="F34" s="196">
        <f>PPCL_NG!Q34+PPCL_Spot!Q34+GT_NG!Q34+GT_Spot!Q34+Bawana_NG!Q34+Bawana_RLNG!Q34+Bawana_Spot!Q34</f>
        <v>99.771649102819708</v>
      </c>
      <c r="G34" s="197">
        <f t="shared" si="1"/>
        <v>-0.11164910281971174</v>
      </c>
      <c r="H34" s="196">
        <f>PPCL_NG!K34+PPCL_Spot!K34+GT_NG!K34+GT_Spot!K34+Bawana_NG!K34+Bawana_RLNG!K34+Bawana_Spot!K34</f>
        <v>23.47</v>
      </c>
      <c r="I34" s="196">
        <f>PPCL_NG!R34+PPCL_Spot!R34+GT_NG!R34+GT_Spot!R34+Bawana_NG!R34+Bawana_RLNG!R34+Bawana_Spot!R34</f>
        <v>23.47</v>
      </c>
      <c r="J34" s="197">
        <f t="shared" si="2"/>
        <v>0</v>
      </c>
      <c r="K34" s="196">
        <f>PPCL_NG!L34+PPCL_Spot!L34+GT_NG!L34+GT_Spot!L34+Bawana_NG!L34+Bawana_RLNG!L34+Bawana_Spot!L34</f>
        <v>112.45</v>
      </c>
      <c r="L34" s="196">
        <f>PPCL_NG!S34+PPCL_Spot!S34+GT_NG!S34+GT_Spot!S34+Bawana_NG!S34+Bawana_RLNG!S34+Bawana_Spot!S34</f>
        <v>112.47902876673312</v>
      </c>
      <c r="M34" s="197">
        <f t="shared" si="3"/>
        <v>-2.9028766733119937E-2</v>
      </c>
      <c r="N34" s="196">
        <f>PPCL_NG!M34+PPCL_Spot!M34+GT_NG!M34+GT_Spot!M34+Bawana_NG!M34+Bawana_RLNG!M34+Bawana_Spot!M34</f>
        <v>120.98000000000002</v>
      </c>
      <c r="O34" s="196">
        <f>PPCL_NG!T34+PPCL_Spot!T34+GT_NG!T34+GT_Spot!T34+Bawana_NG!T34+Bawana_RLNG!T34+Bawana_Spot!T34</f>
        <v>121.1255625178012</v>
      </c>
      <c r="P34" s="197">
        <f t="shared" si="4"/>
        <v>-0.14556251780118146</v>
      </c>
      <c r="Q34" s="197">
        <f t="shared" si="5"/>
        <v>-0.49000000000003752</v>
      </c>
    </row>
    <row r="35" spans="1:17">
      <c r="A35" s="33" t="s">
        <v>77</v>
      </c>
      <c r="B35" s="196">
        <f>PPCL_NG!I35+PPCL_Spot!I35+GT_NG!I35+GT_Spot!I35+Bawana_NG!I35+Bawana_RLNG!I35+Bawana_Spot!I35</f>
        <v>381.52</v>
      </c>
      <c r="C35" s="196">
        <f>PPCL_NG!P35+PPCL_Spot!P35+GT_NG!P35+GT_Spot!P35+Bawana_NG!P35+Bawana_RLNG!P35+Bawana_Spot!P35</f>
        <v>381.72375961264595</v>
      </c>
      <c r="D35" s="197">
        <f t="shared" si="0"/>
        <v>-0.20375961264596754</v>
      </c>
      <c r="E35" s="196">
        <f>PPCL_NG!J35+PPCL_Spot!J35+GT_NG!J35+GT_Spot!J35+Bawana_NG!J35+Bawana_RLNG!J35+Bawana_Spot!J35</f>
        <v>101.16</v>
      </c>
      <c r="F35" s="196">
        <f>PPCL_NG!Q35+PPCL_Spot!Q35+GT_NG!Q35+GT_Spot!Q35+Bawana_NG!Q35+Bawana_RLNG!Q35+Bawana_Spot!Q35</f>
        <v>101.27164910281971</v>
      </c>
      <c r="G35" s="197">
        <f t="shared" si="1"/>
        <v>-0.11164910281971174</v>
      </c>
      <c r="H35" s="196">
        <f>PPCL_NG!K35+PPCL_Spot!K35+GT_NG!K35+GT_Spot!K35+Bawana_NG!K35+Bawana_RLNG!K35+Bawana_Spot!K35</f>
        <v>23.47</v>
      </c>
      <c r="I35" s="196">
        <f>PPCL_NG!R35+PPCL_Spot!R35+GT_NG!R35+GT_Spot!R35+Bawana_NG!R35+Bawana_RLNG!R35+Bawana_Spot!R35</f>
        <v>23.47</v>
      </c>
      <c r="J35" s="197">
        <f t="shared" si="2"/>
        <v>0</v>
      </c>
      <c r="K35" s="196">
        <f>PPCL_NG!L35+PPCL_Spot!L35+GT_NG!L35+GT_Spot!L35+Bawana_NG!L35+Bawana_RLNG!L35+Bawana_Spot!L35</f>
        <v>108.32000000000001</v>
      </c>
      <c r="L35" s="196">
        <f>PPCL_NG!S35+PPCL_Spot!S35+GT_NG!S35+GT_Spot!S35+Bawana_NG!S35+Bawana_RLNG!S35+Bawana_Spot!S35</f>
        <v>108.34902876673311</v>
      </c>
      <c r="M35" s="197">
        <f t="shared" si="3"/>
        <v>-2.9028766733105726E-2</v>
      </c>
      <c r="N35" s="196">
        <f>PPCL_NG!M35+PPCL_Spot!M35+GT_NG!M35+GT_Spot!M35+Bawana_NG!M35+Bawana_RLNG!M35+Bawana_Spot!M35</f>
        <v>122.78</v>
      </c>
      <c r="O35" s="196">
        <f>PPCL_NG!T35+PPCL_Spot!T35+GT_NG!T35+GT_Spot!T35+Bawana_NG!T35+Bawana_RLNG!T35+Bawana_Spot!T35</f>
        <v>122.92556251780118</v>
      </c>
      <c r="P35" s="197">
        <f t="shared" si="4"/>
        <v>-0.14556251780118146</v>
      </c>
      <c r="Q35" s="197">
        <f t="shared" si="5"/>
        <v>-0.48999999999996646</v>
      </c>
    </row>
    <row r="36" spans="1:17">
      <c r="A36" s="33" t="s">
        <v>78</v>
      </c>
      <c r="B36" s="196">
        <f>PPCL_NG!I36+PPCL_Spot!I36+GT_NG!I36+GT_Spot!I36+Bawana_NG!I36+Bawana_RLNG!I36+Bawana_Spot!I36</f>
        <v>381.52</v>
      </c>
      <c r="C36" s="196">
        <f>PPCL_NG!P36+PPCL_Spot!P36+GT_NG!P36+GT_Spot!P36+Bawana_NG!P36+Bawana_RLNG!P36+Bawana_Spot!P36</f>
        <v>381.72375961264595</v>
      </c>
      <c r="D36" s="197">
        <f t="shared" si="0"/>
        <v>-0.20375961264596754</v>
      </c>
      <c r="E36" s="196">
        <f>PPCL_NG!J36+PPCL_Spot!J36+GT_NG!J36+GT_Spot!J36+Bawana_NG!J36+Bawana_RLNG!J36+Bawana_Spot!J36</f>
        <v>101.16</v>
      </c>
      <c r="F36" s="196">
        <f>PPCL_NG!Q36+PPCL_Spot!Q36+GT_NG!Q36+GT_Spot!Q36+Bawana_NG!Q36+Bawana_RLNG!Q36+Bawana_Spot!Q36</f>
        <v>101.27164910281971</v>
      </c>
      <c r="G36" s="197">
        <f t="shared" si="1"/>
        <v>-0.11164910281971174</v>
      </c>
      <c r="H36" s="196">
        <f>PPCL_NG!K36+PPCL_Spot!K36+GT_NG!K36+GT_Spot!K36+Bawana_NG!K36+Bawana_RLNG!K36+Bawana_Spot!K36</f>
        <v>23.47</v>
      </c>
      <c r="I36" s="196">
        <f>PPCL_NG!R36+PPCL_Spot!R36+GT_NG!R36+GT_Spot!R36+Bawana_NG!R36+Bawana_RLNG!R36+Bawana_Spot!R36</f>
        <v>23.47</v>
      </c>
      <c r="J36" s="197">
        <f t="shared" si="2"/>
        <v>0</v>
      </c>
      <c r="K36" s="196">
        <f>PPCL_NG!L36+PPCL_Spot!L36+GT_NG!L36+GT_Spot!L36+Bawana_NG!L36+Bawana_RLNG!L36+Bawana_Spot!L36</f>
        <v>108.32000000000001</v>
      </c>
      <c r="L36" s="196">
        <f>PPCL_NG!S36+PPCL_Spot!S36+GT_NG!S36+GT_Spot!S36+Bawana_NG!S36+Bawana_RLNG!S36+Bawana_Spot!S36</f>
        <v>108.34902876673311</v>
      </c>
      <c r="M36" s="197">
        <f t="shared" si="3"/>
        <v>-2.9028766733105726E-2</v>
      </c>
      <c r="N36" s="196">
        <f>PPCL_NG!M36+PPCL_Spot!M36+GT_NG!M36+GT_Spot!M36+Bawana_NG!M36+Bawana_RLNG!M36+Bawana_Spot!M36</f>
        <v>122.78</v>
      </c>
      <c r="O36" s="196">
        <f>PPCL_NG!T36+PPCL_Spot!T36+GT_NG!T36+GT_Spot!T36+Bawana_NG!T36+Bawana_RLNG!T36+Bawana_Spot!T36</f>
        <v>122.92556251780118</v>
      </c>
      <c r="P36" s="197">
        <f t="shared" si="4"/>
        <v>-0.14556251780118146</v>
      </c>
      <c r="Q36" s="197">
        <f t="shared" si="5"/>
        <v>-0.48999999999996646</v>
      </c>
    </row>
    <row r="37" spans="1:17">
      <c r="A37" s="33" t="s">
        <v>79</v>
      </c>
      <c r="B37" s="196">
        <f>PPCL_NG!I37+PPCL_Spot!I37+GT_NG!I37+GT_Spot!I37+Bawana_NG!I37+Bawana_RLNG!I37+Bawana_Spot!I37</f>
        <v>381.52</v>
      </c>
      <c r="C37" s="196">
        <f>PPCL_NG!P37+PPCL_Spot!P37+GT_NG!P37+GT_Spot!P37+Bawana_NG!P37+Bawana_RLNG!P37+Bawana_Spot!P37</f>
        <v>381.72375961264595</v>
      </c>
      <c r="D37" s="197">
        <f t="shared" si="0"/>
        <v>-0.20375961264596754</v>
      </c>
      <c r="E37" s="196">
        <f>PPCL_NG!J37+PPCL_Spot!J37+GT_NG!J37+GT_Spot!J37+Bawana_NG!J37+Bawana_RLNG!J37+Bawana_Spot!J37</f>
        <v>101.16</v>
      </c>
      <c r="F37" s="196">
        <f>PPCL_NG!Q37+PPCL_Spot!Q37+GT_NG!Q37+GT_Spot!Q37+Bawana_NG!Q37+Bawana_RLNG!Q37+Bawana_Spot!Q37</f>
        <v>101.27164910281971</v>
      </c>
      <c r="G37" s="197">
        <f t="shared" si="1"/>
        <v>-0.11164910281971174</v>
      </c>
      <c r="H37" s="196">
        <f>PPCL_NG!K37+PPCL_Spot!K37+GT_NG!K37+GT_Spot!K37+Bawana_NG!K37+Bawana_RLNG!K37+Bawana_Spot!K37</f>
        <v>23.47</v>
      </c>
      <c r="I37" s="196">
        <f>PPCL_NG!R37+PPCL_Spot!R37+GT_NG!R37+GT_Spot!R37+Bawana_NG!R37+Bawana_RLNG!R37+Bawana_Spot!R37</f>
        <v>23.47</v>
      </c>
      <c r="J37" s="197">
        <f t="shared" si="2"/>
        <v>0</v>
      </c>
      <c r="K37" s="196">
        <f>PPCL_NG!L37+PPCL_Spot!L37+GT_NG!L37+GT_Spot!L37+Bawana_NG!L37+Bawana_RLNG!L37+Bawana_Spot!L37</f>
        <v>108.32000000000001</v>
      </c>
      <c r="L37" s="196">
        <f>PPCL_NG!S37+PPCL_Spot!S37+GT_NG!S37+GT_Spot!S37+Bawana_NG!S37+Bawana_RLNG!S37+Bawana_Spot!S37</f>
        <v>108.34902876673311</v>
      </c>
      <c r="M37" s="197">
        <f t="shared" si="3"/>
        <v>-2.9028766733105726E-2</v>
      </c>
      <c r="N37" s="196">
        <f>PPCL_NG!M37+PPCL_Spot!M37+GT_NG!M37+GT_Spot!M37+Bawana_NG!M37+Bawana_RLNG!M37+Bawana_Spot!M37</f>
        <v>122.78</v>
      </c>
      <c r="O37" s="196">
        <f>PPCL_NG!T37+PPCL_Spot!T37+GT_NG!T37+GT_Spot!T37+Bawana_NG!T37+Bawana_RLNG!T37+Bawana_Spot!T37</f>
        <v>122.92556251780118</v>
      </c>
      <c r="P37" s="197">
        <f t="shared" si="4"/>
        <v>-0.14556251780118146</v>
      </c>
      <c r="Q37" s="197">
        <f t="shared" si="5"/>
        <v>-0.48999999999996646</v>
      </c>
    </row>
    <row r="38" spans="1:17">
      <c r="A38" s="33" t="s">
        <v>80</v>
      </c>
      <c r="B38" s="196">
        <f>PPCL_NG!I38+PPCL_Spot!I38+GT_NG!I38+GT_Spot!I38+Bawana_NG!I38+Bawana_RLNG!I38+Bawana_Spot!I38</f>
        <v>380.94</v>
      </c>
      <c r="C38" s="196">
        <f>PPCL_NG!P38+PPCL_Spot!P38+GT_NG!P38+GT_Spot!P38+Bawana_NG!P38+Bawana_RLNG!P38+Bawana_Spot!P38</f>
        <v>381.14140134857814</v>
      </c>
      <c r="D38" s="197">
        <f t="shared" si="0"/>
        <v>-0.20140134857814473</v>
      </c>
      <c r="E38" s="196">
        <f>PPCL_NG!J38+PPCL_Spot!J38+GT_NG!J38+GT_Spot!J38+Bawana_NG!J38+Bawana_RLNG!J38+Bawana_Spot!J38</f>
        <v>101.16</v>
      </c>
      <c r="F38" s="196">
        <f>PPCL_NG!Q38+PPCL_Spot!Q38+GT_NG!Q38+GT_Spot!Q38+Bawana_NG!Q38+Bawana_RLNG!Q38+Bawana_Spot!Q38</f>
        <v>101.27492231017297</v>
      </c>
      <c r="G38" s="197">
        <f t="shared" si="1"/>
        <v>-0.11492231017297172</v>
      </c>
      <c r="H38" s="196">
        <f>PPCL_NG!K38+PPCL_Spot!K38+GT_NG!K38+GT_Spot!K38+Bawana_NG!K38+Bawana_RLNG!K38+Bawana_Spot!K38</f>
        <v>23.47</v>
      </c>
      <c r="I38" s="196">
        <f>PPCL_NG!R38+PPCL_Spot!R38+GT_NG!R38+GT_Spot!R38+Bawana_NG!R38+Bawana_RLNG!R38+Bawana_Spot!R38</f>
        <v>23.47</v>
      </c>
      <c r="J38" s="197">
        <f t="shared" si="2"/>
        <v>0</v>
      </c>
      <c r="K38" s="196">
        <f>PPCL_NG!L38+PPCL_Spot!L38+GT_NG!L38+GT_Spot!L38+Bawana_NG!L38+Bawana_RLNG!L38+Bawana_Spot!L38</f>
        <v>108.32000000000001</v>
      </c>
      <c r="L38" s="196">
        <f>PPCL_NG!S38+PPCL_Spot!S38+GT_NG!S38+GT_Spot!S38+Bawana_NG!S38+Bawana_RLNG!S38+Bawana_Spot!S38</f>
        <v>108.34987980064497</v>
      </c>
      <c r="M38" s="197">
        <f t="shared" si="3"/>
        <v>-2.9879800644962984E-2</v>
      </c>
      <c r="N38" s="196">
        <f>PPCL_NG!M38+PPCL_Spot!M38+GT_NG!M38+GT_Spot!M38+Bawana_NG!M38+Bawana_RLNG!M38+Bawana_Spot!M38</f>
        <v>122.36000000000001</v>
      </c>
      <c r="O38" s="196">
        <f>PPCL_NG!T38+PPCL_Spot!T38+GT_NG!T38+GT_Spot!T38+Bawana_NG!T38+Bawana_RLNG!T38+Bawana_Spot!T38</f>
        <v>122.50379654060393</v>
      </c>
      <c r="P38" s="197">
        <f t="shared" si="4"/>
        <v>-0.14379654060391545</v>
      </c>
      <c r="Q38" s="197">
        <f t="shared" si="5"/>
        <v>-0.48999999999999488</v>
      </c>
    </row>
    <row r="39" spans="1:17">
      <c r="A39" s="33" t="s">
        <v>81</v>
      </c>
      <c r="B39" s="196">
        <f>PPCL_NG!I39+PPCL_Spot!I39+GT_NG!I39+GT_Spot!I39+Bawana_NG!I39+Bawana_RLNG!I39+Bawana_Spot!I39</f>
        <v>520.94000000000005</v>
      </c>
      <c r="C39" s="196">
        <f>PPCL_NG!P39+PPCL_Spot!P39+GT_NG!P39+GT_Spot!P39+Bawana_NG!P39+Bawana_RLNG!P39+Bawana_Spot!P39</f>
        <v>521.01809440046907</v>
      </c>
      <c r="D39" s="197">
        <f t="shared" si="0"/>
        <v>-7.8094400469012726E-2</v>
      </c>
      <c r="E39" s="196">
        <f>PPCL_NG!J39+PPCL_Spot!J39+GT_NG!J39+GT_Spot!J39+Bawana_NG!J39+Bawana_RLNG!J39+Bawana_Spot!J39</f>
        <v>101.16</v>
      </c>
      <c r="F39" s="196">
        <f>PPCL_NG!Q39+PPCL_Spot!Q39+GT_NG!Q39+GT_Spot!Q39+Bawana_NG!Q39+Bawana_RLNG!Q39+Bawana_Spot!Q39</f>
        <v>101.20456171210787</v>
      </c>
      <c r="G39" s="197">
        <f t="shared" si="1"/>
        <v>-4.4561712107878293E-2</v>
      </c>
      <c r="H39" s="196">
        <f>PPCL_NG!K39+PPCL_Spot!K39+GT_NG!K39+GT_Spot!K39+Bawana_NG!K39+Bawana_RLNG!K39+Bawana_Spot!K39</f>
        <v>23.47</v>
      </c>
      <c r="I39" s="196">
        <f>PPCL_NG!R39+PPCL_Spot!R39+GT_NG!R39+GT_Spot!R39+Bawana_NG!R39+Bawana_RLNG!R39+Bawana_Spot!R39</f>
        <v>23.47</v>
      </c>
      <c r="J39" s="197">
        <f t="shared" si="2"/>
        <v>0</v>
      </c>
      <c r="K39" s="196">
        <f>PPCL_NG!L39+PPCL_Spot!L39+GT_NG!L39+GT_Spot!L39+Bawana_NG!L39+Bawana_RLNG!L39+Bawana_Spot!L39</f>
        <v>108.32000000000001</v>
      </c>
      <c r="L39" s="196">
        <f>PPCL_NG!S39+PPCL_Spot!S39+GT_NG!S39+GT_Spot!S39+Bawana_NG!S39+Bawana_RLNG!S39+Bawana_Spot!S39</f>
        <v>108.33158604514804</v>
      </c>
      <c r="M39" s="197">
        <f t="shared" si="3"/>
        <v>-1.1586045148035851E-2</v>
      </c>
      <c r="N39" s="196">
        <f>PPCL_NG!M39+PPCL_Spot!M39+GT_NG!M39+GT_Spot!M39+Bawana_NG!M39+Bawana_RLNG!M39+Bawana_Spot!M39</f>
        <v>122.36000000000001</v>
      </c>
      <c r="O39" s="196">
        <f>PPCL_NG!T39+PPCL_Spot!T39+GT_NG!T39+GT_Spot!T39+Bawana_NG!T39+Bawana_RLNG!T39+Bawana_Spot!T39</f>
        <v>122.41575784227499</v>
      </c>
      <c r="P39" s="197">
        <f t="shared" si="4"/>
        <v>-5.5757842274971381E-2</v>
      </c>
      <c r="Q39" s="197">
        <f t="shared" si="5"/>
        <v>-0.18999999999989825</v>
      </c>
    </row>
    <row r="40" spans="1:17">
      <c r="A40" s="33" t="s">
        <v>82</v>
      </c>
      <c r="B40" s="196">
        <f>PPCL_NG!I40+PPCL_Spot!I40+GT_NG!I40+GT_Spot!I40+Bawana_NG!I40+Bawana_RLNG!I40+Bawana_Spot!I40</f>
        <v>520.94000000000005</v>
      </c>
      <c r="C40" s="196">
        <f>PPCL_NG!P40+PPCL_Spot!P40+GT_NG!P40+GT_Spot!P40+Bawana_NG!P40+Bawana_RLNG!P40+Bawana_Spot!P40</f>
        <v>521.01809440046907</v>
      </c>
      <c r="D40" s="197">
        <f t="shared" si="0"/>
        <v>-7.8094400469012726E-2</v>
      </c>
      <c r="E40" s="196">
        <f>PPCL_NG!J40+PPCL_Spot!J40+GT_NG!J40+GT_Spot!J40+Bawana_NG!J40+Bawana_RLNG!J40+Bawana_Spot!J40</f>
        <v>101.16</v>
      </c>
      <c r="F40" s="196">
        <f>PPCL_NG!Q40+PPCL_Spot!Q40+GT_NG!Q40+GT_Spot!Q40+Bawana_NG!Q40+Bawana_RLNG!Q40+Bawana_Spot!Q40</f>
        <v>101.20456171210787</v>
      </c>
      <c r="G40" s="197">
        <f t="shared" si="1"/>
        <v>-4.4561712107878293E-2</v>
      </c>
      <c r="H40" s="196">
        <f>PPCL_NG!K40+PPCL_Spot!K40+GT_NG!K40+GT_Spot!K40+Bawana_NG!K40+Bawana_RLNG!K40+Bawana_Spot!K40</f>
        <v>23.47</v>
      </c>
      <c r="I40" s="196">
        <f>PPCL_NG!R40+PPCL_Spot!R40+GT_NG!R40+GT_Spot!R40+Bawana_NG!R40+Bawana_RLNG!R40+Bawana_Spot!R40</f>
        <v>23.47</v>
      </c>
      <c r="J40" s="197">
        <f t="shared" si="2"/>
        <v>0</v>
      </c>
      <c r="K40" s="196">
        <f>PPCL_NG!L40+PPCL_Spot!L40+GT_NG!L40+GT_Spot!L40+Bawana_NG!L40+Bawana_RLNG!L40+Bawana_Spot!L40</f>
        <v>108.32000000000001</v>
      </c>
      <c r="L40" s="196">
        <f>PPCL_NG!S40+PPCL_Spot!S40+GT_NG!S40+GT_Spot!S40+Bawana_NG!S40+Bawana_RLNG!S40+Bawana_Spot!S40</f>
        <v>108.33158604514804</v>
      </c>
      <c r="M40" s="197">
        <f t="shared" si="3"/>
        <v>-1.1586045148035851E-2</v>
      </c>
      <c r="N40" s="196">
        <f>PPCL_NG!M40+PPCL_Spot!M40+GT_NG!M40+GT_Spot!M40+Bawana_NG!M40+Bawana_RLNG!M40+Bawana_Spot!M40</f>
        <v>122.36000000000001</v>
      </c>
      <c r="O40" s="196">
        <f>PPCL_NG!T40+PPCL_Spot!T40+GT_NG!T40+GT_Spot!T40+Bawana_NG!T40+Bawana_RLNG!T40+Bawana_Spot!T40</f>
        <v>122.41575784227499</v>
      </c>
      <c r="P40" s="197">
        <f t="shared" si="4"/>
        <v>-5.5757842274971381E-2</v>
      </c>
      <c r="Q40" s="197">
        <f t="shared" si="5"/>
        <v>-0.18999999999989825</v>
      </c>
    </row>
    <row r="41" spans="1:17">
      <c r="A41" s="33" t="s">
        <v>83</v>
      </c>
      <c r="B41" s="196">
        <f>PPCL_NG!I41+PPCL_Spot!I41+GT_NG!I41+GT_Spot!I41+Bawana_NG!I41+Bawana_RLNG!I41+Bawana_Spot!I41</f>
        <v>520.94000000000005</v>
      </c>
      <c r="C41" s="196">
        <f>PPCL_NG!P41+PPCL_Spot!P41+GT_NG!P41+GT_Spot!P41+Bawana_NG!P41+Bawana_RLNG!P41+Bawana_Spot!P41</f>
        <v>521.01809440046907</v>
      </c>
      <c r="D41" s="197">
        <f t="shared" si="0"/>
        <v>-7.8094400469012726E-2</v>
      </c>
      <c r="E41" s="196">
        <f>PPCL_NG!J41+PPCL_Spot!J41+GT_NG!J41+GT_Spot!J41+Bawana_NG!J41+Bawana_RLNG!J41+Bawana_Spot!J41</f>
        <v>101.16</v>
      </c>
      <c r="F41" s="196">
        <f>PPCL_NG!Q41+PPCL_Spot!Q41+GT_NG!Q41+GT_Spot!Q41+Bawana_NG!Q41+Bawana_RLNG!Q41+Bawana_Spot!Q41</f>
        <v>101.20456171210787</v>
      </c>
      <c r="G41" s="197">
        <f t="shared" si="1"/>
        <v>-4.4561712107878293E-2</v>
      </c>
      <c r="H41" s="196">
        <f>PPCL_NG!K41+PPCL_Spot!K41+GT_NG!K41+GT_Spot!K41+Bawana_NG!K41+Bawana_RLNG!K41+Bawana_Spot!K41</f>
        <v>23.47</v>
      </c>
      <c r="I41" s="196">
        <f>PPCL_NG!R41+PPCL_Spot!R41+GT_NG!R41+GT_Spot!R41+Bawana_NG!R41+Bawana_RLNG!R41+Bawana_Spot!R41</f>
        <v>23.47</v>
      </c>
      <c r="J41" s="197">
        <f t="shared" si="2"/>
        <v>0</v>
      </c>
      <c r="K41" s="196">
        <f>PPCL_NG!L41+PPCL_Spot!L41+GT_NG!L41+GT_Spot!L41+Bawana_NG!L41+Bawana_RLNG!L41+Bawana_Spot!L41</f>
        <v>108.32000000000001</v>
      </c>
      <c r="L41" s="196">
        <f>PPCL_NG!S41+PPCL_Spot!S41+GT_NG!S41+GT_Spot!S41+Bawana_NG!S41+Bawana_RLNG!S41+Bawana_Spot!S41</f>
        <v>108.33158604514804</v>
      </c>
      <c r="M41" s="197">
        <f t="shared" si="3"/>
        <v>-1.1586045148035851E-2</v>
      </c>
      <c r="N41" s="196">
        <f>PPCL_NG!M41+PPCL_Spot!M41+GT_NG!M41+GT_Spot!M41+Bawana_NG!M41+Bawana_RLNG!M41+Bawana_Spot!M41</f>
        <v>122.36000000000001</v>
      </c>
      <c r="O41" s="196">
        <f>PPCL_NG!T41+PPCL_Spot!T41+GT_NG!T41+GT_Spot!T41+Bawana_NG!T41+Bawana_RLNG!T41+Bawana_Spot!T41</f>
        <v>122.41575784227499</v>
      </c>
      <c r="P41" s="197">
        <f t="shared" si="4"/>
        <v>-5.5757842274971381E-2</v>
      </c>
      <c r="Q41" s="197">
        <f t="shared" si="5"/>
        <v>-0.18999999999989825</v>
      </c>
    </row>
    <row r="42" spans="1:17">
      <c r="A42" s="33" t="s">
        <v>84</v>
      </c>
      <c r="B42" s="196">
        <f>PPCL_NG!I42+PPCL_Spot!I42+GT_NG!I42+GT_Spot!I42+Bawana_NG!I42+Bawana_RLNG!I42+Bawana_Spot!I42</f>
        <v>520.94000000000005</v>
      </c>
      <c r="C42" s="196">
        <f>PPCL_NG!P42+PPCL_Spot!P42+GT_NG!P42+GT_Spot!P42+Bawana_NG!P42+Bawana_RLNG!P42+Bawana_Spot!P42</f>
        <v>521.01809440046907</v>
      </c>
      <c r="D42" s="197">
        <f t="shared" si="0"/>
        <v>-7.8094400469012726E-2</v>
      </c>
      <c r="E42" s="196">
        <f>PPCL_NG!J42+PPCL_Spot!J42+GT_NG!J42+GT_Spot!J42+Bawana_NG!J42+Bawana_RLNG!J42+Bawana_Spot!J42</f>
        <v>101.16</v>
      </c>
      <c r="F42" s="196">
        <f>PPCL_NG!Q42+PPCL_Spot!Q42+GT_NG!Q42+GT_Spot!Q42+Bawana_NG!Q42+Bawana_RLNG!Q42+Bawana_Spot!Q42</f>
        <v>101.20456171210787</v>
      </c>
      <c r="G42" s="197">
        <f t="shared" si="1"/>
        <v>-4.4561712107878293E-2</v>
      </c>
      <c r="H42" s="196">
        <f>PPCL_NG!K42+PPCL_Spot!K42+GT_NG!K42+GT_Spot!K42+Bawana_NG!K42+Bawana_RLNG!K42+Bawana_Spot!K42</f>
        <v>23.47</v>
      </c>
      <c r="I42" s="196">
        <f>PPCL_NG!R42+PPCL_Spot!R42+GT_NG!R42+GT_Spot!R42+Bawana_NG!R42+Bawana_RLNG!R42+Bawana_Spot!R42</f>
        <v>23.47</v>
      </c>
      <c r="J42" s="197">
        <f t="shared" si="2"/>
        <v>0</v>
      </c>
      <c r="K42" s="196">
        <f>PPCL_NG!L42+PPCL_Spot!L42+GT_NG!L42+GT_Spot!L42+Bawana_NG!L42+Bawana_RLNG!L42+Bawana_Spot!L42</f>
        <v>108.32000000000001</v>
      </c>
      <c r="L42" s="196">
        <f>PPCL_NG!S42+PPCL_Spot!S42+GT_NG!S42+GT_Spot!S42+Bawana_NG!S42+Bawana_RLNG!S42+Bawana_Spot!S42</f>
        <v>108.33158604514804</v>
      </c>
      <c r="M42" s="197">
        <f t="shared" si="3"/>
        <v>-1.1586045148035851E-2</v>
      </c>
      <c r="N42" s="196">
        <f>PPCL_NG!M42+PPCL_Spot!M42+GT_NG!M42+GT_Spot!M42+Bawana_NG!M42+Bawana_RLNG!M42+Bawana_Spot!M42</f>
        <v>122.36000000000001</v>
      </c>
      <c r="O42" s="196">
        <f>PPCL_NG!T42+PPCL_Spot!T42+GT_NG!T42+GT_Spot!T42+Bawana_NG!T42+Bawana_RLNG!T42+Bawana_Spot!T42</f>
        <v>122.41575784227499</v>
      </c>
      <c r="P42" s="197">
        <f t="shared" si="4"/>
        <v>-5.5757842274971381E-2</v>
      </c>
      <c r="Q42" s="197">
        <f t="shared" si="5"/>
        <v>-0.18999999999989825</v>
      </c>
    </row>
    <row r="43" spans="1:17">
      <c r="A43" s="33" t="s">
        <v>85</v>
      </c>
      <c r="B43" s="196">
        <f>PPCL_NG!I43+PPCL_Spot!I43+GT_NG!I43+GT_Spot!I43+Bawana_NG!I43+Bawana_RLNG!I43+Bawana_Spot!I43</f>
        <v>380.94</v>
      </c>
      <c r="C43" s="196">
        <f>PPCL_NG!P43+PPCL_Spot!P43+GT_NG!P43+GT_Spot!P43+Bawana_NG!P43+Bawana_RLNG!P43+Bawana_Spot!P43</f>
        <v>381.01809440046907</v>
      </c>
      <c r="D43" s="197">
        <f t="shared" si="0"/>
        <v>-7.8094400469069569E-2</v>
      </c>
      <c r="E43" s="196">
        <f>PPCL_NG!J43+PPCL_Spot!J43+GT_NG!J43+GT_Spot!J43+Bawana_NG!J43+Bawana_RLNG!J43+Bawana_Spot!J43</f>
        <v>101.16</v>
      </c>
      <c r="F43" s="196">
        <f>PPCL_NG!Q43+PPCL_Spot!Q43+GT_NG!Q43+GT_Spot!Q43+Bawana_NG!Q43+Bawana_RLNG!Q43+Bawana_Spot!Q43</f>
        <v>101.20456171210787</v>
      </c>
      <c r="G43" s="197">
        <f t="shared" si="1"/>
        <v>-4.4561712107878293E-2</v>
      </c>
      <c r="H43" s="196">
        <f>PPCL_NG!K43+PPCL_Spot!K43+GT_NG!K43+GT_Spot!K43+Bawana_NG!K43+Bawana_RLNG!K43+Bawana_Spot!K43</f>
        <v>23.47</v>
      </c>
      <c r="I43" s="196">
        <f>PPCL_NG!R43+PPCL_Spot!R43+GT_NG!R43+GT_Spot!R43+Bawana_NG!R43+Bawana_RLNG!R43+Bawana_Spot!R43</f>
        <v>23.47</v>
      </c>
      <c r="J43" s="197">
        <f t="shared" si="2"/>
        <v>0</v>
      </c>
      <c r="K43" s="196">
        <f>PPCL_NG!L43+PPCL_Spot!L43+GT_NG!L43+GT_Spot!L43+Bawana_NG!L43+Bawana_RLNG!L43+Bawana_Spot!L43</f>
        <v>108.32000000000001</v>
      </c>
      <c r="L43" s="196">
        <f>PPCL_NG!S43+PPCL_Spot!S43+GT_NG!S43+GT_Spot!S43+Bawana_NG!S43+Bawana_RLNG!S43+Bawana_Spot!S43</f>
        <v>108.33158604514804</v>
      </c>
      <c r="M43" s="197">
        <f t="shared" si="3"/>
        <v>-1.1586045148035851E-2</v>
      </c>
      <c r="N43" s="196">
        <f>PPCL_NG!M43+PPCL_Spot!M43+GT_NG!M43+GT_Spot!M43+Bawana_NG!M43+Bawana_RLNG!M43+Bawana_Spot!M43</f>
        <v>122.36000000000001</v>
      </c>
      <c r="O43" s="196">
        <f>PPCL_NG!T43+PPCL_Spot!T43+GT_NG!T43+GT_Spot!T43+Bawana_NG!T43+Bawana_RLNG!T43+Bawana_Spot!T43</f>
        <v>122.41575784227499</v>
      </c>
      <c r="P43" s="197">
        <f t="shared" si="4"/>
        <v>-5.5757842274971381E-2</v>
      </c>
      <c r="Q43" s="197">
        <f t="shared" si="5"/>
        <v>-0.18999999999995509</v>
      </c>
    </row>
    <row r="44" spans="1:17">
      <c r="A44" s="33" t="s">
        <v>86</v>
      </c>
      <c r="B44" s="196">
        <f>PPCL_NG!I44+PPCL_Spot!I44+GT_NG!I44+GT_Spot!I44+Bawana_NG!I44+Bawana_RLNG!I44+Bawana_Spot!I44</f>
        <v>380.94</v>
      </c>
      <c r="C44" s="196">
        <f>PPCL_NG!P44+PPCL_Spot!P44+GT_NG!P44+GT_Spot!P44+Bawana_NG!P44+Bawana_RLNG!P44+Bawana_Spot!P44</f>
        <v>381.01809440046907</v>
      </c>
      <c r="D44" s="197">
        <f t="shared" si="0"/>
        <v>-7.8094400469069569E-2</v>
      </c>
      <c r="E44" s="196">
        <f>PPCL_NG!J44+PPCL_Spot!J44+GT_NG!J44+GT_Spot!J44+Bawana_NG!J44+Bawana_RLNG!J44+Bawana_Spot!J44</f>
        <v>101.16</v>
      </c>
      <c r="F44" s="196">
        <f>PPCL_NG!Q44+PPCL_Spot!Q44+GT_NG!Q44+GT_Spot!Q44+Bawana_NG!Q44+Bawana_RLNG!Q44+Bawana_Spot!Q44</f>
        <v>101.20456171210787</v>
      </c>
      <c r="G44" s="197">
        <f t="shared" si="1"/>
        <v>-4.4561712107878293E-2</v>
      </c>
      <c r="H44" s="196">
        <f>PPCL_NG!K44+PPCL_Spot!K44+GT_NG!K44+GT_Spot!K44+Bawana_NG!K44+Bawana_RLNG!K44+Bawana_Spot!K44</f>
        <v>23.47</v>
      </c>
      <c r="I44" s="196">
        <f>PPCL_NG!R44+PPCL_Spot!R44+GT_NG!R44+GT_Spot!R44+Bawana_NG!R44+Bawana_RLNG!R44+Bawana_Spot!R44</f>
        <v>23.47</v>
      </c>
      <c r="J44" s="197">
        <f t="shared" si="2"/>
        <v>0</v>
      </c>
      <c r="K44" s="196">
        <f>PPCL_NG!L44+PPCL_Spot!L44+GT_NG!L44+GT_Spot!L44+Bawana_NG!L44+Bawana_RLNG!L44+Bawana_Spot!L44</f>
        <v>108.32000000000001</v>
      </c>
      <c r="L44" s="196">
        <f>PPCL_NG!S44+PPCL_Spot!S44+GT_NG!S44+GT_Spot!S44+Bawana_NG!S44+Bawana_RLNG!S44+Bawana_Spot!S44</f>
        <v>108.33158604514804</v>
      </c>
      <c r="M44" s="197">
        <f t="shared" si="3"/>
        <v>-1.1586045148035851E-2</v>
      </c>
      <c r="N44" s="196">
        <f>PPCL_NG!M44+PPCL_Spot!M44+GT_NG!M44+GT_Spot!M44+Bawana_NG!M44+Bawana_RLNG!M44+Bawana_Spot!M44</f>
        <v>122.36000000000001</v>
      </c>
      <c r="O44" s="196">
        <f>PPCL_NG!T44+PPCL_Spot!T44+GT_NG!T44+GT_Spot!T44+Bawana_NG!T44+Bawana_RLNG!T44+Bawana_Spot!T44</f>
        <v>122.41575784227499</v>
      </c>
      <c r="P44" s="197">
        <f t="shared" si="4"/>
        <v>-5.5757842274971381E-2</v>
      </c>
      <c r="Q44" s="197">
        <f t="shared" si="5"/>
        <v>-0.18999999999995509</v>
      </c>
    </row>
    <row r="45" spans="1:17">
      <c r="A45" s="33" t="s">
        <v>87</v>
      </c>
      <c r="B45" s="196">
        <f>PPCL_NG!I45+PPCL_Spot!I45+GT_NG!I45+GT_Spot!I45+Bawana_NG!I45+Bawana_RLNG!I45+Bawana_Spot!I45</f>
        <v>379.95000000000005</v>
      </c>
      <c r="C45" s="196">
        <f>PPCL_NG!P45+PPCL_Spot!P45+GT_NG!P45+GT_Spot!P45+Bawana_NG!P45+Bawana_RLNG!P45+Bawana_Spot!P45</f>
        <v>380.02477197221378</v>
      </c>
      <c r="D45" s="197">
        <f t="shared" si="0"/>
        <v>-7.4771972213738991E-2</v>
      </c>
      <c r="E45" s="196">
        <f>PPCL_NG!J45+PPCL_Spot!J45+GT_NG!J45+GT_Spot!J45+Bawana_NG!J45+Bawana_RLNG!J45+Bawana_Spot!J45</f>
        <v>101.16</v>
      </c>
      <c r="F45" s="196">
        <f>PPCL_NG!Q45+PPCL_Spot!Q45+GT_NG!Q45+GT_Spot!Q45+Bawana_NG!Q45+Bawana_RLNG!Q45+Bawana_Spot!Q45</f>
        <v>101.20590758079129</v>
      </c>
      <c r="G45" s="197">
        <f t="shared" si="1"/>
        <v>-4.5907580791293867E-2</v>
      </c>
      <c r="H45" s="196">
        <f>PPCL_NG!K45+PPCL_Spot!K45+GT_NG!K45+GT_Spot!K45+Bawana_NG!K45+Bawana_RLNG!K45+Bawana_Spot!K45</f>
        <v>23.47</v>
      </c>
      <c r="I45" s="196">
        <f>PPCL_NG!R45+PPCL_Spot!R45+GT_NG!R45+GT_Spot!R45+Bawana_NG!R45+Bawana_RLNG!R45+Bawana_Spot!R45</f>
        <v>23.47</v>
      </c>
      <c r="J45" s="197">
        <f t="shared" si="2"/>
        <v>0</v>
      </c>
      <c r="K45" s="196">
        <f>PPCL_NG!L45+PPCL_Spot!L45+GT_NG!L45+GT_Spot!L45+Bawana_NG!L45+Bawana_RLNG!L45+Bawana_Spot!L45</f>
        <v>108.32000000000001</v>
      </c>
      <c r="L45" s="196">
        <f>PPCL_NG!S45+PPCL_Spot!S45+GT_NG!S45+GT_Spot!S45+Bawana_NG!S45+Bawana_RLNG!S45+Bawana_Spot!S45</f>
        <v>108.33193597100575</v>
      </c>
      <c r="M45" s="197">
        <f t="shared" si="3"/>
        <v>-1.1935971005740953E-2</v>
      </c>
      <c r="N45" s="196">
        <f>PPCL_NG!M45+PPCL_Spot!M45+GT_NG!M45+GT_Spot!M45+Bawana_NG!M45+Bawana_RLNG!M45+Bawana_Spot!M45</f>
        <v>122.35</v>
      </c>
      <c r="O45" s="196">
        <f>PPCL_NG!T45+PPCL_Spot!T45+GT_NG!T45+GT_Spot!T45+Bawana_NG!T45+Bawana_RLNG!T45+Bawana_Spot!T45</f>
        <v>122.40738447598912</v>
      </c>
      <c r="P45" s="197">
        <f t="shared" si="4"/>
        <v>-5.7384475989124439E-2</v>
      </c>
      <c r="Q45" s="197">
        <f t="shared" si="5"/>
        <v>-0.18999999999989825</v>
      </c>
    </row>
    <row r="46" spans="1:17">
      <c r="A46" s="33" t="s">
        <v>88</v>
      </c>
      <c r="B46" s="196">
        <f>PPCL_NG!I46+PPCL_Spot!I46+GT_NG!I46+GT_Spot!I46+Bawana_NG!I46+Bawana_RLNG!I46+Bawana_Spot!I46</f>
        <v>379.95000000000005</v>
      </c>
      <c r="C46" s="196">
        <f>PPCL_NG!P46+PPCL_Spot!P46+GT_NG!P46+GT_Spot!P46+Bawana_NG!P46+Bawana_RLNG!P46+Bawana_Spot!P46</f>
        <v>380.02477197221378</v>
      </c>
      <c r="D46" s="197">
        <f t="shared" si="0"/>
        <v>-7.4771972213738991E-2</v>
      </c>
      <c r="E46" s="196">
        <f>PPCL_NG!J46+PPCL_Spot!J46+GT_NG!J46+GT_Spot!J46+Bawana_NG!J46+Bawana_RLNG!J46+Bawana_Spot!J46</f>
        <v>101.16</v>
      </c>
      <c r="F46" s="196">
        <f>PPCL_NG!Q46+PPCL_Spot!Q46+GT_NG!Q46+GT_Spot!Q46+Bawana_NG!Q46+Bawana_RLNG!Q46+Bawana_Spot!Q46</f>
        <v>101.20590758079129</v>
      </c>
      <c r="G46" s="197">
        <f t="shared" si="1"/>
        <v>-4.5907580791293867E-2</v>
      </c>
      <c r="H46" s="196">
        <f>PPCL_NG!K46+PPCL_Spot!K46+GT_NG!K46+GT_Spot!K46+Bawana_NG!K46+Bawana_RLNG!K46+Bawana_Spot!K46</f>
        <v>23.47</v>
      </c>
      <c r="I46" s="196">
        <f>PPCL_NG!R46+PPCL_Spot!R46+GT_NG!R46+GT_Spot!R46+Bawana_NG!R46+Bawana_RLNG!R46+Bawana_Spot!R46</f>
        <v>23.47</v>
      </c>
      <c r="J46" s="197">
        <f t="shared" si="2"/>
        <v>0</v>
      </c>
      <c r="K46" s="196">
        <f>PPCL_NG!L46+PPCL_Spot!L46+GT_NG!L46+GT_Spot!L46+Bawana_NG!L46+Bawana_RLNG!L46+Bawana_Spot!L46</f>
        <v>108.32000000000001</v>
      </c>
      <c r="L46" s="196">
        <f>PPCL_NG!S46+PPCL_Spot!S46+GT_NG!S46+GT_Spot!S46+Bawana_NG!S46+Bawana_RLNG!S46+Bawana_Spot!S46</f>
        <v>108.33193597100575</v>
      </c>
      <c r="M46" s="197">
        <f t="shared" si="3"/>
        <v>-1.1935971005740953E-2</v>
      </c>
      <c r="N46" s="196">
        <f>PPCL_NG!M46+PPCL_Spot!M46+GT_NG!M46+GT_Spot!M46+Bawana_NG!M46+Bawana_RLNG!M46+Bawana_Spot!M46</f>
        <v>122.35</v>
      </c>
      <c r="O46" s="196">
        <f>PPCL_NG!T46+PPCL_Spot!T46+GT_NG!T46+GT_Spot!T46+Bawana_NG!T46+Bawana_RLNG!T46+Bawana_Spot!T46</f>
        <v>122.40738447598912</v>
      </c>
      <c r="P46" s="197">
        <f t="shared" si="4"/>
        <v>-5.7384475989124439E-2</v>
      </c>
      <c r="Q46" s="197">
        <f t="shared" si="5"/>
        <v>-0.18999999999989825</v>
      </c>
    </row>
    <row r="47" spans="1:17">
      <c r="A47" s="33" t="s">
        <v>89</v>
      </c>
      <c r="B47" s="196">
        <f>PPCL_NG!I47+PPCL_Spot!I47+GT_NG!I47+GT_Spot!I47+Bawana_NG!I47+Bawana_RLNG!I47+Bawana_Spot!I47</f>
        <v>379.95000000000005</v>
      </c>
      <c r="C47" s="196">
        <f>PPCL_NG!P47+PPCL_Spot!P47+GT_NG!P47+GT_Spot!P47+Bawana_NG!P47+Bawana_RLNG!P47+Bawana_Spot!P47</f>
        <v>380.02477197221378</v>
      </c>
      <c r="D47" s="197">
        <f t="shared" si="0"/>
        <v>-7.4771972213738991E-2</v>
      </c>
      <c r="E47" s="196">
        <f>PPCL_NG!J47+PPCL_Spot!J47+GT_NG!J47+GT_Spot!J47+Bawana_NG!J47+Bawana_RLNG!J47+Bawana_Spot!J47</f>
        <v>101.16</v>
      </c>
      <c r="F47" s="196">
        <f>PPCL_NG!Q47+PPCL_Spot!Q47+GT_NG!Q47+GT_Spot!Q47+Bawana_NG!Q47+Bawana_RLNG!Q47+Bawana_Spot!Q47</f>
        <v>101.20590758079129</v>
      </c>
      <c r="G47" s="197">
        <f t="shared" si="1"/>
        <v>-4.5907580791293867E-2</v>
      </c>
      <c r="H47" s="196">
        <f>PPCL_NG!K47+PPCL_Spot!K47+GT_NG!K47+GT_Spot!K47+Bawana_NG!K47+Bawana_RLNG!K47+Bawana_Spot!K47</f>
        <v>23.47</v>
      </c>
      <c r="I47" s="196">
        <f>PPCL_NG!R47+PPCL_Spot!R47+GT_NG!R47+GT_Spot!R47+Bawana_NG!R47+Bawana_RLNG!R47+Bawana_Spot!R47</f>
        <v>23.47</v>
      </c>
      <c r="J47" s="197">
        <f t="shared" si="2"/>
        <v>0</v>
      </c>
      <c r="K47" s="196">
        <f>PPCL_NG!L47+PPCL_Spot!L47+GT_NG!L47+GT_Spot!L47+Bawana_NG!L47+Bawana_RLNG!L47+Bawana_Spot!L47</f>
        <v>108.32000000000001</v>
      </c>
      <c r="L47" s="196">
        <f>PPCL_NG!S47+PPCL_Spot!S47+GT_NG!S47+GT_Spot!S47+Bawana_NG!S47+Bawana_RLNG!S47+Bawana_Spot!S47</f>
        <v>108.33193597100575</v>
      </c>
      <c r="M47" s="197">
        <f t="shared" si="3"/>
        <v>-1.1935971005740953E-2</v>
      </c>
      <c r="N47" s="196">
        <f>PPCL_NG!M47+PPCL_Spot!M47+GT_NG!M47+GT_Spot!M47+Bawana_NG!M47+Bawana_RLNG!M47+Bawana_Spot!M47</f>
        <v>122.35</v>
      </c>
      <c r="O47" s="196">
        <f>PPCL_NG!T47+PPCL_Spot!T47+GT_NG!T47+GT_Spot!T47+Bawana_NG!T47+Bawana_RLNG!T47+Bawana_Spot!T47</f>
        <v>122.40738447598912</v>
      </c>
      <c r="P47" s="197">
        <f t="shared" si="4"/>
        <v>-5.7384475989124439E-2</v>
      </c>
      <c r="Q47" s="197">
        <f t="shared" si="5"/>
        <v>-0.18999999999989825</v>
      </c>
    </row>
    <row r="48" spans="1:17">
      <c r="A48" s="33" t="s">
        <v>90</v>
      </c>
      <c r="B48" s="196">
        <f>PPCL_NG!I48+PPCL_Spot!I48+GT_NG!I48+GT_Spot!I48+Bawana_NG!I48+Bawana_RLNG!I48+Bawana_Spot!I48</f>
        <v>379.95000000000005</v>
      </c>
      <c r="C48" s="196">
        <f>PPCL_NG!P48+PPCL_Spot!P48+GT_NG!P48+GT_Spot!P48+Bawana_NG!P48+Bawana_RLNG!P48+Bawana_Spot!P48</f>
        <v>380.02477197221378</v>
      </c>
      <c r="D48" s="197">
        <f t="shared" si="0"/>
        <v>-7.4771972213738991E-2</v>
      </c>
      <c r="E48" s="196">
        <f>PPCL_NG!J48+PPCL_Spot!J48+GT_NG!J48+GT_Spot!J48+Bawana_NG!J48+Bawana_RLNG!J48+Bawana_Spot!J48</f>
        <v>101.16</v>
      </c>
      <c r="F48" s="196">
        <f>PPCL_NG!Q48+PPCL_Spot!Q48+GT_NG!Q48+GT_Spot!Q48+Bawana_NG!Q48+Bawana_RLNG!Q48+Bawana_Spot!Q48</f>
        <v>101.20590758079129</v>
      </c>
      <c r="G48" s="197">
        <f t="shared" si="1"/>
        <v>-4.5907580791293867E-2</v>
      </c>
      <c r="H48" s="196">
        <f>PPCL_NG!K48+PPCL_Spot!K48+GT_NG!K48+GT_Spot!K48+Bawana_NG!K48+Bawana_RLNG!K48+Bawana_Spot!K48</f>
        <v>23.47</v>
      </c>
      <c r="I48" s="196">
        <f>PPCL_NG!R48+PPCL_Spot!R48+GT_NG!R48+GT_Spot!R48+Bawana_NG!R48+Bawana_RLNG!R48+Bawana_Spot!R48</f>
        <v>23.47</v>
      </c>
      <c r="J48" s="197">
        <f t="shared" si="2"/>
        <v>0</v>
      </c>
      <c r="K48" s="196">
        <f>PPCL_NG!L48+PPCL_Spot!L48+GT_NG!L48+GT_Spot!L48+Bawana_NG!L48+Bawana_RLNG!L48+Bawana_Spot!L48</f>
        <v>108.32000000000001</v>
      </c>
      <c r="L48" s="196">
        <f>PPCL_NG!S48+PPCL_Spot!S48+GT_NG!S48+GT_Spot!S48+Bawana_NG!S48+Bawana_RLNG!S48+Bawana_Spot!S48</f>
        <v>108.33193597100575</v>
      </c>
      <c r="M48" s="197">
        <f t="shared" si="3"/>
        <v>-1.1935971005740953E-2</v>
      </c>
      <c r="N48" s="196">
        <f>PPCL_NG!M48+PPCL_Spot!M48+GT_NG!M48+GT_Spot!M48+Bawana_NG!M48+Bawana_RLNG!M48+Bawana_Spot!M48</f>
        <v>122.35</v>
      </c>
      <c r="O48" s="196">
        <f>PPCL_NG!T48+PPCL_Spot!T48+GT_NG!T48+GT_Spot!T48+Bawana_NG!T48+Bawana_RLNG!T48+Bawana_Spot!T48</f>
        <v>122.40738447598912</v>
      </c>
      <c r="P48" s="197">
        <f t="shared" si="4"/>
        <v>-5.7384475989124439E-2</v>
      </c>
      <c r="Q48" s="197">
        <f t="shared" si="5"/>
        <v>-0.18999999999989825</v>
      </c>
    </row>
    <row r="49" spans="1:17">
      <c r="A49" s="33" t="s">
        <v>91</v>
      </c>
      <c r="B49" s="196">
        <f>PPCL_NG!I49+PPCL_Spot!I49+GT_NG!I49+GT_Spot!I49+Bawana_NG!I49+Bawana_RLNG!I49+Bawana_Spot!I49</f>
        <v>379.95000000000005</v>
      </c>
      <c r="C49" s="196">
        <f>PPCL_NG!P49+PPCL_Spot!P49+GT_NG!P49+GT_Spot!P49+Bawana_NG!P49+Bawana_RLNG!P49+Bawana_Spot!P49</f>
        <v>380.02477197221378</v>
      </c>
      <c r="D49" s="197">
        <f t="shared" si="0"/>
        <v>-7.4771972213738991E-2</v>
      </c>
      <c r="E49" s="196">
        <f>PPCL_NG!J49+PPCL_Spot!J49+GT_NG!J49+GT_Spot!J49+Bawana_NG!J49+Bawana_RLNG!J49+Bawana_Spot!J49</f>
        <v>101.16</v>
      </c>
      <c r="F49" s="196">
        <f>PPCL_NG!Q49+PPCL_Spot!Q49+GT_NG!Q49+GT_Spot!Q49+Bawana_NG!Q49+Bawana_RLNG!Q49+Bawana_Spot!Q49</f>
        <v>101.20590758079129</v>
      </c>
      <c r="G49" s="197">
        <f t="shared" si="1"/>
        <v>-4.5907580791293867E-2</v>
      </c>
      <c r="H49" s="196">
        <f>PPCL_NG!K49+PPCL_Spot!K49+GT_NG!K49+GT_Spot!K49+Bawana_NG!K49+Bawana_RLNG!K49+Bawana_Spot!K49</f>
        <v>23.47</v>
      </c>
      <c r="I49" s="196">
        <f>PPCL_NG!R49+PPCL_Spot!R49+GT_NG!R49+GT_Spot!R49+Bawana_NG!R49+Bawana_RLNG!R49+Bawana_Spot!R49</f>
        <v>23.47</v>
      </c>
      <c r="J49" s="197">
        <f t="shared" si="2"/>
        <v>0</v>
      </c>
      <c r="K49" s="196">
        <f>PPCL_NG!L49+PPCL_Spot!L49+GT_NG!L49+GT_Spot!L49+Bawana_NG!L49+Bawana_RLNG!L49+Bawana_Spot!L49</f>
        <v>108.32000000000001</v>
      </c>
      <c r="L49" s="196">
        <f>PPCL_NG!S49+PPCL_Spot!S49+GT_NG!S49+GT_Spot!S49+Bawana_NG!S49+Bawana_RLNG!S49+Bawana_Spot!S49</f>
        <v>108.33193597100575</v>
      </c>
      <c r="M49" s="197">
        <f t="shared" si="3"/>
        <v>-1.1935971005740953E-2</v>
      </c>
      <c r="N49" s="196">
        <f>PPCL_NG!M49+PPCL_Spot!M49+GT_NG!M49+GT_Spot!M49+Bawana_NG!M49+Bawana_RLNG!M49+Bawana_Spot!M49</f>
        <v>122.35</v>
      </c>
      <c r="O49" s="196">
        <f>PPCL_NG!T49+PPCL_Spot!T49+GT_NG!T49+GT_Spot!T49+Bawana_NG!T49+Bawana_RLNG!T49+Bawana_Spot!T49</f>
        <v>122.40738447598912</v>
      </c>
      <c r="P49" s="197">
        <f t="shared" si="4"/>
        <v>-5.7384475989124439E-2</v>
      </c>
      <c r="Q49" s="197">
        <f t="shared" si="5"/>
        <v>-0.18999999999989825</v>
      </c>
    </row>
    <row r="50" spans="1:17">
      <c r="A50" s="33" t="s">
        <v>92</v>
      </c>
      <c r="B50" s="196">
        <f>PPCL_NG!I50+PPCL_Spot!I50+GT_NG!I50+GT_Spot!I50+Bawana_NG!I50+Bawana_RLNG!I50+Bawana_Spot!I50</f>
        <v>379.95000000000005</v>
      </c>
      <c r="C50" s="196">
        <f>PPCL_NG!P50+PPCL_Spot!P50+GT_NG!P50+GT_Spot!P50+Bawana_NG!P50+Bawana_RLNG!P50+Bawana_Spot!P50</f>
        <v>380.02477197221378</v>
      </c>
      <c r="D50" s="197">
        <f t="shared" si="0"/>
        <v>-7.4771972213738991E-2</v>
      </c>
      <c r="E50" s="196">
        <f>PPCL_NG!J50+PPCL_Spot!J50+GT_NG!J50+GT_Spot!J50+Bawana_NG!J50+Bawana_RLNG!J50+Bawana_Spot!J50</f>
        <v>101.16</v>
      </c>
      <c r="F50" s="196">
        <f>PPCL_NG!Q50+PPCL_Spot!Q50+GT_NG!Q50+GT_Spot!Q50+Bawana_NG!Q50+Bawana_RLNG!Q50+Bawana_Spot!Q50</f>
        <v>101.20590758079129</v>
      </c>
      <c r="G50" s="197">
        <f t="shared" si="1"/>
        <v>-4.5907580791293867E-2</v>
      </c>
      <c r="H50" s="196">
        <f>PPCL_NG!K50+PPCL_Spot!K50+GT_NG!K50+GT_Spot!K50+Bawana_NG!K50+Bawana_RLNG!K50+Bawana_Spot!K50</f>
        <v>23.47</v>
      </c>
      <c r="I50" s="196">
        <f>PPCL_NG!R50+PPCL_Spot!R50+GT_NG!R50+GT_Spot!R50+Bawana_NG!R50+Bawana_RLNG!R50+Bawana_Spot!R50</f>
        <v>23.47</v>
      </c>
      <c r="J50" s="197">
        <f t="shared" si="2"/>
        <v>0</v>
      </c>
      <c r="K50" s="196">
        <f>PPCL_NG!L50+PPCL_Spot!L50+GT_NG!L50+GT_Spot!L50+Bawana_NG!L50+Bawana_RLNG!L50+Bawana_Spot!L50</f>
        <v>108.32000000000001</v>
      </c>
      <c r="L50" s="196">
        <f>PPCL_NG!S50+PPCL_Spot!S50+GT_NG!S50+GT_Spot!S50+Bawana_NG!S50+Bawana_RLNG!S50+Bawana_Spot!S50</f>
        <v>108.33193597100575</v>
      </c>
      <c r="M50" s="197">
        <f t="shared" si="3"/>
        <v>-1.1935971005740953E-2</v>
      </c>
      <c r="N50" s="196">
        <f>PPCL_NG!M50+PPCL_Spot!M50+GT_NG!M50+GT_Spot!M50+Bawana_NG!M50+Bawana_RLNG!M50+Bawana_Spot!M50</f>
        <v>122.35</v>
      </c>
      <c r="O50" s="196">
        <f>PPCL_NG!T50+PPCL_Spot!T50+GT_NG!T50+GT_Spot!T50+Bawana_NG!T50+Bawana_RLNG!T50+Bawana_Spot!T50</f>
        <v>122.40738447598912</v>
      </c>
      <c r="P50" s="197">
        <f t="shared" si="4"/>
        <v>-5.7384475989124439E-2</v>
      </c>
      <c r="Q50" s="197">
        <f t="shared" si="5"/>
        <v>-0.18999999999989825</v>
      </c>
    </row>
    <row r="51" spans="1:17">
      <c r="A51" s="33" t="s">
        <v>93</v>
      </c>
      <c r="B51" s="196">
        <f>PPCL_NG!I51+PPCL_Spot!I51+GT_NG!I51+GT_Spot!I51+Bawana_NG!I51+Bawana_RLNG!I51+Bawana_Spot!I51</f>
        <v>379.95000000000005</v>
      </c>
      <c r="C51" s="196">
        <f>PPCL_NG!P51+PPCL_Spot!P51+GT_NG!P51+GT_Spot!P51+Bawana_NG!P51+Bawana_RLNG!P51+Bawana_Spot!P51</f>
        <v>380.02477197221378</v>
      </c>
      <c r="D51" s="197">
        <f t="shared" si="0"/>
        <v>-7.4771972213738991E-2</v>
      </c>
      <c r="E51" s="196">
        <f>PPCL_NG!J51+PPCL_Spot!J51+GT_NG!J51+GT_Spot!J51+Bawana_NG!J51+Bawana_RLNG!J51+Bawana_Spot!J51</f>
        <v>101.16</v>
      </c>
      <c r="F51" s="196">
        <f>PPCL_NG!Q51+PPCL_Spot!Q51+GT_NG!Q51+GT_Spot!Q51+Bawana_NG!Q51+Bawana_RLNG!Q51+Bawana_Spot!Q51</f>
        <v>101.20590758079129</v>
      </c>
      <c r="G51" s="197">
        <f t="shared" si="1"/>
        <v>-4.5907580791293867E-2</v>
      </c>
      <c r="H51" s="196">
        <f>PPCL_NG!K51+PPCL_Spot!K51+GT_NG!K51+GT_Spot!K51+Bawana_NG!K51+Bawana_RLNG!K51+Bawana_Spot!K51</f>
        <v>23.47</v>
      </c>
      <c r="I51" s="196">
        <f>PPCL_NG!R51+PPCL_Spot!R51+GT_NG!R51+GT_Spot!R51+Bawana_NG!R51+Bawana_RLNG!R51+Bawana_Spot!R51</f>
        <v>23.47</v>
      </c>
      <c r="J51" s="197">
        <f t="shared" si="2"/>
        <v>0</v>
      </c>
      <c r="K51" s="196">
        <f>PPCL_NG!L51+PPCL_Spot!L51+GT_NG!L51+GT_Spot!L51+Bawana_NG!L51+Bawana_RLNG!L51+Bawana_Spot!L51</f>
        <v>108.32000000000001</v>
      </c>
      <c r="L51" s="196">
        <f>PPCL_NG!S51+PPCL_Spot!S51+GT_NG!S51+GT_Spot!S51+Bawana_NG!S51+Bawana_RLNG!S51+Bawana_Spot!S51</f>
        <v>108.33193597100575</v>
      </c>
      <c r="M51" s="197">
        <f t="shared" si="3"/>
        <v>-1.1935971005740953E-2</v>
      </c>
      <c r="N51" s="196">
        <f>PPCL_NG!M51+PPCL_Spot!M51+GT_NG!M51+GT_Spot!M51+Bawana_NG!M51+Bawana_RLNG!M51+Bawana_Spot!M51</f>
        <v>122.35</v>
      </c>
      <c r="O51" s="196">
        <f>PPCL_NG!T51+PPCL_Spot!T51+GT_NG!T51+GT_Spot!T51+Bawana_NG!T51+Bawana_RLNG!T51+Bawana_Spot!T51</f>
        <v>122.40738447598912</v>
      </c>
      <c r="P51" s="197">
        <f t="shared" si="4"/>
        <v>-5.7384475989124439E-2</v>
      </c>
      <c r="Q51" s="197">
        <f t="shared" si="5"/>
        <v>-0.18999999999989825</v>
      </c>
    </row>
    <row r="52" spans="1:17">
      <c r="A52" s="33" t="s">
        <v>94</v>
      </c>
      <c r="B52" s="196">
        <f>PPCL_NG!I52+PPCL_Spot!I52+GT_NG!I52+GT_Spot!I52+Bawana_NG!I52+Bawana_RLNG!I52+Bawana_Spot!I52</f>
        <v>379.95000000000005</v>
      </c>
      <c r="C52" s="196">
        <f>PPCL_NG!P52+PPCL_Spot!P52+GT_NG!P52+GT_Spot!P52+Bawana_NG!P52+Bawana_RLNG!P52+Bawana_Spot!P52</f>
        <v>380.02477197221378</v>
      </c>
      <c r="D52" s="197">
        <f t="shared" si="0"/>
        <v>-7.4771972213738991E-2</v>
      </c>
      <c r="E52" s="196">
        <f>PPCL_NG!J52+PPCL_Spot!J52+GT_NG!J52+GT_Spot!J52+Bawana_NG!J52+Bawana_RLNG!J52+Bawana_Spot!J52</f>
        <v>101.16</v>
      </c>
      <c r="F52" s="196">
        <f>PPCL_NG!Q52+PPCL_Spot!Q52+GT_NG!Q52+GT_Spot!Q52+Bawana_NG!Q52+Bawana_RLNG!Q52+Bawana_Spot!Q52</f>
        <v>101.20590758079129</v>
      </c>
      <c r="G52" s="197">
        <f t="shared" si="1"/>
        <v>-4.5907580791293867E-2</v>
      </c>
      <c r="H52" s="196">
        <f>PPCL_NG!K52+PPCL_Spot!K52+GT_NG!K52+GT_Spot!K52+Bawana_NG!K52+Bawana_RLNG!K52+Bawana_Spot!K52</f>
        <v>23.47</v>
      </c>
      <c r="I52" s="196">
        <f>PPCL_NG!R52+PPCL_Spot!R52+GT_NG!R52+GT_Spot!R52+Bawana_NG!R52+Bawana_RLNG!R52+Bawana_Spot!R52</f>
        <v>23.47</v>
      </c>
      <c r="J52" s="197">
        <f t="shared" si="2"/>
        <v>0</v>
      </c>
      <c r="K52" s="196">
        <f>PPCL_NG!L52+PPCL_Spot!L52+GT_NG!L52+GT_Spot!L52+Bawana_NG!L52+Bawana_RLNG!L52+Bawana_Spot!L52</f>
        <v>108.32000000000001</v>
      </c>
      <c r="L52" s="196">
        <f>PPCL_NG!S52+PPCL_Spot!S52+GT_NG!S52+GT_Spot!S52+Bawana_NG!S52+Bawana_RLNG!S52+Bawana_Spot!S52</f>
        <v>108.33193597100575</v>
      </c>
      <c r="M52" s="197">
        <f t="shared" si="3"/>
        <v>-1.1935971005740953E-2</v>
      </c>
      <c r="N52" s="196">
        <f>PPCL_NG!M52+PPCL_Spot!M52+GT_NG!M52+GT_Spot!M52+Bawana_NG!M52+Bawana_RLNG!M52+Bawana_Spot!M52</f>
        <v>122.35</v>
      </c>
      <c r="O52" s="196">
        <f>PPCL_NG!T52+PPCL_Spot!T52+GT_NG!T52+GT_Spot!T52+Bawana_NG!T52+Bawana_RLNG!T52+Bawana_Spot!T52</f>
        <v>122.40738447598912</v>
      </c>
      <c r="P52" s="197">
        <f t="shared" si="4"/>
        <v>-5.7384475989124439E-2</v>
      </c>
      <c r="Q52" s="197">
        <f t="shared" si="5"/>
        <v>-0.18999999999989825</v>
      </c>
    </row>
    <row r="53" spans="1:17">
      <c r="A53" s="33" t="s">
        <v>95</v>
      </c>
      <c r="B53" s="196">
        <f>PPCL_NG!I53+PPCL_Spot!I53+GT_NG!I53+GT_Spot!I53+Bawana_NG!I53+Bawana_RLNG!I53+Bawana_Spot!I53</f>
        <v>379.95000000000005</v>
      </c>
      <c r="C53" s="196">
        <f>PPCL_NG!P53+PPCL_Spot!P53+GT_NG!P53+GT_Spot!P53+Bawana_NG!P53+Bawana_RLNG!P53+Bawana_Spot!P53</f>
        <v>380.02477197221378</v>
      </c>
      <c r="D53" s="197">
        <f t="shared" si="0"/>
        <v>-7.4771972213738991E-2</v>
      </c>
      <c r="E53" s="196">
        <f>PPCL_NG!J53+PPCL_Spot!J53+GT_NG!J53+GT_Spot!J53+Bawana_NG!J53+Bawana_RLNG!J53+Bawana_Spot!J53</f>
        <v>101.16</v>
      </c>
      <c r="F53" s="196">
        <f>PPCL_NG!Q53+PPCL_Spot!Q53+GT_NG!Q53+GT_Spot!Q53+Bawana_NG!Q53+Bawana_RLNG!Q53+Bawana_Spot!Q53</f>
        <v>101.20590758079129</v>
      </c>
      <c r="G53" s="197">
        <f t="shared" si="1"/>
        <v>-4.5907580791293867E-2</v>
      </c>
      <c r="H53" s="196">
        <f>PPCL_NG!K53+PPCL_Spot!K53+GT_NG!K53+GT_Spot!K53+Bawana_NG!K53+Bawana_RLNG!K53+Bawana_Spot!K53</f>
        <v>23.47</v>
      </c>
      <c r="I53" s="196">
        <f>PPCL_NG!R53+PPCL_Spot!R53+GT_NG!R53+GT_Spot!R53+Bawana_NG!R53+Bawana_RLNG!R53+Bawana_Spot!R53</f>
        <v>23.47</v>
      </c>
      <c r="J53" s="197">
        <f t="shared" si="2"/>
        <v>0</v>
      </c>
      <c r="K53" s="196">
        <f>PPCL_NG!L53+PPCL_Spot!L53+GT_NG!L53+GT_Spot!L53+Bawana_NG!L53+Bawana_RLNG!L53+Bawana_Spot!L53</f>
        <v>108.32000000000001</v>
      </c>
      <c r="L53" s="196">
        <f>PPCL_NG!S53+PPCL_Spot!S53+GT_NG!S53+GT_Spot!S53+Bawana_NG!S53+Bawana_RLNG!S53+Bawana_Spot!S53</f>
        <v>108.33193597100575</v>
      </c>
      <c r="M53" s="197">
        <f t="shared" si="3"/>
        <v>-1.1935971005740953E-2</v>
      </c>
      <c r="N53" s="196">
        <f>PPCL_NG!M53+PPCL_Spot!M53+GT_NG!M53+GT_Spot!M53+Bawana_NG!M53+Bawana_RLNG!M53+Bawana_Spot!M53</f>
        <v>122.35</v>
      </c>
      <c r="O53" s="196">
        <f>PPCL_NG!T53+PPCL_Spot!T53+GT_NG!T53+GT_Spot!T53+Bawana_NG!T53+Bawana_RLNG!T53+Bawana_Spot!T53</f>
        <v>122.40738447598912</v>
      </c>
      <c r="P53" s="197">
        <f t="shared" si="4"/>
        <v>-5.7384475989124439E-2</v>
      </c>
      <c r="Q53" s="197">
        <f t="shared" si="5"/>
        <v>-0.18999999999989825</v>
      </c>
    </row>
    <row r="54" spans="1:17">
      <c r="A54" s="33" t="s">
        <v>96</v>
      </c>
      <c r="B54" s="196">
        <f>PPCL_NG!I54+PPCL_Spot!I54+GT_NG!I54+GT_Spot!I54+Bawana_NG!I54+Bawana_RLNG!I54+Bawana_Spot!I54</f>
        <v>379.95000000000005</v>
      </c>
      <c r="C54" s="196">
        <f>PPCL_NG!P54+PPCL_Spot!P54+GT_NG!P54+GT_Spot!P54+Bawana_NG!P54+Bawana_RLNG!P54+Bawana_Spot!P54</f>
        <v>380.01969177445557</v>
      </c>
      <c r="D54" s="197">
        <f t="shared" si="0"/>
        <v>-6.9691774455520772E-2</v>
      </c>
      <c r="E54" s="196">
        <f>PPCL_NG!J54+PPCL_Spot!J54+GT_NG!J54+GT_Spot!J54+Bawana_NG!J54+Bawana_RLNG!J54+Bawana_Spot!J54</f>
        <v>112.2</v>
      </c>
      <c r="F54" s="196">
        <f>PPCL_NG!Q54+PPCL_Spot!Q54+GT_NG!Q54+GT_Spot!Q54+Bawana_NG!Q54+Bawana_RLNG!Q54+Bawana_Spot!Q54</f>
        <v>112.24373374979156</v>
      </c>
      <c r="G54" s="197">
        <f t="shared" si="1"/>
        <v>-4.373374979155642E-2</v>
      </c>
      <c r="H54" s="196">
        <f>PPCL_NG!K54+PPCL_Spot!K54+GT_NG!K54+GT_Spot!K54+Bawana_NG!K54+Bawana_RLNG!K54+Bawana_Spot!K54</f>
        <v>23.47</v>
      </c>
      <c r="I54" s="196">
        <f>PPCL_NG!R54+PPCL_Spot!R54+GT_NG!R54+GT_Spot!R54+Bawana_NG!R54+Bawana_RLNG!R54+Bawana_Spot!R54</f>
        <v>23.469779597690302</v>
      </c>
      <c r="J54" s="197">
        <f t="shared" si="2"/>
        <v>2.2040230969722074E-4</v>
      </c>
      <c r="K54" s="196">
        <f>PPCL_NG!L54+PPCL_Spot!L54+GT_NG!L54+GT_Spot!L54+Bawana_NG!L54+Bawana_RLNG!L54+Bawana_Spot!L54</f>
        <v>106.26</v>
      </c>
      <c r="L54" s="196">
        <f>PPCL_NG!S54+PPCL_Spot!S54+GT_NG!S54+GT_Spot!S54+Bawana_NG!S54+Bawana_RLNG!S54+Bawana_Spot!S54</f>
        <v>106.27130155956294</v>
      </c>
      <c r="M54" s="197">
        <f t="shared" si="3"/>
        <v>-1.1301559562937769E-2</v>
      </c>
      <c r="N54" s="196">
        <f>PPCL_NG!M54+PPCL_Spot!M54+GT_NG!M54+GT_Spot!M54+Bawana_NG!M54+Bawana_RLNG!M54+Bawana_Spot!M54</f>
        <v>116.2</v>
      </c>
      <c r="O54" s="196">
        <f>PPCL_NG!T54+PPCL_Spot!T54+GT_NG!T54+GT_Spot!T54+Bawana_NG!T54+Bawana_RLNG!T54+Bawana_Spot!T54</f>
        <v>116.25549331849959</v>
      </c>
      <c r="P54" s="197">
        <f t="shared" si="4"/>
        <v>-5.5493318499586053E-2</v>
      </c>
      <c r="Q54" s="197">
        <f t="shared" si="5"/>
        <v>-0.17999999999990379</v>
      </c>
    </row>
    <row r="55" spans="1:17">
      <c r="A55" s="33" t="s">
        <v>97</v>
      </c>
      <c r="B55" s="196">
        <f>PPCL_NG!I55+PPCL_Spot!I55+GT_NG!I55+GT_Spot!I55+Bawana_NG!I55+Bawana_RLNG!I55+Bawana_Spot!I55</f>
        <v>379.95000000000005</v>
      </c>
      <c r="C55" s="196">
        <f>PPCL_NG!P55+PPCL_Spot!P55+GT_NG!P55+GT_Spot!P55+Bawana_NG!P55+Bawana_RLNG!P55+Bawana_Spot!P55</f>
        <v>380.01969177445557</v>
      </c>
      <c r="D55" s="197">
        <f t="shared" si="0"/>
        <v>-6.9691774455520772E-2</v>
      </c>
      <c r="E55" s="196">
        <f>PPCL_NG!J55+PPCL_Spot!J55+GT_NG!J55+GT_Spot!J55+Bawana_NG!J55+Bawana_RLNG!J55+Bawana_Spot!J55</f>
        <v>112.2</v>
      </c>
      <c r="F55" s="196">
        <f>PPCL_NG!Q55+PPCL_Spot!Q55+GT_NG!Q55+GT_Spot!Q55+Bawana_NG!Q55+Bawana_RLNG!Q55+Bawana_Spot!Q55</f>
        <v>112.24373374979156</v>
      </c>
      <c r="G55" s="197">
        <f t="shared" si="1"/>
        <v>-4.373374979155642E-2</v>
      </c>
      <c r="H55" s="196">
        <f>PPCL_NG!K55+PPCL_Spot!K55+GT_NG!K55+GT_Spot!K55+Bawana_NG!K55+Bawana_RLNG!K55+Bawana_Spot!K55</f>
        <v>23.47</v>
      </c>
      <c r="I55" s="196">
        <f>PPCL_NG!R55+PPCL_Spot!R55+GT_NG!R55+GT_Spot!R55+Bawana_NG!R55+Bawana_RLNG!R55+Bawana_Spot!R55</f>
        <v>23.469779597690302</v>
      </c>
      <c r="J55" s="197">
        <f t="shared" si="2"/>
        <v>2.2040230969722074E-4</v>
      </c>
      <c r="K55" s="196">
        <f>PPCL_NG!L55+PPCL_Spot!L55+GT_NG!L55+GT_Spot!L55+Bawana_NG!L55+Bawana_RLNG!L55+Bawana_Spot!L55</f>
        <v>106.26</v>
      </c>
      <c r="L55" s="196">
        <f>PPCL_NG!S55+PPCL_Spot!S55+GT_NG!S55+GT_Spot!S55+Bawana_NG!S55+Bawana_RLNG!S55+Bawana_Spot!S55</f>
        <v>106.27130155956294</v>
      </c>
      <c r="M55" s="197">
        <f t="shared" si="3"/>
        <v>-1.1301559562937769E-2</v>
      </c>
      <c r="N55" s="196">
        <f>PPCL_NG!M55+PPCL_Spot!M55+GT_NG!M55+GT_Spot!M55+Bawana_NG!M55+Bawana_RLNG!M55+Bawana_Spot!M55</f>
        <v>116.2</v>
      </c>
      <c r="O55" s="196">
        <f>PPCL_NG!T55+PPCL_Spot!T55+GT_NG!T55+GT_Spot!T55+Bawana_NG!T55+Bawana_RLNG!T55+Bawana_Spot!T55</f>
        <v>116.25549331849959</v>
      </c>
      <c r="P55" s="197">
        <f t="shared" si="4"/>
        <v>-5.5493318499586053E-2</v>
      </c>
      <c r="Q55" s="197">
        <f t="shared" si="5"/>
        <v>-0.17999999999990379</v>
      </c>
    </row>
    <row r="56" spans="1:17">
      <c r="A56" s="33" t="s">
        <v>98</v>
      </c>
      <c r="B56" s="196">
        <f>PPCL_NG!I56+PPCL_Spot!I56+GT_NG!I56+GT_Spot!I56+Bawana_NG!I56+Bawana_RLNG!I56+Bawana_Spot!I56</f>
        <v>379.95000000000005</v>
      </c>
      <c r="C56" s="196">
        <f>PPCL_NG!P56+PPCL_Spot!P56+GT_NG!P56+GT_Spot!P56+Bawana_NG!P56+Bawana_RLNG!P56+Bawana_Spot!P56</f>
        <v>380.01969177445557</v>
      </c>
      <c r="D56" s="197">
        <f t="shared" si="0"/>
        <v>-6.9691774455520772E-2</v>
      </c>
      <c r="E56" s="196">
        <f>PPCL_NG!J56+PPCL_Spot!J56+GT_NG!J56+GT_Spot!J56+Bawana_NG!J56+Bawana_RLNG!J56+Bawana_Spot!J56</f>
        <v>112.2</v>
      </c>
      <c r="F56" s="196">
        <f>PPCL_NG!Q56+PPCL_Spot!Q56+GT_NG!Q56+GT_Spot!Q56+Bawana_NG!Q56+Bawana_RLNG!Q56+Bawana_Spot!Q56</f>
        <v>112.24373374979156</v>
      </c>
      <c r="G56" s="197">
        <f t="shared" si="1"/>
        <v>-4.373374979155642E-2</v>
      </c>
      <c r="H56" s="196">
        <f>PPCL_NG!K56+PPCL_Spot!K56+GT_NG!K56+GT_Spot!K56+Bawana_NG!K56+Bawana_RLNG!K56+Bawana_Spot!K56</f>
        <v>23.47</v>
      </c>
      <c r="I56" s="196">
        <f>PPCL_NG!R56+PPCL_Spot!R56+GT_NG!R56+GT_Spot!R56+Bawana_NG!R56+Bawana_RLNG!R56+Bawana_Spot!R56</f>
        <v>23.469779597690302</v>
      </c>
      <c r="J56" s="197">
        <f t="shared" si="2"/>
        <v>2.2040230969722074E-4</v>
      </c>
      <c r="K56" s="196">
        <f>PPCL_NG!L56+PPCL_Spot!L56+GT_NG!L56+GT_Spot!L56+Bawana_NG!L56+Bawana_RLNG!L56+Bawana_Spot!L56</f>
        <v>106.26</v>
      </c>
      <c r="L56" s="196">
        <f>PPCL_NG!S56+PPCL_Spot!S56+GT_NG!S56+GT_Spot!S56+Bawana_NG!S56+Bawana_RLNG!S56+Bawana_Spot!S56</f>
        <v>106.27130155956294</v>
      </c>
      <c r="M56" s="197">
        <f t="shared" si="3"/>
        <v>-1.1301559562937769E-2</v>
      </c>
      <c r="N56" s="196">
        <f>PPCL_NG!M56+PPCL_Spot!M56+GT_NG!M56+GT_Spot!M56+Bawana_NG!M56+Bawana_RLNG!M56+Bawana_Spot!M56</f>
        <v>116.2</v>
      </c>
      <c r="O56" s="196">
        <f>PPCL_NG!T56+PPCL_Spot!T56+GT_NG!T56+GT_Spot!T56+Bawana_NG!T56+Bawana_RLNG!T56+Bawana_Spot!T56</f>
        <v>116.25549331849959</v>
      </c>
      <c r="P56" s="197">
        <f t="shared" si="4"/>
        <v>-5.5493318499586053E-2</v>
      </c>
      <c r="Q56" s="197">
        <f t="shared" si="5"/>
        <v>-0.17999999999990379</v>
      </c>
    </row>
    <row r="57" spans="1:17">
      <c r="A57" s="33" t="s">
        <v>99</v>
      </c>
      <c r="B57" s="196">
        <f>PPCL_NG!I57+PPCL_Spot!I57+GT_NG!I57+GT_Spot!I57+Bawana_NG!I57+Bawana_RLNG!I57+Bawana_Spot!I57</f>
        <v>379.95000000000005</v>
      </c>
      <c r="C57" s="196">
        <f>PPCL_NG!P57+PPCL_Spot!P57+GT_NG!P57+GT_Spot!P57+Bawana_NG!P57+Bawana_RLNG!P57+Bawana_Spot!P57</f>
        <v>380.02477197221378</v>
      </c>
      <c r="D57" s="197">
        <f t="shared" si="0"/>
        <v>-7.4771972213738991E-2</v>
      </c>
      <c r="E57" s="196">
        <f>PPCL_NG!J57+PPCL_Spot!J57+GT_NG!J57+GT_Spot!J57+Bawana_NG!J57+Bawana_RLNG!J57+Bawana_Spot!J57</f>
        <v>101.16</v>
      </c>
      <c r="F57" s="196">
        <f>PPCL_NG!Q57+PPCL_Spot!Q57+GT_NG!Q57+GT_Spot!Q57+Bawana_NG!Q57+Bawana_RLNG!Q57+Bawana_Spot!Q57</f>
        <v>101.20590758079129</v>
      </c>
      <c r="G57" s="197">
        <f t="shared" si="1"/>
        <v>-4.5907580791293867E-2</v>
      </c>
      <c r="H57" s="196">
        <f>PPCL_NG!K57+PPCL_Spot!K57+GT_NG!K57+GT_Spot!K57+Bawana_NG!K57+Bawana_RLNG!K57+Bawana_Spot!K57</f>
        <v>23.47</v>
      </c>
      <c r="I57" s="196">
        <f>PPCL_NG!R57+PPCL_Spot!R57+GT_NG!R57+GT_Spot!R57+Bawana_NG!R57+Bawana_RLNG!R57+Bawana_Spot!R57</f>
        <v>23.47</v>
      </c>
      <c r="J57" s="197">
        <f t="shared" si="2"/>
        <v>0</v>
      </c>
      <c r="K57" s="196">
        <f>PPCL_NG!L57+PPCL_Spot!L57+GT_NG!L57+GT_Spot!L57+Bawana_NG!L57+Bawana_RLNG!L57+Bawana_Spot!L57</f>
        <v>108.32000000000001</v>
      </c>
      <c r="L57" s="196">
        <f>PPCL_NG!S57+PPCL_Spot!S57+GT_NG!S57+GT_Spot!S57+Bawana_NG!S57+Bawana_RLNG!S57+Bawana_Spot!S57</f>
        <v>108.33193597100575</v>
      </c>
      <c r="M57" s="197">
        <f t="shared" si="3"/>
        <v>-1.1935971005740953E-2</v>
      </c>
      <c r="N57" s="196">
        <f>PPCL_NG!M57+PPCL_Spot!M57+GT_NG!M57+GT_Spot!M57+Bawana_NG!M57+Bawana_RLNG!M57+Bawana_Spot!M57</f>
        <v>122.35</v>
      </c>
      <c r="O57" s="196">
        <f>PPCL_NG!T57+PPCL_Spot!T57+GT_NG!T57+GT_Spot!T57+Bawana_NG!T57+Bawana_RLNG!T57+Bawana_Spot!T57</f>
        <v>122.40738447598912</v>
      </c>
      <c r="P57" s="197">
        <f t="shared" si="4"/>
        <v>-5.7384475989124439E-2</v>
      </c>
      <c r="Q57" s="197">
        <f t="shared" si="5"/>
        <v>-0.18999999999989825</v>
      </c>
    </row>
    <row r="58" spans="1:17">
      <c r="A58" s="33" t="s">
        <v>100</v>
      </c>
      <c r="B58" s="196">
        <f>PPCL_NG!I58+PPCL_Spot!I58+GT_NG!I58+GT_Spot!I58+Bawana_NG!I58+Bawana_RLNG!I58+Bawana_Spot!I58</f>
        <v>379.95000000000005</v>
      </c>
      <c r="C58" s="196">
        <f>PPCL_NG!P58+PPCL_Spot!P58+GT_NG!P58+GT_Spot!P58+Bawana_NG!P58+Bawana_RLNG!P58+Bawana_Spot!P58</f>
        <v>380.02477197221378</v>
      </c>
      <c r="D58" s="197">
        <f t="shared" si="0"/>
        <v>-7.4771972213738991E-2</v>
      </c>
      <c r="E58" s="196">
        <f>PPCL_NG!J58+PPCL_Spot!J58+GT_NG!J58+GT_Spot!J58+Bawana_NG!J58+Bawana_RLNG!J58+Bawana_Spot!J58</f>
        <v>101.16</v>
      </c>
      <c r="F58" s="196">
        <f>PPCL_NG!Q58+PPCL_Spot!Q58+GT_NG!Q58+GT_Spot!Q58+Bawana_NG!Q58+Bawana_RLNG!Q58+Bawana_Spot!Q58</f>
        <v>101.20590758079129</v>
      </c>
      <c r="G58" s="197">
        <f t="shared" si="1"/>
        <v>-4.5907580791293867E-2</v>
      </c>
      <c r="H58" s="196">
        <f>PPCL_NG!K58+PPCL_Spot!K58+GT_NG!K58+GT_Spot!K58+Bawana_NG!K58+Bawana_RLNG!K58+Bawana_Spot!K58</f>
        <v>23.47</v>
      </c>
      <c r="I58" s="196">
        <f>PPCL_NG!R58+PPCL_Spot!R58+GT_NG!R58+GT_Spot!R58+Bawana_NG!R58+Bawana_RLNG!R58+Bawana_Spot!R58</f>
        <v>23.47</v>
      </c>
      <c r="J58" s="197">
        <f t="shared" si="2"/>
        <v>0</v>
      </c>
      <c r="K58" s="196">
        <f>PPCL_NG!L58+PPCL_Spot!L58+GT_NG!L58+GT_Spot!L58+Bawana_NG!L58+Bawana_RLNG!L58+Bawana_Spot!L58</f>
        <v>108.32000000000001</v>
      </c>
      <c r="L58" s="196">
        <f>PPCL_NG!S58+PPCL_Spot!S58+GT_NG!S58+GT_Spot!S58+Bawana_NG!S58+Bawana_RLNG!S58+Bawana_Spot!S58</f>
        <v>108.33193597100575</v>
      </c>
      <c r="M58" s="197">
        <f t="shared" si="3"/>
        <v>-1.1935971005740953E-2</v>
      </c>
      <c r="N58" s="196">
        <f>PPCL_NG!M58+PPCL_Spot!M58+GT_NG!M58+GT_Spot!M58+Bawana_NG!M58+Bawana_RLNG!M58+Bawana_Spot!M58</f>
        <v>122.35</v>
      </c>
      <c r="O58" s="196">
        <f>PPCL_NG!T58+PPCL_Spot!T58+GT_NG!T58+GT_Spot!T58+Bawana_NG!T58+Bawana_RLNG!T58+Bawana_Spot!T58</f>
        <v>122.40738447598912</v>
      </c>
      <c r="P58" s="197">
        <f t="shared" si="4"/>
        <v>-5.7384475989124439E-2</v>
      </c>
      <c r="Q58" s="197">
        <f t="shared" si="5"/>
        <v>-0.18999999999989825</v>
      </c>
    </row>
    <row r="59" spans="1:17">
      <c r="A59" s="33" t="s">
        <v>101</v>
      </c>
      <c r="B59" s="196">
        <f>PPCL_NG!I59+PPCL_Spot!I59+GT_NG!I59+GT_Spot!I59+Bawana_NG!I59+Bawana_RLNG!I59+Bawana_Spot!I59</f>
        <v>379.95000000000005</v>
      </c>
      <c r="C59" s="196">
        <f>PPCL_NG!P59+PPCL_Spot!P59+GT_NG!P59+GT_Spot!P59+Bawana_NG!P59+Bawana_RLNG!P59+Bawana_Spot!P59</f>
        <v>380.02477197221378</v>
      </c>
      <c r="D59" s="197">
        <f t="shared" si="0"/>
        <v>-7.4771972213738991E-2</v>
      </c>
      <c r="E59" s="196">
        <f>PPCL_NG!J59+PPCL_Spot!J59+GT_NG!J59+GT_Spot!J59+Bawana_NG!J59+Bawana_RLNG!J59+Bawana_Spot!J59</f>
        <v>101.16</v>
      </c>
      <c r="F59" s="196">
        <f>PPCL_NG!Q59+PPCL_Spot!Q59+GT_NG!Q59+GT_Spot!Q59+Bawana_NG!Q59+Bawana_RLNG!Q59+Bawana_Spot!Q59</f>
        <v>101.20590758079129</v>
      </c>
      <c r="G59" s="197">
        <f t="shared" si="1"/>
        <v>-4.5907580791293867E-2</v>
      </c>
      <c r="H59" s="196">
        <f>PPCL_NG!K59+PPCL_Spot!K59+GT_NG!K59+GT_Spot!K59+Bawana_NG!K59+Bawana_RLNG!K59+Bawana_Spot!K59</f>
        <v>23.47</v>
      </c>
      <c r="I59" s="196">
        <f>PPCL_NG!R59+PPCL_Spot!R59+GT_NG!R59+GT_Spot!R59+Bawana_NG!R59+Bawana_RLNG!R59+Bawana_Spot!R59</f>
        <v>23.47</v>
      </c>
      <c r="J59" s="197">
        <f t="shared" si="2"/>
        <v>0</v>
      </c>
      <c r="K59" s="196">
        <f>PPCL_NG!L59+PPCL_Spot!L59+GT_NG!L59+GT_Spot!L59+Bawana_NG!L59+Bawana_RLNG!L59+Bawana_Spot!L59</f>
        <v>108.32000000000001</v>
      </c>
      <c r="L59" s="196">
        <f>PPCL_NG!S59+PPCL_Spot!S59+GT_NG!S59+GT_Spot!S59+Bawana_NG!S59+Bawana_RLNG!S59+Bawana_Spot!S59</f>
        <v>108.33193597100575</v>
      </c>
      <c r="M59" s="197">
        <f t="shared" si="3"/>
        <v>-1.1935971005740953E-2</v>
      </c>
      <c r="N59" s="196">
        <f>PPCL_NG!M59+PPCL_Spot!M59+GT_NG!M59+GT_Spot!M59+Bawana_NG!M59+Bawana_RLNG!M59+Bawana_Spot!M59</f>
        <v>122.35</v>
      </c>
      <c r="O59" s="196">
        <f>PPCL_NG!T59+PPCL_Spot!T59+GT_NG!T59+GT_Spot!T59+Bawana_NG!T59+Bawana_RLNG!T59+Bawana_Spot!T59</f>
        <v>122.40738447598912</v>
      </c>
      <c r="P59" s="197">
        <f t="shared" si="4"/>
        <v>-5.7384475989124439E-2</v>
      </c>
      <c r="Q59" s="197">
        <f t="shared" si="5"/>
        <v>-0.18999999999989825</v>
      </c>
    </row>
    <row r="60" spans="1:17">
      <c r="A60" s="33" t="s">
        <v>102</v>
      </c>
      <c r="B60" s="196">
        <f>PPCL_NG!I60+PPCL_Spot!I60+GT_NG!I60+GT_Spot!I60+Bawana_NG!I60+Bawana_RLNG!I60+Bawana_Spot!I60</f>
        <v>379.95000000000005</v>
      </c>
      <c r="C60" s="196">
        <f>PPCL_NG!P60+PPCL_Spot!P60+GT_NG!P60+GT_Spot!P60+Bawana_NG!P60+Bawana_RLNG!P60+Bawana_Spot!P60</f>
        <v>380.02477197221378</v>
      </c>
      <c r="D60" s="197">
        <f t="shared" si="0"/>
        <v>-7.4771972213738991E-2</v>
      </c>
      <c r="E60" s="196">
        <f>PPCL_NG!J60+PPCL_Spot!J60+GT_NG!J60+GT_Spot!J60+Bawana_NG!J60+Bawana_RLNG!J60+Bawana_Spot!J60</f>
        <v>101.16</v>
      </c>
      <c r="F60" s="196">
        <f>PPCL_NG!Q60+PPCL_Spot!Q60+GT_NG!Q60+GT_Spot!Q60+Bawana_NG!Q60+Bawana_RLNG!Q60+Bawana_Spot!Q60</f>
        <v>101.20590758079129</v>
      </c>
      <c r="G60" s="197">
        <f t="shared" si="1"/>
        <v>-4.5907580791293867E-2</v>
      </c>
      <c r="H60" s="196">
        <f>PPCL_NG!K60+PPCL_Spot!K60+GT_NG!K60+GT_Spot!K60+Bawana_NG!K60+Bawana_RLNG!K60+Bawana_Spot!K60</f>
        <v>23.47</v>
      </c>
      <c r="I60" s="196">
        <f>PPCL_NG!R60+PPCL_Spot!R60+GT_NG!R60+GT_Spot!R60+Bawana_NG!R60+Bawana_RLNG!R60+Bawana_Spot!R60</f>
        <v>23.47</v>
      </c>
      <c r="J60" s="197">
        <f t="shared" si="2"/>
        <v>0</v>
      </c>
      <c r="K60" s="196">
        <f>PPCL_NG!L60+PPCL_Spot!L60+GT_NG!L60+GT_Spot!L60+Bawana_NG!L60+Bawana_RLNG!L60+Bawana_Spot!L60</f>
        <v>108.32000000000001</v>
      </c>
      <c r="L60" s="196">
        <f>PPCL_NG!S60+PPCL_Spot!S60+GT_NG!S60+GT_Spot!S60+Bawana_NG!S60+Bawana_RLNG!S60+Bawana_Spot!S60</f>
        <v>108.33193597100575</v>
      </c>
      <c r="M60" s="197">
        <f t="shared" si="3"/>
        <v>-1.1935971005740953E-2</v>
      </c>
      <c r="N60" s="196">
        <f>PPCL_NG!M60+PPCL_Spot!M60+GT_NG!M60+GT_Spot!M60+Bawana_NG!M60+Bawana_RLNG!M60+Bawana_Spot!M60</f>
        <v>122.35</v>
      </c>
      <c r="O60" s="196">
        <f>PPCL_NG!T60+PPCL_Spot!T60+GT_NG!T60+GT_Spot!T60+Bawana_NG!T60+Bawana_RLNG!T60+Bawana_Spot!T60</f>
        <v>122.40738447598912</v>
      </c>
      <c r="P60" s="197">
        <f t="shared" si="4"/>
        <v>-5.7384475989124439E-2</v>
      </c>
      <c r="Q60" s="197">
        <f t="shared" si="5"/>
        <v>-0.18999999999989825</v>
      </c>
    </row>
    <row r="61" spans="1:17">
      <c r="A61" s="33" t="s">
        <v>103</v>
      </c>
      <c r="B61" s="196">
        <f>PPCL_NG!I61+PPCL_Spot!I61+GT_NG!I61+GT_Spot!I61+Bawana_NG!I61+Bawana_RLNG!I61+Bawana_Spot!I61</f>
        <v>509.95000000000005</v>
      </c>
      <c r="C61" s="196">
        <f>PPCL_NG!P61+PPCL_Spot!P61+GT_NG!P61+GT_Spot!P61+Bawana_NG!P61+Bawana_RLNG!P61+Bawana_Spot!P61</f>
        <v>510.02477197221378</v>
      </c>
      <c r="D61" s="197">
        <f t="shared" si="0"/>
        <v>-7.4771972213738991E-2</v>
      </c>
      <c r="E61" s="196">
        <f>PPCL_NG!J61+PPCL_Spot!J61+GT_NG!J61+GT_Spot!J61+Bawana_NG!J61+Bawana_RLNG!J61+Bawana_Spot!J61</f>
        <v>101.16</v>
      </c>
      <c r="F61" s="196">
        <f>PPCL_NG!Q61+PPCL_Spot!Q61+GT_NG!Q61+GT_Spot!Q61+Bawana_NG!Q61+Bawana_RLNG!Q61+Bawana_Spot!Q61</f>
        <v>101.20590758079129</v>
      </c>
      <c r="G61" s="197">
        <f t="shared" si="1"/>
        <v>-4.5907580791293867E-2</v>
      </c>
      <c r="H61" s="196">
        <f>PPCL_NG!K61+PPCL_Spot!K61+GT_NG!K61+GT_Spot!K61+Bawana_NG!K61+Bawana_RLNG!K61+Bawana_Spot!K61</f>
        <v>23.47</v>
      </c>
      <c r="I61" s="196">
        <f>PPCL_NG!R61+PPCL_Spot!R61+GT_NG!R61+GT_Spot!R61+Bawana_NG!R61+Bawana_RLNG!R61+Bawana_Spot!R61</f>
        <v>23.47</v>
      </c>
      <c r="J61" s="197">
        <f t="shared" si="2"/>
        <v>0</v>
      </c>
      <c r="K61" s="196">
        <f>PPCL_NG!L61+PPCL_Spot!L61+GT_NG!L61+GT_Spot!L61+Bawana_NG!L61+Bawana_RLNG!L61+Bawana_Spot!L61</f>
        <v>108.32000000000001</v>
      </c>
      <c r="L61" s="196">
        <f>PPCL_NG!S61+PPCL_Spot!S61+GT_NG!S61+GT_Spot!S61+Bawana_NG!S61+Bawana_RLNG!S61+Bawana_Spot!S61</f>
        <v>108.33193597100575</v>
      </c>
      <c r="M61" s="197">
        <f t="shared" si="3"/>
        <v>-1.1935971005740953E-2</v>
      </c>
      <c r="N61" s="196">
        <f>PPCL_NG!M61+PPCL_Spot!M61+GT_NG!M61+GT_Spot!M61+Bawana_NG!M61+Bawana_RLNG!M61+Bawana_Spot!M61</f>
        <v>122.35</v>
      </c>
      <c r="O61" s="196">
        <f>PPCL_NG!T61+PPCL_Spot!T61+GT_NG!T61+GT_Spot!T61+Bawana_NG!T61+Bawana_RLNG!T61+Bawana_Spot!T61</f>
        <v>122.40738447598912</v>
      </c>
      <c r="P61" s="197">
        <f t="shared" si="4"/>
        <v>-5.7384475989124439E-2</v>
      </c>
      <c r="Q61" s="197">
        <f t="shared" si="5"/>
        <v>-0.18999999999989825</v>
      </c>
    </row>
    <row r="62" spans="1:17">
      <c r="A62" s="33" t="s">
        <v>104</v>
      </c>
      <c r="B62" s="196">
        <f>PPCL_NG!I62+PPCL_Spot!I62+GT_NG!I62+GT_Spot!I62+Bawana_NG!I62+Bawana_RLNG!I62+Bawana_Spot!I62</f>
        <v>509.95000000000005</v>
      </c>
      <c r="C62" s="196">
        <f>PPCL_NG!P62+PPCL_Spot!P62+GT_NG!P62+GT_Spot!P62+Bawana_NG!P62+Bawana_RLNG!P62+Bawana_Spot!P62</f>
        <v>510.02477197221378</v>
      </c>
      <c r="D62" s="197">
        <f t="shared" si="0"/>
        <v>-7.4771972213738991E-2</v>
      </c>
      <c r="E62" s="196">
        <f>PPCL_NG!J62+PPCL_Spot!J62+GT_NG!J62+GT_Spot!J62+Bawana_NG!J62+Bawana_RLNG!J62+Bawana_Spot!J62</f>
        <v>101.16</v>
      </c>
      <c r="F62" s="196">
        <f>PPCL_NG!Q62+PPCL_Spot!Q62+GT_NG!Q62+GT_Spot!Q62+Bawana_NG!Q62+Bawana_RLNG!Q62+Bawana_Spot!Q62</f>
        <v>101.20590758079129</v>
      </c>
      <c r="G62" s="197">
        <f t="shared" si="1"/>
        <v>-4.5907580791293867E-2</v>
      </c>
      <c r="H62" s="196">
        <f>PPCL_NG!K62+PPCL_Spot!K62+GT_NG!K62+GT_Spot!K62+Bawana_NG!K62+Bawana_RLNG!K62+Bawana_Spot!K62</f>
        <v>23.47</v>
      </c>
      <c r="I62" s="196">
        <f>PPCL_NG!R62+PPCL_Spot!R62+GT_NG!R62+GT_Spot!R62+Bawana_NG!R62+Bawana_RLNG!R62+Bawana_Spot!R62</f>
        <v>23.47</v>
      </c>
      <c r="J62" s="197">
        <f t="shared" si="2"/>
        <v>0</v>
      </c>
      <c r="K62" s="196">
        <f>PPCL_NG!L62+PPCL_Spot!L62+GT_NG!L62+GT_Spot!L62+Bawana_NG!L62+Bawana_RLNG!L62+Bawana_Spot!L62</f>
        <v>108.32000000000001</v>
      </c>
      <c r="L62" s="196">
        <f>PPCL_NG!S62+PPCL_Spot!S62+GT_NG!S62+GT_Spot!S62+Bawana_NG!S62+Bawana_RLNG!S62+Bawana_Spot!S62</f>
        <v>108.33193597100575</v>
      </c>
      <c r="M62" s="197">
        <f t="shared" si="3"/>
        <v>-1.1935971005740953E-2</v>
      </c>
      <c r="N62" s="196">
        <f>PPCL_NG!M62+PPCL_Spot!M62+GT_NG!M62+GT_Spot!M62+Bawana_NG!M62+Bawana_RLNG!M62+Bawana_Spot!M62</f>
        <v>122.35</v>
      </c>
      <c r="O62" s="196">
        <f>PPCL_NG!T62+PPCL_Spot!T62+GT_NG!T62+GT_Spot!T62+Bawana_NG!T62+Bawana_RLNG!T62+Bawana_Spot!T62</f>
        <v>122.40738447598912</v>
      </c>
      <c r="P62" s="197">
        <f t="shared" si="4"/>
        <v>-5.7384475989124439E-2</v>
      </c>
      <c r="Q62" s="197">
        <f t="shared" si="5"/>
        <v>-0.18999999999989825</v>
      </c>
    </row>
    <row r="63" spans="1:17">
      <c r="A63" s="33" t="s">
        <v>105</v>
      </c>
      <c r="B63" s="196">
        <f>PPCL_NG!I63+PPCL_Spot!I63+GT_NG!I63+GT_Spot!I63+Bawana_NG!I63+Bawana_RLNG!I63+Bawana_Spot!I63</f>
        <v>379.95000000000005</v>
      </c>
      <c r="C63" s="196">
        <f>PPCL_NG!P63+PPCL_Spot!P63+GT_NG!P63+GT_Spot!P63+Bawana_NG!P63+Bawana_RLNG!P63+Bawana_Spot!P63</f>
        <v>380.02477197221378</v>
      </c>
      <c r="D63" s="197">
        <f t="shared" si="0"/>
        <v>-7.4771972213738991E-2</v>
      </c>
      <c r="E63" s="196">
        <f>PPCL_NG!J63+PPCL_Spot!J63+GT_NG!J63+GT_Spot!J63+Bawana_NG!J63+Bawana_RLNG!J63+Bawana_Spot!J63</f>
        <v>101.16</v>
      </c>
      <c r="F63" s="196">
        <f>PPCL_NG!Q63+PPCL_Spot!Q63+GT_NG!Q63+GT_Spot!Q63+Bawana_NG!Q63+Bawana_RLNG!Q63+Bawana_Spot!Q63</f>
        <v>101.20590758079129</v>
      </c>
      <c r="G63" s="197">
        <f t="shared" si="1"/>
        <v>-4.5907580791293867E-2</v>
      </c>
      <c r="H63" s="196">
        <f>PPCL_NG!K63+PPCL_Spot!K63+GT_NG!K63+GT_Spot!K63+Bawana_NG!K63+Bawana_RLNG!K63+Bawana_Spot!K63</f>
        <v>23.47</v>
      </c>
      <c r="I63" s="196">
        <f>PPCL_NG!R63+PPCL_Spot!R63+GT_NG!R63+GT_Spot!R63+Bawana_NG!R63+Bawana_RLNG!R63+Bawana_Spot!R63</f>
        <v>23.47</v>
      </c>
      <c r="J63" s="197">
        <f t="shared" si="2"/>
        <v>0</v>
      </c>
      <c r="K63" s="196">
        <f>PPCL_NG!L63+PPCL_Spot!L63+GT_NG!L63+GT_Spot!L63+Bawana_NG!L63+Bawana_RLNG!L63+Bawana_Spot!L63</f>
        <v>108.32000000000001</v>
      </c>
      <c r="L63" s="196">
        <f>PPCL_NG!S63+PPCL_Spot!S63+GT_NG!S63+GT_Spot!S63+Bawana_NG!S63+Bawana_RLNG!S63+Bawana_Spot!S63</f>
        <v>108.33193597100575</v>
      </c>
      <c r="M63" s="197">
        <f t="shared" si="3"/>
        <v>-1.1935971005740953E-2</v>
      </c>
      <c r="N63" s="196">
        <f>PPCL_NG!M63+PPCL_Spot!M63+GT_NG!M63+GT_Spot!M63+Bawana_NG!M63+Bawana_RLNG!M63+Bawana_Spot!M63</f>
        <v>122.35</v>
      </c>
      <c r="O63" s="196">
        <f>PPCL_NG!T63+PPCL_Spot!T63+GT_NG!T63+GT_Spot!T63+Bawana_NG!T63+Bawana_RLNG!T63+Bawana_Spot!T63</f>
        <v>122.40738447598912</v>
      </c>
      <c r="P63" s="197">
        <f t="shared" si="4"/>
        <v>-5.7384475989124439E-2</v>
      </c>
      <c r="Q63" s="197">
        <f t="shared" si="5"/>
        <v>-0.18999999999989825</v>
      </c>
    </row>
    <row r="64" spans="1:17">
      <c r="A64" s="33" t="s">
        <v>106</v>
      </c>
      <c r="B64" s="196">
        <f>PPCL_NG!I64+PPCL_Spot!I64+GT_NG!I64+GT_Spot!I64+Bawana_NG!I64+Bawana_RLNG!I64+Bawana_Spot!I64</f>
        <v>379.95000000000005</v>
      </c>
      <c r="C64" s="196">
        <f>PPCL_NG!P64+PPCL_Spot!P64+GT_NG!P64+GT_Spot!P64+Bawana_NG!P64+Bawana_RLNG!P64+Bawana_Spot!P64</f>
        <v>380.01969177445557</v>
      </c>
      <c r="D64" s="197">
        <f t="shared" si="0"/>
        <v>-6.9691774455520772E-2</v>
      </c>
      <c r="E64" s="196">
        <f>PPCL_NG!J64+PPCL_Spot!J64+GT_NG!J64+GT_Spot!J64+Bawana_NG!J64+Bawana_RLNG!J64+Bawana_Spot!J64</f>
        <v>112.2</v>
      </c>
      <c r="F64" s="196">
        <f>PPCL_NG!Q64+PPCL_Spot!Q64+GT_NG!Q64+GT_Spot!Q64+Bawana_NG!Q64+Bawana_RLNG!Q64+Bawana_Spot!Q64</f>
        <v>112.24373374979156</v>
      </c>
      <c r="G64" s="197">
        <f t="shared" si="1"/>
        <v>-4.373374979155642E-2</v>
      </c>
      <c r="H64" s="196">
        <f>PPCL_NG!K64+PPCL_Spot!K64+GT_NG!K64+GT_Spot!K64+Bawana_NG!K64+Bawana_RLNG!K64+Bawana_Spot!K64</f>
        <v>23.47</v>
      </c>
      <c r="I64" s="196">
        <f>PPCL_NG!R64+PPCL_Spot!R64+GT_NG!R64+GT_Spot!R64+Bawana_NG!R64+Bawana_RLNG!R64+Bawana_Spot!R64</f>
        <v>23.469779597690302</v>
      </c>
      <c r="J64" s="197">
        <f t="shared" si="2"/>
        <v>2.2040230969722074E-4</v>
      </c>
      <c r="K64" s="196">
        <f>PPCL_NG!L64+PPCL_Spot!L64+GT_NG!L64+GT_Spot!L64+Bawana_NG!L64+Bawana_RLNG!L64+Bawana_Spot!L64</f>
        <v>106.26</v>
      </c>
      <c r="L64" s="196">
        <f>PPCL_NG!S64+PPCL_Spot!S64+GT_NG!S64+GT_Spot!S64+Bawana_NG!S64+Bawana_RLNG!S64+Bawana_Spot!S64</f>
        <v>106.27130155956294</v>
      </c>
      <c r="M64" s="197">
        <f t="shared" si="3"/>
        <v>-1.1301559562937769E-2</v>
      </c>
      <c r="N64" s="196">
        <f>PPCL_NG!M64+PPCL_Spot!M64+GT_NG!M64+GT_Spot!M64+Bawana_NG!M64+Bawana_RLNG!M64+Bawana_Spot!M64</f>
        <v>116.2</v>
      </c>
      <c r="O64" s="196">
        <f>PPCL_NG!T64+PPCL_Spot!T64+GT_NG!T64+GT_Spot!T64+Bawana_NG!T64+Bawana_RLNG!T64+Bawana_Spot!T64</f>
        <v>116.25549331849959</v>
      </c>
      <c r="P64" s="197">
        <f t="shared" si="4"/>
        <v>-5.5493318499586053E-2</v>
      </c>
      <c r="Q64" s="197">
        <f t="shared" si="5"/>
        <v>-0.17999999999990379</v>
      </c>
    </row>
    <row r="65" spans="1:17">
      <c r="A65" s="33" t="s">
        <v>107</v>
      </c>
      <c r="B65" s="196">
        <f>PPCL_NG!I65+PPCL_Spot!I65+GT_NG!I65+GT_Spot!I65+Bawana_NG!I65+Bawana_RLNG!I65+Bawana_Spot!I65</f>
        <v>449.95000000000005</v>
      </c>
      <c r="C65" s="196">
        <f>PPCL_NG!P65+PPCL_Spot!P65+GT_NG!P65+GT_Spot!P65+Bawana_NG!P65+Bawana_RLNG!P65+Bawana_Spot!P65</f>
        <v>450.01969177445557</v>
      </c>
      <c r="D65" s="197">
        <f t="shared" si="0"/>
        <v>-6.9691774455520772E-2</v>
      </c>
      <c r="E65" s="196">
        <f>PPCL_NG!J65+PPCL_Spot!J65+GT_NG!J65+GT_Spot!J65+Bawana_NG!J65+Bawana_RLNG!J65+Bawana_Spot!J65</f>
        <v>112.2</v>
      </c>
      <c r="F65" s="196">
        <f>PPCL_NG!Q65+PPCL_Spot!Q65+GT_NG!Q65+GT_Spot!Q65+Bawana_NG!Q65+Bawana_RLNG!Q65+Bawana_Spot!Q65</f>
        <v>112.24373374979156</v>
      </c>
      <c r="G65" s="197">
        <f t="shared" si="1"/>
        <v>-4.373374979155642E-2</v>
      </c>
      <c r="H65" s="196">
        <f>PPCL_NG!K65+PPCL_Spot!K65+GT_NG!K65+GT_Spot!K65+Bawana_NG!K65+Bawana_RLNG!K65+Bawana_Spot!K65</f>
        <v>23.47</v>
      </c>
      <c r="I65" s="196">
        <f>PPCL_NG!R65+PPCL_Spot!R65+GT_NG!R65+GT_Spot!R65+Bawana_NG!R65+Bawana_RLNG!R65+Bawana_Spot!R65</f>
        <v>23.469779597690302</v>
      </c>
      <c r="J65" s="197">
        <f t="shared" si="2"/>
        <v>2.2040230969722074E-4</v>
      </c>
      <c r="K65" s="196">
        <f>PPCL_NG!L65+PPCL_Spot!L65+GT_NG!L65+GT_Spot!L65+Bawana_NG!L65+Bawana_RLNG!L65+Bawana_Spot!L65</f>
        <v>106.26</v>
      </c>
      <c r="L65" s="196">
        <f>PPCL_NG!S65+PPCL_Spot!S65+GT_NG!S65+GT_Spot!S65+Bawana_NG!S65+Bawana_RLNG!S65+Bawana_Spot!S65</f>
        <v>106.27130155956294</v>
      </c>
      <c r="M65" s="197">
        <f t="shared" si="3"/>
        <v>-1.1301559562937769E-2</v>
      </c>
      <c r="N65" s="196">
        <f>PPCL_NG!M65+PPCL_Spot!M65+GT_NG!M65+GT_Spot!M65+Bawana_NG!M65+Bawana_RLNG!M65+Bawana_Spot!M65</f>
        <v>116.2</v>
      </c>
      <c r="O65" s="196">
        <f>PPCL_NG!T65+PPCL_Spot!T65+GT_NG!T65+GT_Spot!T65+Bawana_NG!T65+Bawana_RLNG!T65+Bawana_Spot!T65</f>
        <v>116.25549331849959</v>
      </c>
      <c r="P65" s="197">
        <f t="shared" si="4"/>
        <v>-5.5493318499586053E-2</v>
      </c>
      <c r="Q65" s="197">
        <f t="shared" si="5"/>
        <v>-0.17999999999990379</v>
      </c>
    </row>
    <row r="66" spans="1:17">
      <c r="A66" s="33" t="s">
        <v>108</v>
      </c>
      <c r="B66" s="196">
        <f>PPCL_NG!I66+PPCL_Spot!I66+GT_NG!I66+GT_Spot!I66+Bawana_NG!I66+Bawana_RLNG!I66+Bawana_Spot!I66</f>
        <v>509.95000000000005</v>
      </c>
      <c r="C66" s="196">
        <f>PPCL_NG!P66+PPCL_Spot!P66+GT_NG!P66+GT_Spot!P66+Bawana_NG!P66+Bawana_RLNG!P66+Bawana_Spot!P66</f>
        <v>510.01969177445557</v>
      </c>
      <c r="D66" s="197">
        <f t="shared" si="0"/>
        <v>-6.9691774455520772E-2</v>
      </c>
      <c r="E66" s="196">
        <f>PPCL_NG!J66+PPCL_Spot!J66+GT_NG!J66+GT_Spot!J66+Bawana_NG!J66+Bawana_RLNG!J66+Bawana_Spot!J66</f>
        <v>112.2</v>
      </c>
      <c r="F66" s="196">
        <f>PPCL_NG!Q66+PPCL_Spot!Q66+GT_NG!Q66+GT_Spot!Q66+Bawana_NG!Q66+Bawana_RLNG!Q66+Bawana_Spot!Q66</f>
        <v>112.24373374979156</v>
      </c>
      <c r="G66" s="197">
        <f t="shared" si="1"/>
        <v>-4.373374979155642E-2</v>
      </c>
      <c r="H66" s="196">
        <f>PPCL_NG!K66+PPCL_Spot!K66+GT_NG!K66+GT_Spot!K66+Bawana_NG!K66+Bawana_RLNG!K66+Bawana_Spot!K66</f>
        <v>23.47</v>
      </c>
      <c r="I66" s="196">
        <f>PPCL_NG!R66+PPCL_Spot!R66+GT_NG!R66+GT_Spot!R66+Bawana_NG!R66+Bawana_RLNG!R66+Bawana_Spot!R66</f>
        <v>23.469779597690302</v>
      </c>
      <c r="J66" s="197">
        <f t="shared" si="2"/>
        <v>2.2040230969722074E-4</v>
      </c>
      <c r="K66" s="196">
        <f>PPCL_NG!L66+PPCL_Spot!L66+GT_NG!L66+GT_Spot!L66+Bawana_NG!L66+Bawana_RLNG!L66+Bawana_Spot!L66</f>
        <v>106.26</v>
      </c>
      <c r="L66" s="196">
        <f>PPCL_NG!S66+PPCL_Spot!S66+GT_NG!S66+GT_Spot!S66+Bawana_NG!S66+Bawana_RLNG!S66+Bawana_Spot!S66</f>
        <v>106.27130155956294</v>
      </c>
      <c r="M66" s="197">
        <f t="shared" si="3"/>
        <v>-1.1301559562937769E-2</v>
      </c>
      <c r="N66" s="196">
        <f>PPCL_NG!M66+PPCL_Spot!M66+GT_NG!M66+GT_Spot!M66+Bawana_NG!M66+Bawana_RLNG!M66+Bawana_Spot!M66</f>
        <v>116.2</v>
      </c>
      <c r="O66" s="196">
        <f>PPCL_NG!T66+PPCL_Spot!T66+GT_NG!T66+GT_Spot!T66+Bawana_NG!T66+Bawana_RLNG!T66+Bawana_Spot!T66</f>
        <v>116.25549331849959</v>
      </c>
      <c r="P66" s="197">
        <f t="shared" si="4"/>
        <v>-5.5493318499586053E-2</v>
      </c>
      <c r="Q66" s="197">
        <f t="shared" si="5"/>
        <v>-0.17999999999990379</v>
      </c>
    </row>
    <row r="67" spans="1:17">
      <c r="A67" s="33" t="s">
        <v>109</v>
      </c>
      <c r="B67" s="196">
        <f>PPCL_NG!I67+PPCL_Spot!I67+GT_NG!I67+GT_Spot!I67+Bawana_NG!I67+Bawana_RLNG!I67+Bawana_Spot!I67</f>
        <v>509.95000000000005</v>
      </c>
      <c r="C67" s="196">
        <f>PPCL_NG!P67+PPCL_Spot!P67+GT_NG!P67+GT_Spot!P67+Bawana_NG!P67+Bawana_RLNG!P67+Bawana_Spot!P67</f>
        <v>510.02477197221378</v>
      </c>
      <c r="D67" s="197">
        <f t="shared" ref="D67:D99" si="6">B67-C67</f>
        <v>-7.4771972213738991E-2</v>
      </c>
      <c r="E67" s="196">
        <f>PPCL_NG!J67+PPCL_Spot!J67+GT_NG!J67+GT_Spot!J67+Bawana_NG!J67+Bawana_RLNG!J67+Bawana_Spot!J67</f>
        <v>101.16</v>
      </c>
      <c r="F67" s="196">
        <f>PPCL_NG!Q67+PPCL_Spot!Q67+GT_NG!Q67+GT_Spot!Q67+Bawana_NG!Q67+Bawana_RLNG!Q67+Bawana_Spot!Q67</f>
        <v>101.20590758079129</v>
      </c>
      <c r="G67" s="197">
        <f t="shared" ref="G67:G99" si="7">E67-F67</f>
        <v>-4.5907580791293867E-2</v>
      </c>
      <c r="H67" s="196">
        <f>PPCL_NG!K67+PPCL_Spot!K67+GT_NG!K67+GT_Spot!K67+Bawana_NG!K67+Bawana_RLNG!K67+Bawana_Spot!K67</f>
        <v>23.47</v>
      </c>
      <c r="I67" s="196">
        <f>PPCL_NG!R67+PPCL_Spot!R67+GT_NG!R67+GT_Spot!R67+Bawana_NG!R67+Bawana_RLNG!R67+Bawana_Spot!R67</f>
        <v>23.47</v>
      </c>
      <c r="J67" s="197">
        <f t="shared" ref="J67:J99" si="8">H67-I67</f>
        <v>0</v>
      </c>
      <c r="K67" s="196">
        <f>PPCL_NG!L67+PPCL_Spot!L67+GT_NG!L67+GT_Spot!L67+Bawana_NG!L67+Bawana_RLNG!L67+Bawana_Spot!L67</f>
        <v>108.32000000000001</v>
      </c>
      <c r="L67" s="196">
        <f>PPCL_NG!S67+PPCL_Spot!S67+GT_NG!S67+GT_Spot!S67+Bawana_NG!S67+Bawana_RLNG!S67+Bawana_Spot!S67</f>
        <v>108.33193597100575</v>
      </c>
      <c r="M67" s="197">
        <f t="shared" ref="M67:M99" si="9">K67-L67</f>
        <v>-1.1935971005740953E-2</v>
      </c>
      <c r="N67" s="196">
        <f>PPCL_NG!M67+PPCL_Spot!M67+GT_NG!M67+GT_Spot!M67+Bawana_NG!M67+Bawana_RLNG!M67+Bawana_Spot!M67</f>
        <v>122.35</v>
      </c>
      <c r="O67" s="196">
        <f>PPCL_NG!T67+PPCL_Spot!T67+GT_NG!T67+GT_Spot!T67+Bawana_NG!T67+Bawana_RLNG!T67+Bawana_Spot!T67</f>
        <v>122.40738447598912</v>
      </c>
      <c r="P67" s="197">
        <f t="shared" ref="P67:P99" si="10">N67-O67</f>
        <v>-5.7384475989124439E-2</v>
      </c>
      <c r="Q67" s="197">
        <f t="shared" si="5"/>
        <v>-0.18999999999989825</v>
      </c>
    </row>
    <row r="68" spans="1:17">
      <c r="A68" s="33" t="s">
        <v>110</v>
      </c>
      <c r="B68" s="196">
        <f>PPCL_NG!I68+PPCL_Spot!I68+GT_NG!I68+GT_Spot!I68+Bawana_NG!I68+Bawana_RLNG!I68+Bawana_Spot!I68</f>
        <v>509.95000000000005</v>
      </c>
      <c r="C68" s="196">
        <f>PPCL_NG!P68+PPCL_Spot!P68+GT_NG!P68+GT_Spot!P68+Bawana_NG!P68+Bawana_RLNG!P68+Bawana_Spot!P68</f>
        <v>510.02477197221378</v>
      </c>
      <c r="D68" s="197">
        <f t="shared" si="6"/>
        <v>-7.4771972213738991E-2</v>
      </c>
      <c r="E68" s="196">
        <f>PPCL_NG!J68+PPCL_Spot!J68+GT_NG!J68+GT_Spot!J68+Bawana_NG!J68+Bawana_RLNG!J68+Bawana_Spot!J68</f>
        <v>101.16</v>
      </c>
      <c r="F68" s="196">
        <f>PPCL_NG!Q68+PPCL_Spot!Q68+GT_NG!Q68+GT_Spot!Q68+Bawana_NG!Q68+Bawana_RLNG!Q68+Bawana_Spot!Q68</f>
        <v>101.20590758079129</v>
      </c>
      <c r="G68" s="197">
        <f t="shared" si="7"/>
        <v>-4.5907580791293867E-2</v>
      </c>
      <c r="H68" s="196">
        <f>PPCL_NG!K68+PPCL_Spot!K68+GT_NG!K68+GT_Spot!K68+Bawana_NG!K68+Bawana_RLNG!K68+Bawana_Spot!K68</f>
        <v>23.47</v>
      </c>
      <c r="I68" s="196">
        <f>PPCL_NG!R68+PPCL_Spot!R68+GT_NG!R68+GT_Spot!R68+Bawana_NG!R68+Bawana_RLNG!R68+Bawana_Spot!R68</f>
        <v>23.47</v>
      </c>
      <c r="J68" s="197">
        <f t="shared" si="8"/>
        <v>0</v>
      </c>
      <c r="K68" s="196">
        <f>PPCL_NG!L68+PPCL_Spot!L68+GT_NG!L68+GT_Spot!L68+Bawana_NG!L68+Bawana_RLNG!L68+Bawana_Spot!L68</f>
        <v>108.32000000000001</v>
      </c>
      <c r="L68" s="196">
        <f>PPCL_NG!S68+PPCL_Spot!S68+GT_NG!S68+GT_Spot!S68+Bawana_NG!S68+Bawana_RLNG!S68+Bawana_Spot!S68</f>
        <v>108.33193597100575</v>
      </c>
      <c r="M68" s="197">
        <f t="shared" si="9"/>
        <v>-1.1935971005740953E-2</v>
      </c>
      <c r="N68" s="196">
        <f>PPCL_NG!M68+PPCL_Spot!M68+GT_NG!M68+GT_Spot!M68+Bawana_NG!M68+Bawana_RLNG!M68+Bawana_Spot!M68</f>
        <v>122.35</v>
      </c>
      <c r="O68" s="196">
        <f>PPCL_NG!T68+PPCL_Spot!T68+GT_NG!T68+GT_Spot!T68+Bawana_NG!T68+Bawana_RLNG!T68+Bawana_Spot!T68</f>
        <v>122.40738447598912</v>
      </c>
      <c r="P68" s="197">
        <f t="shared" si="10"/>
        <v>-5.7384475989124439E-2</v>
      </c>
      <c r="Q68" s="197">
        <f t="shared" ref="Q68:Q99" si="11">D68+G68+J68+M68+P68</f>
        <v>-0.18999999999989825</v>
      </c>
    </row>
    <row r="69" spans="1:17">
      <c r="A69" s="33" t="s">
        <v>111</v>
      </c>
      <c r="B69" s="196">
        <f>PPCL_NG!I69+PPCL_Spot!I69+GT_NG!I69+GT_Spot!I69+Bawana_NG!I69+Bawana_RLNG!I69+Bawana_Spot!I69</f>
        <v>449.95000000000005</v>
      </c>
      <c r="C69" s="196">
        <f>PPCL_NG!P69+PPCL_Spot!P69+GT_NG!P69+GT_Spot!P69+Bawana_NG!P69+Bawana_RLNG!P69+Bawana_Spot!P69</f>
        <v>450.02477197221378</v>
      </c>
      <c r="D69" s="197">
        <f t="shared" si="6"/>
        <v>-7.4771972213738991E-2</v>
      </c>
      <c r="E69" s="196">
        <f>PPCL_NG!J69+PPCL_Spot!J69+GT_NG!J69+GT_Spot!J69+Bawana_NG!J69+Bawana_RLNG!J69+Bawana_Spot!J69</f>
        <v>101.16</v>
      </c>
      <c r="F69" s="196">
        <f>PPCL_NG!Q69+PPCL_Spot!Q69+GT_NG!Q69+GT_Spot!Q69+Bawana_NG!Q69+Bawana_RLNG!Q69+Bawana_Spot!Q69</f>
        <v>101.20590758079129</v>
      </c>
      <c r="G69" s="197">
        <f t="shared" si="7"/>
        <v>-4.5907580791293867E-2</v>
      </c>
      <c r="H69" s="196">
        <f>PPCL_NG!K69+PPCL_Spot!K69+GT_NG!K69+GT_Spot!K69+Bawana_NG!K69+Bawana_RLNG!K69+Bawana_Spot!K69</f>
        <v>23.47</v>
      </c>
      <c r="I69" s="196">
        <f>PPCL_NG!R69+PPCL_Spot!R69+GT_NG!R69+GT_Spot!R69+Bawana_NG!R69+Bawana_RLNG!R69+Bawana_Spot!R69</f>
        <v>23.47</v>
      </c>
      <c r="J69" s="197">
        <f t="shared" si="8"/>
        <v>0</v>
      </c>
      <c r="K69" s="196">
        <f>PPCL_NG!L69+PPCL_Spot!L69+GT_NG!L69+GT_Spot!L69+Bawana_NG!L69+Bawana_RLNG!L69+Bawana_Spot!L69</f>
        <v>108.32000000000001</v>
      </c>
      <c r="L69" s="196">
        <f>PPCL_NG!S69+PPCL_Spot!S69+GT_NG!S69+GT_Spot!S69+Bawana_NG!S69+Bawana_RLNG!S69+Bawana_Spot!S69</f>
        <v>108.33193597100575</v>
      </c>
      <c r="M69" s="197">
        <f t="shared" si="9"/>
        <v>-1.1935971005740953E-2</v>
      </c>
      <c r="N69" s="196">
        <f>PPCL_NG!M69+PPCL_Spot!M69+GT_NG!M69+GT_Spot!M69+Bawana_NG!M69+Bawana_RLNG!M69+Bawana_Spot!M69</f>
        <v>122.35</v>
      </c>
      <c r="O69" s="196">
        <f>PPCL_NG!T69+PPCL_Spot!T69+GT_NG!T69+GT_Spot!T69+Bawana_NG!T69+Bawana_RLNG!T69+Bawana_Spot!T69</f>
        <v>122.40738447598912</v>
      </c>
      <c r="P69" s="197">
        <f t="shared" si="10"/>
        <v>-5.7384475989124439E-2</v>
      </c>
      <c r="Q69" s="197">
        <f t="shared" si="11"/>
        <v>-0.18999999999989825</v>
      </c>
    </row>
    <row r="70" spans="1:17">
      <c r="A70" s="33" t="s">
        <v>112</v>
      </c>
      <c r="B70" s="196">
        <f>PPCL_NG!I70+PPCL_Spot!I70+GT_NG!I70+GT_Spot!I70+Bawana_NG!I70+Bawana_RLNG!I70+Bawana_Spot!I70</f>
        <v>379.95000000000005</v>
      </c>
      <c r="C70" s="196">
        <f>PPCL_NG!P70+PPCL_Spot!P70+GT_NG!P70+GT_Spot!P70+Bawana_NG!P70+Bawana_RLNG!P70+Bawana_Spot!P70</f>
        <v>380.02477197221378</v>
      </c>
      <c r="D70" s="197">
        <f t="shared" si="6"/>
        <v>-7.4771972213738991E-2</v>
      </c>
      <c r="E70" s="196">
        <f>PPCL_NG!J70+PPCL_Spot!J70+GT_NG!J70+GT_Spot!J70+Bawana_NG!J70+Bawana_RLNG!J70+Bawana_Spot!J70</f>
        <v>101.16</v>
      </c>
      <c r="F70" s="196">
        <f>PPCL_NG!Q70+PPCL_Spot!Q70+GT_NG!Q70+GT_Spot!Q70+Bawana_NG!Q70+Bawana_RLNG!Q70+Bawana_Spot!Q70</f>
        <v>101.20590758079129</v>
      </c>
      <c r="G70" s="197">
        <f t="shared" si="7"/>
        <v>-4.5907580791293867E-2</v>
      </c>
      <c r="H70" s="196">
        <f>PPCL_NG!K70+PPCL_Spot!K70+GT_NG!K70+GT_Spot!K70+Bawana_NG!K70+Bawana_RLNG!K70+Bawana_Spot!K70</f>
        <v>23.47</v>
      </c>
      <c r="I70" s="196">
        <f>PPCL_NG!R70+PPCL_Spot!R70+GT_NG!R70+GT_Spot!R70+Bawana_NG!R70+Bawana_RLNG!R70+Bawana_Spot!R70</f>
        <v>23.47</v>
      </c>
      <c r="J70" s="197">
        <f t="shared" si="8"/>
        <v>0</v>
      </c>
      <c r="K70" s="196">
        <f>PPCL_NG!L70+PPCL_Spot!L70+GT_NG!L70+GT_Spot!L70+Bawana_NG!L70+Bawana_RLNG!L70+Bawana_Spot!L70</f>
        <v>108.32000000000001</v>
      </c>
      <c r="L70" s="196">
        <f>PPCL_NG!S70+PPCL_Spot!S70+GT_NG!S70+GT_Spot!S70+Bawana_NG!S70+Bawana_RLNG!S70+Bawana_Spot!S70</f>
        <v>108.33193597100575</v>
      </c>
      <c r="M70" s="197">
        <f t="shared" si="9"/>
        <v>-1.1935971005740953E-2</v>
      </c>
      <c r="N70" s="196">
        <f>PPCL_NG!M70+PPCL_Spot!M70+GT_NG!M70+GT_Spot!M70+Bawana_NG!M70+Bawana_RLNG!M70+Bawana_Spot!M70</f>
        <v>122.35</v>
      </c>
      <c r="O70" s="196">
        <f>PPCL_NG!T70+PPCL_Spot!T70+GT_NG!T70+GT_Spot!T70+Bawana_NG!T70+Bawana_RLNG!T70+Bawana_Spot!T70</f>
        <v>122.40738447598912</v>
      </c>
      <c r="P70" s="197">
        <f t="shared" si="10"/>
        <v>-5.7384475989124439E-2</v>
      </c>
      <c r="Q70" s="197">
        <f t="shared" si="11"/>
        <v>-0.18999999999989825</v>
      </c>
    </row>
    <row r="71" spans="1:17">
      <c r="A71" s="33" t="s">
        <v>113</v>
      </c>
      <c r="B71" s="196">
        <f>PPCL_NG!I71+PPCL_Spot!I71+GT_NG!I71+GT_Spot!I71+Bawana_NG!I71+Bawana_RLNG!I71+Bawana_Spot!I71</f>
        <v>379.95000000000005</v>
      </c>
      <c r="C71" s="196">
        <f>PPCL_NG!P71+PPCL_Spot!P71+GT_NG!P71+GT_Spot!P71+Bawana_NG!P71+Bawana_RLNG!P71+Bawana_Spot!P71</f>
        <v>380.02477197221384</v>
      </c>
      <c r="D71" s="197">
        <f t="shared" si="6"/>
        <v>-7.4771972213795834E-2</v>
      </c>
      <c r="E71" s="196">
        <f>PPCL_NG!J71+PPCL_Spot!J71+GT_NG!J71+GT_Spot!J71+Bawana_NG!J71+Bawana_RLNG!J71+Bawana_Spot!J71</f>
        <v>99.66</v>
      </c>
      <c r="F71" s="196">
        <f>PPCL_NG!Q71+PPCL_Spot!Q71+GT_NG!Q71+GT_Spot!Q71+Bawana_NG!Q71+Bawana_RLNG!Q71+Bawana_Spot!Q71</f>
        <v>99.705907580791305</v>
      </c>
      <c r="G71" s="197">
        <f t="shared" si="7"/>
        <v>-4.5907580791308078E-2</v>
      </c>
      <c r="H71" s="196">
        <f>PPCL_NG!K71+PPCL_Spot!K71+GT_NG!K71+GT_Spot!K71+Bawana_NG!K71+Bawana_RLNG!K71+Bawana_Spot!K71</f>
        <v>23.47</v>
      </c>
      <c r="I71" s="196">
        <f>PPCL_NG!R71+PPCL_Spot!R71+GT_NG!R71+GT_Spot!R71+Bawana_NG!R71+Bawana_RLNG!R71+Bawana_Spot!R71</f>
        <v>23.47</v>
      </c>
      <c r="J71" s="197">
        <f t="shared" si="8"/>
        <v>0</v>
      </c>
      <c r="K71" s="196">
        <f>PPCL_NG!L71+PPCL_Spot!L71+GT_NG!L71+GT_Spot!L71+Bawana_NG!L71+Bawana_RLNG!L71+Bawana_Spot!L71</f>
        <v>112.45</v>
      </c>
      <c r="L71" s="196">
        <f>PPCL_NG!S71+PPCL_Spot!S71+GT_NG!S71+GT_Spot!S71+Bawana_NG!S71+Bawana_RLNG!S71+Bawana_Spot!S71</f>
        <v>112.46193597100574</v>
      </c>
      <c r="M71" s="197">
        <f t="shared" si="9"/>
        <v>-1.1935971005740953E-2</v>
      </c>
      <c r="N71" s="196">
        <f>PPCL_NG!M71+PPCL_Spot!M71+GT_NG!M71+GT_Spot!M71+Bawana_NG!M71+Bawana_RLNG!M71+Bawana_Spot!M71</f>
        <v>120.55000000000001</v>
      </c>
      <c r="O71" s="196">
        <f>PPCL_NG!T71+PPCL_Spot!T71+GT_NG!T71+GT_Spot!T71+Bawana_NG!T71+Bawana_RLNG!T71+Bawana_Spot!T71</f>
        <v>120.60738447598914</v>
      </c>
      <c r="P71" s="197">
        <f t="shared" si="10"/>
        <v>-5.7384475989124439E-2</v>
      </c>
      <c r="Q71" s="197">
        <f t="shared" si="11"/>
        <v>-0.1899999999999693</v>
      </c>
    </row>
    <row r="72" spans="1:17">
      <c r="A72" s="33" t="s">
        <v>114</v>
      </c>
      <c r="B72" s="196">
        <f>PPCL_NG!I72+PPCL_Spot!I72+GT_NG!I72+GT_Spot!I72+Bawana_NG!I72+Bawana_RLNG!I72+Bawana_Spot!I72</f>
        <v>379.95000000000005</v>
      </c>
      <c r="C72" s="196">
        <f>PPCL_NG!P72+PPCL_Spot!P72+GT_NG!P72+GT_Spot!P72+Bawana_NG!P72+Bawana_RLNG!P72+Bawana_Spot!P72</f>
        <v>380.02477197221384</v>
      </c>
      <c r="D72" s="197">
        <f t="shared" si="6"/>
        <v>-7.4771972213795834E-2</v>
      </c>
      <c r="E72" s="196">
        <f>PPCL_NG!J72+PPCL_Spot!J72+GT_NG!J72+GT_Spot!J72+Bawana_NG!J72+Bawana_RLNG!J72+Bawana_Spot!J72</f>
        <v>99.66</v>
      </c>
      <c r="F72" s="196">
        <f>PPCL_NG!Q72+PPCL_Spot!Q72+GT_NG!Q72+GT_Spot!Q72+Bawana_NG!Q72+Bawana_RLNG!Q72+Bawana_Spot!Q72</f>
        <v>99.705907580791305</v>
      </c>
      <c r="G72" s="197">
        <f t="shared" si="7"/>
        <v>-4.5907580791308078E-2</v>
      </c>
      <c r="H72" s="196">
        <f>PPCL_NG!K72+PPCL_Spot!K72+GT_NG!K72+GT_Spot!K72+Bawana_NG!K72+Bawana_RLNG!K72+Bawana_Spot!K72</f>
        <v>23.47</v>
      </c>
      <c r="I72" s="196">
        <f>PPCL_NG!R72+PPCL_Spot!R72+GT_NG!R72+GT_Spot!R72+Bawana_NG!R72+Bawana_RLNG!R72+Bawana_Spot!R72</f>
        <v>23.47</v>
      </c>
      <c r="J72" s="197">
        <f t="shared" si="8"/>
        <v>0</v>
      </c>
      <c r="K72" s="196">
        <f>PPCL_NG!L72+PPCL_Spot!L72+GT_NG!L72+GT_Spot!L72+Bawana_NG!L72+Bawana_RLNG!L72+Bawana_Spot!L72</f>
        <v>112.45</v>
      </c>
      <c r="L72" s="196">
        <f>PPCL_NG!S72+PPCL_Spot!S72+GT_NG!S72+GT_Spot!S72+Bawana_NG!S72+Bawana_RLNG!S72+Bawana_Spot!S72</f>
        <v>112.46193597100574</v>
      </c>
      <c r="M72" s="197">
        <f t="shared" si="9"/>
        <v>-1.1935971005740953E-2</v>
      </c>
      <c r="N72" s="196">
        <f>PPCL_NG!M72+PPCL_Spot!M72+GT_NG!M72+GT_Spot!M72+Bawana_NG!M72+Bawana_RLNG!M72+Bawana_Spot!M72</f>
        <v>120.55000000000001</v>
      </c>
      <c r="O72" s="196">
        <f>PPCL_NG!T72+PPCL_Spot!T72+GT_NG!T72+GT_Spot!T72+Bawana_NG!T72+Bawana_RLNG!T72+Bawana_Spot!T72</f>
        <v>120.60738447598914</v>
      </c>
      <c r="P72" s="197">
        <f t="shared" si="10"/>
        <v>-5.7384475989124439E-2</v>
      </c>
      <c r="Q72" s="197">
        <f t="shared" si="11"/>
        <v>-0.1899999999999693</v>
      </c>
    </row>
    <row r="73" spans="1:17">
      <c r="A73" s="33" t="s">
        <v>115</v>
      </c>
      <c r="B73" s="196">
        <f>PPCL_NG!I73+PPCL_Spot!I73+GT_NG!I73+GT_Spot!I73+Bawana_NG!I73+Bawana_RLNG!I73+Bawana_Spot!I73</f>
        <v>379.95000000000005</v>
      </c>
      <c r="C73" s="196">
        <f>PPCL_NG!P73+PPCL_Spot!P73+GT_NG!P73+GT_Spot!P73+Bawana_NG!P73+Bawana_RLNG!P73+Bawana_Spot!P73</f>
        <v>380.02477197221384</v>
      </c>
      <c r="D73" s="197">
        <f t="shared" si="6"/>
        <v>-7.4771972213795834E-2</v>
      </c>
      <c r="E73" s="196">
        <f>PPCL_NG!J73+PPCL_Spot!J73+GT_NG!J73+GT_Spot!J73+Bawana_NG!J73+Bawana_RLNG!J73+Bawana_Spot!J73</f>
        <v>99.66</v>
      </c>
      <c r="F73" s="196">
        <f>PPCL_NG!Q73+PPCL_Spot!Q73+GT_NG!Q73+GT_Spot!Q73+Bawana_NG!Q73+Bawana_RLNG!Q73+Bawana_Spot!Q73</f>
        <v>99.705907580791305</v>
      </c>
      <c r="G73" s="197">
        <f t="shared" si="7"/>
        <v>-4.5907580791308078E-2</v>
      </c>
      <c r="H73" s="196">
        <f>PPCL_NG!K73+PPCL_Spot!K73+GT_NG!K73+GT_Spot!K73+Bawana_NG!K73+Bawana_RLNG!K73+Bawana_Spot!K73</f>
        <v>23.47</v>
      </c>
      <c r="I73" s="196">
        <f>PPCL_NG!R73+PPCL_Spot!R73+GT_NG!R73+GT_Spot!R73+Bawana_NG!R73+Bawana_RLNG!R73+Bawana_Spot!R73</f>
        <v>23.47</v>
      </c>
      <c r="J73" s="197">
        <f t="shared" si="8"/>
        <v>0</v>
      </c>
      <c r="K73" s="196">
        <f>PPCL_NG!L73+PPCL_Spot!L73+GT_NG!L73+GT_Spot!L73+Bawana_NG!L73+Bawana_RLNG!L73+Bawana_Spot!L73</f>
        <v>112.45</v>
      </c>
      <c r="L73" s="196">
        <f>PPCL_NG!S73+PPCL_Spot!S73+GT_NG!S73+GT_Spot!S73+Bawana_NG!S73+Bawana_RLNG!S73+Bawana_Spot!S73</f>
        <v>112.46193597100574</v>
      </c>
      <c r="M73" s="197">
        <f t="shared" si="9"/>
        <v>-1.1935971005740953E-2</v>
      </c>
      <c r="N73" s="196">
        <f>PPCL_NG!M73+PPCL_Spot!M73+GT_NG!M73+GT_Spot!M73+Bawana_NG!M73+Bawana_RLNG!M73+Bawana_Spot!M73</f>
        <v>120.55000000000001</v>
      </c>
      <c r="O73" s="196">
        <f>PPCL_NG!T73+PPCL_Spot!T73+GT_NG!T73+GT_Spot!T73+Bawana_NG!T73+Bawana_RLNG!T73+Bawana_Spot!T73</f>
        <v>120.60738447598914</v>
      </c>
      <c r="P73" s="197">
        <f t="shared" si="10"/>
        <v>-5.7384475989124439E-2</v>
      </c>
      <c r="Q73" s="197">
        <f t="shared" si="11"/>
        <v>-0.1899999999999693</v>
      </c>
    </row>
    <row r="74" spans="1:17">
      <c r="A74" s="33" t="s">
        <v>116</v>
      </c>
      <c r="B74" s="196">
        <f>PPCL_NG!I74+PPCL_Spot!I74+GT_NG!I74+GT_Spot!I74+Bawana_NG!I74+Bawana_RLNG!I74+Bawana_Spot!I74</f>
        <v>379.95000000000005</v>
      </c>
      <c r="C74" s="196">
        <f>PPCL_NG!P74+PPCL_Spot!P74+GT_NG!P74+GT_Spot!P74+Bawana_NG!P74+Bawana_RLNG!P74+Bawana_Spot!P74</f>
        <v>380.02477197221384</v>
      </c>
      <c r="D74" s="197">
        <f t="shared" si="6"/>
        <v>-7.4771972213795834E-2</v>
      </c>
      <c r="E74" s="196">
        <f>PPCL_NG!J74+PPCL_Spot!J74+GT_NG!J74+GT_Spot!J74+Bawana_NG!J74+Bawana_RLNG!J74+Bawana_Spot!J74</f>
        <v>99.66</v>
      </c>
      <c r="F74" s="196">
        <f>PPCL_NG!Q74+PPCL_Spot!Q74+GT_NG!Q74+GT_Spot!Q74+Bawana_NG!Q74+Bawana_RLNG!Q74+Bawana_Spot!Q74</f>
        <v>99.705907580791305</v>
      </c>
      <c r="G74" s="197">
        <f t="shared" si="7"/>
        <v>-4.5907580791308078E-2</v>
      </c>
      <c r="H74" s="196">
        <f>PPCL_NG!K74+PPCL_Spot!K74+GT_NG!K74+GT_Spot!K74+Bawana_NG!K74+Bawana_RLNG!K74+Bawana_Spot!K74</f>
        <v>23.47</v>
      </c>
      <c r="I74" s="196">
        <f>PPCL_NG!R74+PPCL_Spot!R74+GT_NG!R74+GT_Spot!R74+Bawana_NG!R74+Bawana_RLNG!R74+Bawana_Spot!R74</f>
        <v>23.47</v>
      </c>
      <c r="J74" s="197">
        <f t="shared" si="8"/>
        <v>0</v>
      </c>
      <c r="K74" s="196">
        <f>PPCL_NG!L74+PPCL_Spot!L74+GT_NG!L74+GT_Spot!L74+Bawana_NG!L74+Bawana_RLNG!L74+Bawana_Spot!L74</f>
        <v>112.45</v>
      </c>
      <c r="L74" s="196">
        <f>PPCL_NG!S74+PPCL_Spot!S74+GT_NG!S74+GT_Spot!S74+Bawana_NG!S74+Bawana_RLNG!S74+Bawana_Spot!S74</f>
        <v>112.46193597100574</v>
      </c>
      <c r="M74" s="197">
        <f t="shared" si="9"/>
        <v>-1.1935971005740953E-2</v>
      </c>
      <c r="N74" s="196">
        <f>PPCL_NG!M74+PPCL_Spot!M74+GT_NG!M74+GT_Spot!M74+Bawana_NG!M74+Bawana_RLNG!M74+Bawana_Spot!M74</f>
        <v>120.55000000000001</v>
      </c>
      <c r="O74" s="196">
        <f>PPCL_NG!T74+PPCL_Spot!T74+GT_NG!T74+GT_Spot!T74+Bawana_NG!T74+Bawana_RLNG!T74+Bawana_Spot!T74</f>
        <v>120.60738447598914</v>
      </c>
      <c r="P74" s="197">
        <f t="shared" si="10"/>
        <v>-5.7384475989124439E-2</v>
      </c>
      <c r="Q74" s="197">
        <f t="shared" si="11"/>
        <v>-0.1899999999999693</v>
      </c>
    </row>
    <row r="75" spans="1:17">
      <c r="A75" s="33" t="s">
        <v>117</v>
      </c>
      <c r="B75" s="196">
        <f>PPCL_NG!I75+PPCL_Spot!I75+GT_NG!I75+GT_Spot!I75+Bawana_NG!I75+Bawana_RLNG!I75+Bawana_Spot!I75</f>
        <v>379.95000000000005</v>
      </c>
      <c r="C75" s="196">
        <f>PPCL_NG!P75+PPCL_Spot!P75+GT_NG!P75+GT_Spot!P75+Bawana_NG!P75+Bawana_RLNG!P75+Bawana_Spot!P75</f>
        <v>380.14283298097251</v>
      </c>
      <c r="D75" s="197">
        <f t="shared" si="6"/>
        <v>-0.1928329809724687</v>
      </c>
      <c r="E75" s="196">
        <f>PPCL_NG!J75+PPCL_Spot!J75+GT_NG!J75+GT_Spot!J75+Bawana_NG!J75+Bawana_RLNG!J75+Bawana_Spot!J75</f>
        <v>112.2</v>
      </c>
      <c r="F75" s="196">
        <f>PPCL_NG!Q75+PPCL_Spot!Q75+GT_NG!Q75+GT_Spot!Q75+Bawana_NG!Q75+Bawana_RLNG!Q75+Bawana_Spot!Q75</f>
        <v>112.3183932346723</v>
      </c>
      <c r="G75" s="197">
        <f t="shared" si="7"/>
        <v>-0.1183932346722969</v>
      </c>
      <c r="H75" s="196">
        <f>PPCL_NG!K75+PPCL_Spot!K75+GT_NG!K75+GT_Spot!K75+Bawana_NG!K75+Bawana_RLNG!K75+Bawana_Spot!K75</f>
        <v>23.47</v>
      </c>
      <c r="I75" s="196">
        <f>PPCL_NG!R75+PPCL_Spot!R75+GT_NG!R75+GT_Spot!R75+Bawana_NG!R75+Bawana_RLNG!R75+Bawana_Spot!R75</f>
        <v>23.47</v>
      </c>
      <c r="J75" s="197">
        <f t="shared" si="8"/>
        <v>0</v>
      </c>
      <c r="K75" s="196">
        <f>PPCL_NG!L75+PPCL_Spot!L75+GT_NG!L75+GT_Spot!L75+Bawana_NG!L75+Bawana_RLNG!L75+Bawana_Spot!L75</f>
        <v>112.45</v>
      </c>
      <c r="L75" s="196">
        <f>PPCL_NG!S75+PPCL_Spot!S75+GT_NG!S75+GT_Spot!S75+Bawana_NG!S75+Bawana_RLNG!S75+Bawana_Spot!S75</f>
        <v>112.48078224101481</v>
      </c>
      <c r="M75" s="197">
        <f t="shared" si="9"/>
        <v>-3.0782241014804868E-2</v>
      </c>
      <c r="N75" s="196">
        <f>PPCL_NG!M75+PPCL_Spot!M75+GT_NG!M75+GT_Spot!M75+Bawana_NG!M75+Bawana_RLNG!M75+Bawana_Spot!M75</f>
        <v>116.09</v>
      </c>
      <c r="O75" s="196">
        <f>PPCL_NG!T75+PPCL_Spot!T75+GT_NG!T75+GT_Spot!T75+Bawana_NG!T75+Bawana_RLNG!T75+Bawana_Spot!T75</f>
        <v>116.23799154334039</v>
      </c>
      <c r="P75" s="197">
        <f t="shared" si="10"/>
        <v>-0.14799154334038178</v>
      </c>
      <c r="Q75" s="197">
        <f t="shared" si="11"/>
        <v>-0.48999999999995225</v>
      </c>
    </row>
    <row r="76" spans="1:17">
      <c r="A76" s="33" t="s">
        <v>118</v>
      </c>
      <c r="B76" s="196">
        <f>PPCL_NG!I76+PPCL_Spot!I76+GT_NG!I76+GT_Spot!I76+Bawana_NG!I76+Bawana_RLNG!I76+Bawana_Spot!I76</f>
        <v>379.95000000000005</v>
      </c>
      <c r="C76" s="196">
        <f>PPCL_NG!P76+PPCL_Spot!P76+GT_NG!P76+GT_Spot!P76+Bawana_NG!P76+Bawana_RLNG!P76+Bawana_Spot!P76</f>
        <v>380.14283298097251</v>
      </c>
      <c r="D76" s="197">
        <f t="shared" si="6"/>
        <v>-0.1928329809724687</v>
      </c>
      <c r="E76" s="196">
        <f>PPCL_NG!J76+PPCL_Spot!J76+GT_NG!J76+GT_Spot!J76+Bawana_NG!J76+Bawana_RLNG!J76+Bawana_Spot!J76</f>
        <v>112.2</v>
      </c>
      <c r="F76" s="196">
        <f>PPCL_NG!Q76+PPCL_Spot!Q76+GT_NG!Q76+GT_Spot!Q76+Bawana_NG!Q76+Bawana_RLNG!Q76+Bawana_Spot!Q76</f>
        <v>112.3183932346723</v>
      </c>
      <c r="G76" s="197">
        <f t="shared" si="7"/>
        <v>-0.1183932346722969</v>
      </c>
      <c r="H76" s="196">
        <f>PPCL_NG!K76+PPCL_Spot!K76+GT_NG!K76+GT_Spot!K76+Bawana_NG!K76+Bawana_RLNG!K76+Bawana_Spot!K76</f>
        <v>23.47</v>
      </c>
      <c r="I76" s="196">
        <f>PPCL_NG!R76+PPCL_Spot!R76+GT_NG!R76+GT_Spot!R76+Bawana_NG!R76+Bawana_RLNG!R76+Bawana_Spot!R76</f>
        <v>23.47</v>
      </c>
      <c r="J76" s="197">
        <f t="shared" si="8"/>
        <v>0</v>
      </c>
      <c r="K76" s="196">
        <f>PPCL_NG!L76+PPCL_Spot!L76+GT_NG!L76+GT_Spot!L76+Bawana_NG!L76+Bawana_RLNG!L76+Bawana_Spot!L76</f>
        <v>112.45</v>
      </c>
      <c r="L76" s="196">
        <f>PPCL_NG!S76+PPCL_Spot!S76+GT_NG!S76+GT_Spot!S76+Bawana_NG!S76+Bawana_RLNG!S76+Bawana_Spot!S76</f>
        <v>112.48078224101481</v>
      </c>
      <c r="M76" s="197">
        <f t="shared" si="9"/>
        <v>-3.0782241014804868E-2</v>
      </c>
      <c r="N76" s="196">
        <f>PPCL_NG!M76+PPCL_Spot!M76+GT_NG!M76+GT_Spot!M76+Bawana_NG!M76+Bawana_RLNG!M76+Bawana_Spot!M76</f>
        <v>116.09</v>
      </c>
      <c r="O76" s="196">
        <f>PPCL_NG!T76+PPCL_Spot!T76+GT_NG!T76+GT_Spot!T76+Bawana_NG!T76+Bawana_RLNG!T76+Bawana_Spot!T76</f>
        <v>116.23799154334039</v>
      </c>
      <c r="P76" s="197">
        <f t="shared" si="10"/>
        <v>-0.14799154334038178</v>
      </c>
      <c r="Q76" s="197">
        <f t="shared" si="11"/>
        <v>-0.48999999999995225</v>
      </c>
    </row>
    <row r="77" spans="1:17">
      <c r="A77" s="33" t="s">
        <v>119</v>
      </c>
      <c r="B77" s="196">
        <f>PPCL_NG!I77+PPCL_Spot!I77+GT_NG!I77+GT_Spot!I77+Bawana_NG!I77+Bawana_RLNG!I77+Bawana_Spot!I77</f>
        <v>379.95000000000005</v>
      </c>
      <c r="C77" s="196">
        <f>PPCL_NG!P77+PPCL_Spot!P77+GT_NG!P77+GT_Spot!P77+Bawana_NG!P77+Bawana_RLNG!P77+Bawana_Spot!P77</f>
        <v>380.14283298097251</v>
      </c>
      <c r="D77" s="197">
        <f t="shared" si="6"/>
        <v>-0.1928329809724687</v>
      </c>
      <c r="E77" s="196">
        <f>PPCL_NG!J77+PPCL_Spot!J77+GT_NG!J77+GT_Spot!J77+Bawana_NG!J77+Bawana_RLNG!J77+Bawana_Spot!J77</f>
        <v>99.66</v>
      </c>
      <c r="F77" s="196">
        <f>PPCL_NG!Q77+PPCL_Spot!Q77+GT_NG!Q77+GT_Spot!Q77+Bawana_NG!Q77+Bawana_RLNG!Q77+Bawana_Spot!Q77</f>
        <v>99.778393234672308</v>
      </c>
      <c r="G77" s="197">
        <f t="shared" si="7"/>
        <v>-0.11839323467231111</v>
      </c>
      <c r="H77" s="196">
        <f>PPCL_NG!K77+PPCL_Spot!K77+GT_NG!K77+GT_Spot!K77+Bawana_NG!K77+Bawana_RLNG!K77+Bawana_Spot!K77</f>
        <v>23.47</v>
      </c>
      <c r="I77" s="196">
        <f>PPCL_NG!R77+PPCL_Spot!R77+GT_NG!R77+GT_Spot!R77+Bawana_NG!R77+Bawana_RLNG!R77+Bawana_Spot!R77</f>
        <v>23.47</v>
      </c>
      <c r="J77" s="197">
        <f t="shared" si="8"/>
        <v>0</v>
      </c>
      <c r="K77" s="196">
        <f>PPCL_NG!L77+PPCL_Spot!L77+GT_NG!L77+GT_Spot!L77+Bawana_NG!L77+Bawana_RLNG!L77+Bawana_Spot!L77</f>
        <v>112.45</v>
      </c>
      <c r="L77" s="196">
        <f>PPCL_NG!S77+PPCL_Spot!S77+GT_NG!S77+GT_Spot!S77+Bawana_NG!S77+Bawana_RLNG!S77+Bawana_Spot!S77</f>
        <v>112.48078224101481</v>
      </c>
      <c r="M77" s="197">
        <f t="shared" si="9"/>
        <v>-3.0782241014804868E-2</v>
      </c>
      <c r="N77" s="196">
        <f>PPCL_NG!M77+PPCL_Spot!M77+GT_NG!M77+GT_Spot!M77+Bawana_NG!M77+Bawana_RLNG!M77+Bawana_Spot!M77</f>
        <v>120.55000000000001</v>
      </c>
      <c r="O77" s="196">
        <f>PPCL_NG!T77+PPCL_Spot!T77+GT_NG!T77+GT_Spot!T77+Bawana_NG!T77+Bawana_RLNG!T77+Bawana_Spot!T77</f>
        <v>120.69799154334038</v>
      </c>
      <c r="P77" s="197">
        <f t="shared" si="10"/>
        <v>-0.14799154334036757</v>
      </c>
      <c r="Q77" s="197">
        <f t="shared" si="11"/>
        <v>-0.48999999999995225</v>
      </c>
    </row>
    <row r="78" spans="1:17">
      <c r="A78" s="33" t="s">
        <v>120</v>
      </c>
      <c r="B78" s="196">
        <f>PPCL_NG!I78+PPCL_Spot!I78+GT_NG!I78+GT_Spot!I78+Bawana_NG!I78+Bawana_RLNG!I78+Bawana_Spot!I78</f>
        <v>379.95000000000005</v>
      </c>
      <c r="C78" s="196">
        <f>PPCL_NG!P78+PPCL_Spot!P78+GT_NG!P78+GT_Spot!P78+Bawana_NG!P78+Bawana_RLNG!P78+Bawana_Spot!P78</f>
        <v>380.14283298097251</v>
      </c>
      <c r="D78" s="197">
        <f t="shared" si="6"/>
        <v>-0.1928329809724687</v>
      </c>
      <c r="E78" s="196">
        <f>PPCL_NG!J78+PPCL_Spot!J78+GT_NG!J78+GT_Spot!J78+Bawana_NG!J78+Bawana_RLNG!J78+Bawana_Spot!J78</f>
        <v>99.66</v>
      </c>
      <c r="F78" s="196">
        <f>PPCL_NG!Q78+PPCL_Spot!Q78+GT_NG!Q78+GT_Spot!Q78+Bawana_NG!Q78+Bawana_RLNG!Q78+Bawana_Spot!Q78</f>
        <v>99.778393234672308</v>
      </c>
      <c r="G78" s="197">
        <f t="shared" si="7"/>
        <v>-0.11839323467231111</v>
      </c>
      <c r="H78" s="196">
        <f>PPCL_NG!K78+PPCL_Spot!K78+GT_NG!K78+GT_Spot!K78+Bawana_NG!K78+Bawana_RLNG!K78+Bawana_Spot!K78</f>
        <v>23.47</v>
      </c>
      <c r="I78" s="196">
        <f>PPCL_NG!R78+PPCL_Spot!R78+GT_NG!R78+GT_Spot!R78+Bawana_NG!R78+Bawana_RLNG!R78+Bawana_Spot!R78</f>
        <v>23.47</v>
      </c>
      <c r="J78" s="197">
        <f t="shared" si="8"/>
        <v>0</v>
      </c>
      <c r="K78" s="196">
        <f>PPCL_NG!L78+PPCL_Spot!L78+GT_NG!L78+GT_Spot!L78+Bawana_NG!L78+Bawana_RLNG!L78+Bawana_Spot!L78</f>
        <v>112.45</v>
      </c>
      <c r="L78" s="196">
        <f>PPCL_NG!S78+PPCL_Spot!S78+GT_NG!S78+GT_Spot!S78+Bawana_NG!S78+Bawana_RLNG!S78+Bawana_Spot!S78</f>
        <v>112.48078224101481</v>
      </c>
      <c r="M78" s="197">
        <f t="shared" si="9"/>
        <v>-3.0782241014804868E-2</v>
      </c>
      <c r="N78" s="196">
        <f>PPCL_NG!M78+PPCL_Spot!M78+GT_NG!M78+GT_Spot!M78+Bawana_NG!M78+Bawana_RLNG!M78+Bawana_Spot!M78</f>
        <v>120.55000000000001</v>
      </c>
      <c r="O78" s="196">
        <f>PPCL_NG!T78+PPCL_Spot!T78+GT_NG!T78+GT_Spot!T78+Bawana_NG!T78+Bawana_RLNG!T78+Bawana_Spot!T78</f>
        <v>120.69799154334038</v>
      </c>
      <c r="P78" s="197">
        <f t="shared" si="10"/>
        <v>-0.14799154334036757</v>
      </c>
      <c r="Q78" s="197">
        <f t="shared" si="11"/>
        <v>-0.48999999999995225</v>
      </c>
    </row>
    <row r="79" spans="1:17">
      <c r="A79" s="33" t="s">
        <v>121</v>
      </c>
      <c r="B79" s="196">
        <f>PPCL_NG!I79+PPCL_Spot!I79+GT_NG!I79+GT_Spot!I79+Bawana_NG!I79+Bawana_RLNG!I79+Bawana_Spot!I79</f>
        <v>357.9</v>
      </c>
      <c r="C79" s="196">
        <f>PPCL_NG!P79+PPCL_Spot!P79+GT_NG!P79+GT_Spot!P79+Bawana_NG!P79+Bawana_RLNG!P79+Bawana_Spot!P79</f>
        <v>358.08843627771876</v>
      </c>
      <c r="D79" s="197">
        <f t="shared" si="6"/>
        <v>-0.18843627771877891</v>
      </c>
      <c r="E79" s="196">
        <f>PPCL_NG!J79+PPCL_Spot!J79+GT_NG!J79+GT_Spot!J79+Bawana_NG!J79+Bawana_RLNG!J79+Bawana_Spot!J79</f>
        <v>99.6</v>
      </c>
      <c r="F79" s="196">
        <f>PPCL_NG!Q79+PPCL_Spot!Q79+GT_NG!Q79+GT_Spot!Q79+Bawana_NG!Q79+Bawana_RLNG!Q79+Bawana_Spot!Q79</f>
        <v>99.716635490834179</v>
      </c>
      <c r="G79" s="197">
        <f t="shared" si="7"/>
        <v>-0.11663549083418445</v>
      </c>
      <c r="H79" s="196">
        <f>PPCL_NG!K79+PPCL_Spot!K79+GT_NG!K79+GT_Spot!K79+Bawana_NG!K79+Bawana_RLNG!K79+Bawana_Spot!K79</f>
        <v>23.47</v>
      </c>
      <c r="I79" s="196">
        <f>PPCL_NG!R79+PPCL_Spot!R79+GT_NG!R79+GT_Spot!R79+Bawana_NG!R79+Bawana_RLNG!R79+Bawana_Spot!R79</f>
        <v>23.469771883910784</v>
      </c>
      <c r="J79" s="197">
        <f t="shared" si="8"/>
        <v>2.281160892145806E-4</v>
      </c>
      <c r="K79" s="196">
        <f>PPCL_NG!L79+PPCL_Spot!L79+GT_NG!L79+GT_Spot!L79+Bawana_NG!L79+Bawana_RLNG!L79+Bawana_Spot!L79</f>
        <v>112.45</v>
      </c>
      <c r="L79" s="196">
        <f>PPCL_NG!S79+PPCL_Spot!S79+GT_NG!S79+GT_Spot!S79+Bawana_NG!S79+Bawana_RLNG!S79+Bawana_Spot!S79</f>
        <v>112.47988383860866</v>
      </c>
      <c r="M79" s="197">
        <f t="shared" si="9"/>
        <v>-2.9883838608654401E-2</v>
      </c>
      <c r="N79" s="196">
        <f>PPCL_NG!M79+PPCL_Spot!M79+GT_NG!M79+GT_Spot!M79+Bawana_NG!M79+Bawana_RLNG!M79+Bawana_Spot!M79</f>
        <v>135.69999999999999</v>
      </c>
      <c r="O79" s="196">
        <f>PPCL_NG!T79+PPCL_Spot!T79+GT_NG!T79+GT_Spot!T79+Bawana_NG!T79+Bawana_RLNG!T79+Bawana_Spot!T79</f>
        <v>135.84527250892768</v>
      </c>
      <c r="P79" s="197">
        <f t="shared" si="10"/>
        <v>-0.14527250892768961</v>
      </c>
      <c r="Q79" s="197">
        <f t="shared" si="11"/>
        <v>-0.4800000000000928</v>
      </c>
    </row>
    <row r="80" spans="1:17">
      <c r="A80" s="33" t="s">
        <v>122</v>
      </c>
      <c r="B80" s="196">
        <f>PPCL_NG!I80+PPCL_Spot!I80+GT_NG!I80+GT_Spot!I80+Bawana_NG!I80+Bawana_RLNG!I80+Bawana_Spot!I80</f>
        <v>357.9</v>
      </c>
      <c r="C80" s="196">
        <f>PPCL_NG!P80+PPCL_Spot!P80+GT_NG!P80+GT_Spot!P80+Bawana_NG!P80+Bawana_RLNG!P80+Bawana_Spot!P80</f>
        <v>358.08843627771876</v>
      </c>
      <c r="D80" s="197">
        <f t="shared" si="6"/>
        <v>-0.18843627771877891</v>
      </c>
      <c r="E80" s="196">
        <f>PPCL_NG!J80+PPCL_Spot!J80+GT_NG!J80+GT_Spot!J80+Bawana_NG!J80+Bawana_RLNG!J80+Bawana_Spot!J80</f>
        <v>99.6</v>
      </c>
      <c r="F80" s="196">
        <f>PPCL_NG!Q80+PPCL_Spot!Q80+GT_NG!Q80+GT_Spot!Q80+Bawana_NG!Q80+Bawana_RLNG!Q80+Bawana_Spot!Q80</f>
        <v>99.716635490834179</v>
      </c>
      <c r="G80" s="197">
        <f t="shared" si="7"/>
        <v>-0.11663549083418445</v>
      </c>
      <c r="H80" s="196">
        <f>PPCL_NG!K80+PPCL_Spot!K80+GT_NG!K80+GT_Spot!K80+Bawana_NG!K80+Bawana_RLNG!K80+Bawana_Spot!K80</f>
        <v>23.47</v>
      </c>
      <c r="I80" s="196">
        <f>PPCL_NG!R80+PPCL_Spot!R80+GT_NG!R80+GT_Spot!R80+Bawana_NG!R80+Bawana_RLNG!R80+Bawana_Spot!R80</f>
        <v>23.469771883910784</v>
      </c>
      <c r="J80" s="197">
        <f t="shared" si="8"/>
        <v>2.281160892145806E-4</v>
      </c>
      <c r="K80" s="196">
        <f>PPCL_NG!L80+PPCL_Spot!L80+GT_NG!L80+GT_Spot!L80+Bawana_NG!L80+Bawana_RLNG!L80+Bawana_Spot!L80</f>
        <v>112.45</v>
      </c>
      <c r="L80" s="196">
        <f>PPCL_NG!S80+PPCL_Spot!S80+GT_NG!S80+GT_Spot!S80+Bawana_NG!S80+Bawana_RLNG!S80+Bawana_Spot!S80</f>
        <v>112.47988383860866</v>
      </c>
      <c r="M80" s="197">
        <f t="shared" si="9"/>
        <v>-2.9883838608654401E-2</v>
      </c>
      <c r="N80" s="196">
        <f>PPCL_NG!M80+PPCL_Spot!M80+GT_NG!M80+GT_Spot!M80+Bawana_NG!M80+Bawana_RLNG!M80+Bawana_Spot!M80</f>
        <v>135.69999999999999</v>
      </c>
      <c r="O80" s="196">
        <f>PPCL_NG!T80+PPCL_Spot!T80+GT_NG!T80+GT_Spot!T80+Bawana_NG!T80+Bawana_RLNG!T80+Bawana_Spot!T80</f>
        <v>135.84527250892768</v>
      </c>
      <c r="P80" s="197">
        <f t="shared" si="10"/>
        <v>-0.14527250892768961</v>
      </c>
      <c r="Q80" s="197">
        <f t="shared" si="11"/>
        <v>-0.4800000000000928</v>
      </c>
    </row>
    <row r="81" spans="1:17">
      <c r="A81" s="33" t="s">
        <v>123</v>
      </c>
      <c r="B81" s="196">
        <f>PPCL_NG!I81+PPCL_Spot!I81+GT_NG!I81+GT_Spot!I81+Bawana_NG!I81+Bawana_RLNG!I81+Bawana_Spot!I81</f>
        <v>357.9</v>
      </c>
      <c r="C81" s="196">
        <f>PPCL_NG!P81+PPCL_Spot!P81+GT_NG!P81+GT_Spot!P81+Bawana_NG!P81+Bawana_RLNG!P81+Bawana_Spot!P81</f>
        <v>358.08843627771876</v>
      </c>
      <c r="D81" s="197">
        <f t="shared" si="6"/>
        <v>-0.18843627771877891</v>
      </c>
      <c r="E81" s="196">
        <f>PPCL_NG!J81+PPCL_Spot!J81+GT_NG!J81+GT_Spot!J81+Bawana_NG!J81+Bawana_RLNG!J81+Bawana_Spot!J81</f>
        <v>99.6</v>
      </c>
      <c r="F81" s="196">
        <f>PPCL_NG!Q81+PPCL_Spot!Q81+GT_NG!Q81+GT_Spot!Q81+Bawana_NG!Q81+Bawana_RLNG!Q81+Bawana_Spot!Q81</f>
        <v>99.716635490834179</v>
      </c>
      <c r="G81" s="197">
        <f t="shared" si="7"/>
        <v>-0.11663549083418445</v>
      </c>
      <c r="H81" s="196">
        <f>PPCL_NG!K81+PPCL_Spot!K81+GT_NG!K81+GT_Spot!K81+Bawana_NG!K81+Bawana_RLNG!K81+Bawana_Spot!K81</f>
        <v>23.47</v>
      </c>
      <c r="I81" s="196">
        <f>PPCL_NG!R81+PPCL_Spot!R81+GT_NG!R81+GT_Spot!R81+Bawana_NG!R81+Bawana_RLNG!R81+Bawana_Spot!R81</f>
        <v>23.469771883910784</v>
      </c>
      <c r="J81" s="197">
        <f t="shared" si="8"/>
        <v>2.281160892145806E-4</v>
      </c>
      <c r="K81" s="196">
        <f>PPCL_NG!L81+PPCL_Spot!L81+GT_NG!L81+GT_Spot!L81+Bawana_NG!L81+Bawana_RLNG!L81+Bawana_Spot!L81</f>
        <v>112.45</v>
      </c>
      <c r="L81" s="196">
        <f>PPCL_NG!S81+PPCL_Spot!S81+GT_NG!S81+GT_Spot!S81+Bawana_NG!S81+Bawana_RLNG!S81+Bawana_Spot!S81</f>
        <v>112.47988383860866</v>
      </c>
      <c r="M81" s="197">
        <f t="shared" si="9"/>
        <v>-2.9883838608654401E-2</v>
      </c>
      <c r="N81" s="196">
        <f>PPCL_NG!M81+PPCL_Spot!M81+GT_NG!M81+GT_Spot!M81+Bawana_NG!M81+Bawana_RLNG!M81+Bawana_Spot!M81</f>
        <v>135.69999999999999</v>
      </c>
      <c r="O81" s="196">
        <f>PPCL_NG!T81+PPCL_Spot!T81+GT_NG!T81+GT_Spot!T81+Bawana_NG!T81+Bawana_RLNG!T81+Bawana_Spot!T81</f>
        <v>135.84527250892768</v>
      </c>
      <c r="P81" s="197">
        <f t="shared" si="10"/>
        <v>-0.14527250892768961</v>
      </c>
      <c r="Q81" s="197">
        <f t="shared" si="11"/>
        <v>-0.4800000000000928</v>
      </c>
    </row>
    <row r="82" spans="1:17">
      <c r="A82" s="33" t="s">
        <v>124</v>
      </c>
      <c r="B82" s="196">
        <f>PPCL_NG!I82+PPCL_Spot!I82+GT_NG!I82+GT_Spot!I82+Bawana_NG!I82+Bawana_RLNG!I82+Bawana_Spot!I82</f>
        <v>357.9</v>
      </c>
      <c r="C82" s="196">
        <f>PPCL_NG!P82+PPCL_Spot!P82+GT_NG!P82+GT_Spot!P82+Bawana_NG!P82+Bawana_RLNG!P82+Bawana_Spot!P82</f>
        <v>358.08843627771876</v>
      </c>
      <c r="D82" s="197">
        <f t="shared" si="6"/>
        <v>-0.18843627771877891</v>
      </c>
      <c r="E82" s="196">
        <f>PPCL_NG!J82+PPCL_Spot!J82+GT_NG!J82+GT_Spot!J82+Bawana_NG!J82+Bawana_RLNG!J82+Bawana_Spot!J82</f>
        <v>99.6</v>
      </c>
      <c r="F82" s="196">
        <f>PPCL_NG!Q82+PPCL_Spot!Q82+GT_NG!Q82+GT_Spot!Q82+Bawana_NG!Q82+Bawana_RLNG!Q82+Bawana_Spot!Q82</f>
        <v>99.716635490834179</v>
      </c>
      <c r="G82" s="197">
        <f t="shared" si="7"/>
        <v>-0.11663549083418445</v>
      </c>
      <c r="H82" s="196">
        <f>PPCL_NG!K82+PPCL_Spot!K82+GT_NG!K82+GT_Spot!K82+Bawana_NG!K82+Bawana_RLNG!K82+Bawana_Spot!K82</f>
        <v>23.47</v>
      </c>
      <c r="I82" s="196">
        <f>PPCL_NG!R82+PPCL_Spot!R82+GT_NG!R82+GT_Spot!R82+Bawana_NG!R82+Bawana_RLNG!R82+Bawana_Spot!R82</f>
        <v>23.469771883910784</v>
      </c>
      <c r="J82" s="197">
        <f t="shared" si="8"/>
        <v>2.281160892145806E-4</v>
      </c>
      <c r="K82" s="196">
        <f>PPCL_NG!L82+PPCL_Spot!L82+GT_NG!L82+GT_Spot!L82+Bawana_NG!L82+Bawana_RLNG!L82+Bawana_Spot!L82</f>
        <v>112.45</v>
      </c>
      <c r="L82" s="196">
        <f>PPCL_NG!S82+PPCL_Spot!S82+GT_NG!S82+GT_Spot!S82+Bawana_NG!S82+Bawana_RLNG!S82+Bawana_Spot!S82</f>
        <v>112.47988383860866</v>
      </c>
      <c r="M82" s="197">
        <f t="shared" si="9"/>
        <v>-2.9883838608654401E-2</v>
      </c>
      <c r="N82" s="196">
        <f>PPCL_NG!M82+PPCL_Spot!M82+GT_NG!M82+GT_Spot!M82+Bawana_NG!M82+Bawana_RLNG!M82+Bawana_Spot!M82</f>
        <v>135.69999999999999</v>
      </c>
      <c r="O82" s="196">
        <f>PPCL_NG!T82+PPCL_Spot!T82+GT_NG!T82+GT_Spot!T82+Bawana_NG!T82+Bawana_RLNG!T82+Bawana_Spot!T82</f>
        <v>135.84527250892768</v>
      </c>
      <c r="P82" s="197">
        <f t="shared" si="10"/>
        <v>-0.14527250892768961</v>
      </c>
      <c r="Q82" s="197">
        <f t="shared" si="11"/>
        <v>-0.4800000000000928</v>
      </c>
    </row>
    <row r="83" spans="1:17">
      <c r="A83" s="33" t="s">
        <v>125</v>
      </c>
      <c r="B83" s="196">
        <f>PPCL_NG!I83+PPCL_Spot!I83+GT_NG!I83+GT_Spot!I83+Bawana_NG!I83+Bawana_RLNG!I83+Bawana_Spot!I83</f>
        <v>346.28999999999996</v>
      </c>
      <c r="C83" s="196">
        <f>PPCL_NG!P83+PPCL_Spot!P83+GT_NG!P83+GT_Spot!P83+Bawana_NG!P83+Bawana_RLNG!P83+Bawana_Spot!P83</f>
        <v>346.48749681359902</v>
      </c>
      <c r="D83" s="197">
        <f t="shared" si="6"/>
        <v>-0.19749681359905935</v>
      </c>
      <c r="E83" s="196">
        <f>PPCL_NG!J83+PPCL_Spot!J83+GT_NG!J83+GT_Spot!J83+Bawana_NG!J83+Bawana_RLNG!J83+Bawana_Spot!J83</f>
        <v>112.2</v>
      </c>
      <c r="F83" s="196">
        <f>PPCL_NG!Q83+PPCL_Spot!Q83+GT_NG!Q83+GT_Spot!Q83+Bawana_NG!Q83+Bawana_RLNG!Q83+Bawana_Spot!Q83</f>
        <v>112.31267239806016</v>
      </c>
      <c r="G83" s="197">
        <f t="shared" si="7"/>
        <v>-0.11267239806015539</v>
      </c>
      <c r="H83" s="196">
        <f>PPCL_NG!K83+PPCL_Spot!K83+GT_NG!K83+GT_Spot!K83+Bawana_NG!K83+Bawana_RLNG!K83+Bawana_Spot!K83</f>
        <v>23.47</v>
      </c>
      <c r="I83" s="196">
        <f>PPCL_NG!R83+PPCL_Spot!R83+GT_NG!R83+GT_Spot!R83+Bawana_NG!R83+Bawana_RLNG!R83+Bawana_Spot!R83</f>
        <v>23.469771883910784</v>
      </c>
      <c r="J83" s="197">
        <f t="shared" si="8"/>
        <v>2.281160892145806E-4</v>
      </c>
      <c r="K83" s="196">
        <f>PPCL_NG!L83+PPCL_Spot!L83+GT_NG!L83+GT_Spot!L83+Bawana_NG!L83+Bawana_RLNG!L83+Bawana_Spot!L83</f>
        <v>112.45</v>
      </c>
      <c r="L83" s="196">
        <f>PPCL_NG!S83+PPCL_Spot!S83+GT_NG!S83+GT_Spot!S83+Bawana_NG!S83+Bawana_RLNG!S83+Bawana_Spot!S83</f>
        <v>112.47898139823883</v>
      </c>
      <c r="M83" s="197">
        <f t="shared" si="9"/>
        <v>-2.8981398238826728E-2</v>
      </c>
      <c r="N83" s="196">
        <f>PPCL_NG!M83+PPCL_Spot!M83+GT_NG!M83+GT_Spot!M83+Bawana_NG!M83+Bawana_RLNG!M83+Bawana_Spot!M83</f>
        <v>135.71</v>
      </c>
      <c r="O83" s="196">
        <f>PPCL_NG!T83+PPCL_Spot!T83+GT_NG!T83+GT_Spot!T83+Bawana_NG!T83+Bawana_RLNG!T83+Bawana_Spot!T83</f>
        <v>135.85107750619122</v>
      </c>
      <c r="P83" s="197">
        <f t="shared" si="10"/>
        <v>-0.14107750619120907</v>
      </c>
      <c r="Q83" s="197">
        <f t="shared" si="11"/>
        <v>-0.48000000000003595</v>
      </c>
    </row>
    <row r="84" spans="1:17">
      <c r="A84" s="33" t="s">
        <v>126</v>
      </c>
      <c r="B84" s="196">
        <f>PPCL_NG!I84+PPCL_Spot!I84+GT_NG!I84+GT_Spot!I84+Bawana_NG!I84+Bawana_RLNG!I84+Bawana_Spot!I84</f>
        <v>346.28999999999996</v>
      </c>
      <c r="C84" s="196">
        <f>PPCL_NG!P84+PPCL_Spot!P84+GT_NG!P84+GT_Spot!P84+Bawana_NG!P84+Bawana_RLNG!P84+Bawana_Spot!P84</f>
        <v>346.48749681359902</v>
      </c>
      <c r="D84" s="197">
        <f t="shared" si="6"/>
        <v>-0.19749681359905935</v>
      </c>
      <c r="E84" s="196">
        <f>PPCL_NG!J84+PPCL_Spot!J84+GT_NG!J84+GT_Spot!J84+Bawana_NG!J84+Bawana_RLNG!J84+Bawana_Spot!J84</f>
        <v>112.2</v>
      </c>
      <c r="F84" s="196">
        <f>PPCL_NG!Q84+PPCL_Spot!Q84+GT_NG!Q84+GT_Spot!Q84+Bawana_NG!Q84+Bawana_RLNG!Q84+Bawana_Spot!Q84</f>
        <v>112.31267239806016</v>
      </c>
      <c r="G84" s="197">
        <f t="shared" si="7"/>
        <v>-0.11267239806015539</v>
      </c>
      <c r="H84" s="196">
        <f>PPCL_NG!K84+PPCL_Spot!K84+GT_NG!K84+GT_Spot!K84+Bawana_NG!K84+Bawana_RLNG!K84+Bawana_Spot!K84</f>
        <v>23.47</v>
      </c>
      <c r="I84" s="196">
        <f>PPCL_NG!R84+PPCL_Spot!R84+GT_NG!R84+GT_Spot!R84+Bawana_NG!R84+Bawana_RLNG!R84+Bawana_Spot!R84</f>
        <v>23.469771883910784</v>
      </c>
      <c r="J84" s="197">
        <f t="shared" si="8"/>
        <v>2.281160892145806E-4</v>
      </c>
      <c r="K84" s="196">
        <f>PPCL_NG!L84+PPCL_Spot!L84+GT_NG!L84+GT_Spot!L84+Bawana_NG!L84+Bawana_RLNG!L84+Bawana_Spot!L84</f>
        <v>112.45</v>
      </c>
      <c r="L84" s="196">
        <f>PPCL_NG!S84+PPCL_Spot!S84+GT_NG!S84+GT_Spot!S84+Bawana_NG!S84+Bawana_RLNG!S84+Bawana_Spot!S84</f>
        <v>112.47898139823883</v>
      </c>
      <c r="M84" s="197">
        <f t="shared" si="9"/>
        <v>-2.8981398238826728E-2</v>
      </c>
      <c r="N84" s="196">
        <f>PPCL_NG!M84+PPCL_Spot!M84+GT_NG!M84+GT_Spot!M84+Bawana_NG!M84+Bawana_RLNG!M84+Bawana_Spot!M84</f>
        <v>135.71</v>
      </c>
      <c r="O84" s="196">
        <f>PPCL_NG!T84+PPCL_Spot!T84+GT_NG!T84+GT_Spot!T84+Bawana_NG!T84+Bawana_RLNG!T84+Bawana_Spot!T84</f>
        <v>135.85107750619122</v>
      </c>
      <c r="P84" s="197">
        <f t="shared" si="10"/>
        <v>-0.14107750619120907</v>
      </c>
      <c r="Q84" s="197">
        <f t="shared" si="11"/>
        <v>-0.48000000000003595</v>
      </c>
    </row>
    <row r="85" spans="1:17">
      <c r="A85" s="33" t="s">
        <v>127</v>
      </c>
      <c r="B85" s="196">
        <f>PPCL_NG!I85+PPCL_Spot!I85+GT_NG!I85+GT_Spot!I85+Bawana_NG!I85+Bawana_RLNG!I85+Bawana_Spot!I85</f>
        <v>346.28999999999996</v>
      </c>
      <c r="C85" s="196">
        <f>PPCL_NG!P85+PPCL_Spot!P85+GT_NG!P85+GT_Spot!P85+Bawana_NG!P85+Bawana_RLNG!P85+Bawana_Spot!P85</f>
        <v>346.48749681359902</v>
      </c>
      <c r="D85" s="197">
        <f t="shared" si="6"/>
        <v>-0.19749681359905935</v>
      </c>
      <c r="E85" s="196">
        <f>PPCL_NG!J85+PPCL_Spot!J85+GT_NG!J85+GT_Spot!J85+Bawana_NG!J85+Bawana_RLNG!J85+Bawana_Spot!J85</f>
        <v>112.2</v>
      </c>
      <c r="F85" s="196">
        <f>PPCL_NG!Q85+PPCL_Spot!Q85+GT_NG!Q85+GT_Spot!Q85+Bawana_NG!Q85+Bawana_RLNG!Q85+Bawana_Spot!Q85</f>
        <v>112.31267239806016</v>
      </c>
      <c r="G85" s="197">
        <f t="shared" si="7"/>
        <v>-0.11267239806015539</v>
      </c>
      <c r="H85" s="196">
        <f>PPCL_NG!K85+PPCL_Spot!K85+GT_NG!K85+GT_Spot!K85+Bawana_NG!K85+Bawana_RLNG!K85+Bawana_Spot!K85</f>
        <v>23.47</v>
      </c>
      <c r="I85" s="196">
        <f>PPCL_NG!R85+PPCL_Spot!R85+GT_NG!R85+GT_Spot!R85+Bawana_NG!R85+Bawana_RLNG!R85+Bawana_Spot!R85</f>
        <v>23.469771883910784</v>
      </c>
      <c r="J85" s="197">
        <f t="shared" si="8"/>
        <v>2.281160892145806E-4</v>
      </c>
      <c r="K85" s="196">
        <f>PPCL_NG!L85+PPCL_Spot!L85+GT_NG!L85+GT_Spot!L85+Bawana_NG!L85+Bawana_RLNG!L85+Bawana_Spot!L85</f>
        <v>112.45</v>
      </c>
      <c r="L85" s="196">
        <f>PPCL_NG!S85+PPCL_Spot!S85+GT_NG!S85+GT_Spot!S85+Bawana_NG!S85+Bawana_RLNG!S85+Bawana_Spot!S85</f>
        <v>112.47898139823883</v>
      </c>
      <c r="M85" s="197">
        <f t="shared" si="9"/>
        <v>-2.8981398238826728E-2</v>
      </c>
      <c r="N85" s="196">
        <f>PPCL_NG!M85+PPCL_Spot!M85+GT_NG!M85+GT_Spot!M85+Bawana_NG!M85+Bawana_RLNG!M85+Bawana_Spot!M85</f>
        <v>135.71</v>
      </c>
      <c r="O85" s="196">
        <f>PPCL_NG!T85+PPCL_Spot!T85+GT_NG!T85+GT_Spot!T85+Bawana_NG!T85+Bawana_RLNG!T85+Bawana_Spot!T85</f>
        <v>135.85107750619122</v>
      </c>
      <c r="P85" s="197">
        <f t="shared" si="10"/>
        <v>-0.14107750619120907</v>
      </c>
      <c r="Q85" s="197">
        <f t="shared" si="11"/>
        <v>-0.48000000000003595</v>
      </c>
    </row>
    <row r="86" spans="1:17">
      <c r="A86" s="33" t="s">
        <v>128</v>
      </c>
      <c r="B86" s="196">
        <f>PPCL_NG!I86+PPCL_Spot!I86+GT_NG!I86+GT_Spot!I86+Bawana_NG!I86+Bawana_RLNG!I86+Bawana_Spot!I86</f>
        <v>352.28999999999996</v>
      </c>
      <c r="C86" s="196">
        <f>PPCL_NG!P86+PPCL_Spot!P86+GT_NG!P86+GT_Spot!P86+Bawana_NG!P86+Bawana_RLNG!P86+Bawana_Spot!P86</f>
        <v>352.48749681359902</v>
      </c>
      <c r="D86" s="197">
        <f t="shared" si="6"/>
        <v>-0.19749681359905935</v>
      </c>
      <c r="E86" s="196">
        <f>PPCL_NG!J86+PPCL_Spot!J86+GT_NG!J86+GT_Spot!J86+Bawana_NG!J86+Bawana_RLNG!J86+Bawana_Spot!J86</f>
        <v>112.2</v>
      </c>
      <c r="F86" s="196">
        <f>PPCL_NG!Q86+PPCL_Spot!Q86+GT_NG!Q86+GT_Spot!Q86+Bawana_NG!Q86+Bawana_RLNG!Q86+Bawana_Spot!Q86</f>
        <v>112.31267239806016</v>
      </c>
      <c r="G86" s="197">
        <f t="shared" si="7"/>
        <v>-0.11267239806015539</v>
      </c>
      <c r="H86" s="196">
        <f>PPCL_NG!K86+PPCL_Spot!K86+GT_NG!K86+GT_Spot!K86+Bawana_NG!K86+Bawana_RLNG!K86+Bawana_Spot!K86</f>
        <v>23.47</v>
      </c>
      <c r="I86" s="196">
        <f>PPCL_NG!R86+PPCL_Spot!R86+GT_NG!R86+GT_Spot!R86+Bawana_NG!R86+Bawana_RLNG!R86+Bawana_Spot!R86</f>
        <v>23.469771883910784</v>
      </c>
      <c r="J86" s="197">
        <f t="shared" si="8"/>
        <v>2.281160892145806E-4</v>
      </c>
      <c r="K86" s="196">
        <f>PPCL_NG!L86+PPCL_Spot!L86+GT_NG!L86+GT_Spot!L86+Bawana_NG!L86+Bawana_RLNG!L86+Bawana_Spot!L86</f>
        <v>112.45</v>
      </c>
      <c r="L86" s="196">
        <f>PPCL_NG!S86+PPCL_Spot!S86+GT_NG!S86+GT_Spot!S86+Bawana_NG!S86+Bawana_RLNG!S86+Bawana_Spot!S86</f>
        <v>112.47898139823883</v>
      </c>
      <c r="M86" s="197">
        <f t="shared" si="9"/>
        <v>-2.8981398238826728E-2</v>
      </c>
      <c r="N86" s="196">
        <f>PPCL_NG!M86+PPCL_Spot!M86+GT_NG!M86+GT_Spot!M86+Bawana_NG!M86+Bawana_RLNG!M86+Bawana_Spot!M86</f>
        <v>135.71</v>
      </c>
      <c r="O86" s="196">
        <f>PPCL_NG!T86+PPCL_Spot!T86+GT_NG!T86+GT_Spot!T86+Bawana_NG!T86+Bawana_RLNG!T86+Bawana_Spot!T86</f>
        <v>135.85107750619122</v>
      </c>
      <c r="P86" s="197">
        <f t="shared" si="10"/>
        <v>-0.14107750619120907</v>
      </c>
      <c r="Q86" s="197">
        <f t="shared" si="11"/>
        <v>-0.48000000000003595</v>
      </c>
    </row>
    <row r="87" spans="1:17">
      <c r="A87" s="33" t="s">
        <v>129</v>
      </c>
      <c r="B87" s="196">
        <f>PPCL_NG!I87+PPCL_Spot!I87+GT_NG!I87+GT_Spot!I87+Bawana_NG!I87+Bawana_RLNG!I87+Bawana_Spot!I87</f>
        <v>407.28999999999996</v>
      </c>
      <c r="C87" s="196">
        <f>PPCL_NG!P87+PPCL_Spot!P87+GT_NG!P87+GT_Spot!P87+Bawana_NG!P87+Bawana_RLNG!P87+Bawana_Spot!P87</f>
        <v>407.48749681359902</v>
      </c>
      <c r="D87" s="197">
        <f t="shared" si="6"/>
        <v>-0.19749681359905935</v>
      </c>
      <c r="E87" s="196">
        <f>PPCL_NG!J87+PPCL_Spot!J87+GT_NG!J87+GT_Spot!J87+Bawana_NG!J87+Bawana_RLNG!J87+Bawana_Spot!J87</f>
        <v>112.2</v>
      </c>
      <c r="F87" s="196">
        <f>PPCL_NG!Q87+PPCL_Spot!Q87+GT_NG!Q87+GT_Spot!Q87+Bawana_NG!Q87+Bawana_RLNG!Q87+Bawana_Spot!Q87</f>
        <v>112.31267239806016</v>
      </c>
      <c r="G87" s="197">
        <f t="shared" si="7"/>
        <v>-0.11267239806015539</v>
      </c>
      <c r="H87" s="196">
        <f>PPCL_NG!K87+PPCL_Spot!K87+GT_NG!K87+GT_Spot!K87+Bawana_NG!K87+Bawana_RLNG!K87+Bawana_Spot!K87</f>
        <v>23.47</v>
      </c>
      <c r="I87" s="196">
        <f>PPCL_NG!R87+PPCL_Spot!R87+GT_NG!R87+GT_Spot!R87+Bawana_NG!R87+Bawana_RLNG!R87+Bawana_Spot!R87</f>
        <v>23.469771883910784</v>
      </c>
      <c r="J87" s="197">
        <f t="shared" si="8"/>
        <v>2.281160892145806E-4</v>
      </c>
      <c r="K87" s="196">
        <f>PPCL_NG!L87+PPCL_Spot!L87+GT_NG!L87+GT_Spot!L87+Bawana_NG!L87+Bawana_RLNG!L87+Bawana_Spot!L87</f>
        <v>112.45</v>
      </c>
      <c r="L87" s="196">
        <f>PPCL_NG!S87+PPCL_Spot!S87+GT_NG!S87+GT_Spot!S87+Bawana_NG!S87+Bawana_RLNG!S87+Bawana_Spot!S87</f>
        <v>112.47898139823883</v>
      </c>
      <c r="M87" s="197">
        <f t="shared" si="9"/>
        <v>-2.8981398238826728E-2</v>
      </c>
      <c r="N87" s="196">
        <f>PPCL_NG!M87+PPCL_Spot!M87+GT_NG!M87+GT_Spot!M87+Bawana_NG!M87+Bawana_RLNG!M87+Bawana_Spot!M87</f>
        <v>135.71</v>
      </c>
      <c r="O87" s="196">
        <f>PPCL_NG!T87+PPCL_Spot!T87+GT_NG!T87+GT_Spot!T87+Bawana_NG!T87+Bawana_RLNG!T87+Bawana_Spot!T87</f>
        <v>135.85107750619122</v>
      </c>
      <c r="P87" s="197">
        <f t="shared" si="10"/>
        <v>-0.14107750619120907</v>
      </c>
      <c r="Q87" s="197">
        <f t="shared" si="11"/>
        <v>-0.48000000000003595</v>
      </c>
    </row>
    <row r="88" spans="1:17">
      <c r="A88" s="33" t="s">
        <v>130</v>
      </c>
      <c r="B88" s="196">
        <f>PPCL_NG!I88+PPCL_Spot!I88+GT_NG!I88+GT_Spot!I88+Bawana_NG!I88+Bawana_RLNG!I88+Bawana_Spot!I88</f>
        <v>461.28999999999996</v>
      </c>
      <c r="C88" s="196">
        <f>PPCL_NG!P88+PPCL_Spot!P88+GT_NG!P88+GT_Spot!P88+Bawana_NG!P88+Bawana_RLNG!P88+Bawana_Spot!P88</f>
        <v>461.48749681359902</v>
      </c>
      <c r="D88" s="197">
        <f t="shared" si="6"/>
        <v>-0.19749681359905935</v>
      </c>
      <c r="E88" s="196">
        <f>PPCL_NG!J88+PPCL_Spot!J88+GT_NG!J88+GT_Spot!J88+Bawana_NG!J88+Bawana_RLNG!J88+Bawana_Spot!J88</f>
        <v>112.2</v>
      </c>
      <c r="F88" s="196">
        <f>PPCL_NG!Q88+PPCL_Spot!Q88+GT_NG!Q88+GT_Spot!Q88+Bawana_NG!Q88+Bawana_RLNG!Q88+Bawana_Spot!Q88</f>
        <v>112.31267239806016</v>
      </c>
      <c r="G88" s="197">
        <f t="shared" si="7"/>
        <v>-0.11267239806015539</v>
      </c>
      <c r="H88" s="196">
        <f>PPCL_NG!K88+PPCL_Spot!K88+GT_NG!K88+GT_Spot!K88+Bawana_NG!K88+Bawana_RLNG!K88+Bawana_Spot!K88</f>
        <v>23.47</v>
      </c>
      <c r="I88" s="196">
        <f>PPCL_NG!R88+PPCL_Spot!R88+GT_NG!R88+GT_Spot!R88+Bawana_NG!R88+Bawana_RLNG!R88+Bawana_Spot!R88</f>
        <v>23.469771883910784</v>
      </c>
      <c r="J88" s="197">
        <f t="shared" si="8"/>
        <v>2.281160892145806E-4</v>
      </c>
      <c r="K88" s="196">
        <f>PPCL_NG!L88+PPCL_Spot!L88+GT_NG!L88+GT_Spot!L88+Bawana_NG!L88+Bawana_RLNG!L88+Bawana_Spot!L88</f>
        <v>112.45</v>
      </c>
      <c r="L88" s="196">
        <f>PPCL_NG!S88+PPCL_Spot!S88+GT_NG!S88+GT_Spot!S88+Bawana_NG!S88+Bawana_RLNG!S88+Bawana_Spot!S88</f>
        <v>112.47898139823883</v>
      </c>
      <c r="M88" s="197">
        <f t="shared" si="9"/>
        <v>-2.8981398238826728E-2</v>
      </c>
      <c r="N88" s="196">
        <f>PPCL_NG!M88+PPCL_Spot!M88+GT_NG!M88+GT_Spot!M88+Bawana_NG!M88+Bawana_RLNG!M88+Bawana_Spot!M88</f>
        <v>135.71</v>
      </c>
      <c r="O88" s="196">
        <f>PPCL_NG!T88+PPCL_Spot!T88+GT_NG!T88+GT_Spot!T88+Bawana_NG!T88+Bawana_RLNG!T88+Bawana_Spot!T88</f>
        <v>135.85107750619122</v>
      </c>
      <c r="P88" s="197">
        <f t="shared" si="10"/>
        <v>-0.14107750619120907</v>
      </c>
      <c r="Q88" s="197">
        <f t="shared" si="11"/>
        <v>-0.48000000000003595</v>
      </c>
    </row>
    <row r="89" spans="1:17">
      <c r="A89" s="33" t="s">
        <v>131</v>
      </c>
      <c r="B89" s="196">
        <f>PPCL_NG!I89+PPCL_Spot!I89+GT_NG!I89+GT_Spot!I89+Bawana_NG!I89+Bawana_RLNG!I89+Bawana_Spot!I89</f>
        <v>481.28999999999996</v>
      </c>
      <c r="C89" s="196">
        <f>PPCL_NG!P89+PPCL_Spot!P89+GT_NG!P89+GT_Spot!P89+Bawana_NG!P89+Bawana_RLNG!P89+Bawana_Spot!P89</f>
        <v>481.48749681359902</v>
      </c>
      <c r="D89" s="197">
        <f t="shared" si="6"/>
        <v>-0.19749681359905935</v>
      </c>
      <c r="E89" s="196">
        <f>PPCL_NG!J89+PPCL_Spot!J89+GT_NG!J89+GT_Spot!J89+Bawana_NG!J89+Bawana_RLNG!J89+Bawana_Spot!J89</f>
        <v>112.2</v>
      </c>
      <c r="F89" s="196">
        <f>PPCL_NG!Q89+PPCL_Spot!Q89+GT_NG!Q89+GT_Spot!Q89+Bawana_NG!Q89+Bawana_RLNG!Q89+Bawana_Spot!Q89</f>
        <v>112.31267239806016</v>
      </c>
      <c r="G89" s="197">
        <f t="shared" si="7"/>
        <v>-0.11267239806015539</v>
      </c>
      <c r="H89" s="196">
        <f>PPCL_NG!K89+PPCL_Spot!K89+GT_NG!K89+GT_Spot!K89+Bawana_NG!K89+Bawana_RLNG!K89+Bawana_Spot!K89</f>
        <v>23.47</v>
      </c>
      <c r="I89" s="196">
        <f>PPCL_NG!R89+PPCL_Spot!R89+GT_NG!R89+GT_Spot!R89+Bawana_NG!R89+Bawana_RLNG!R89+Bawana_Spot!R89</f>
        <v>23.469771883910784</v>
      </c>
      <c r="J89" s="197">
        <f t="shared" si="8"/>
        <v>2.281160892145806E-4</v>
      </c>
      <c r="K89" s="196">
        <f>PPCL_NG!L89+PPCL_Spot!L89+GT_NG!L89+GT_Spot!L89+Bawana_NG!L89+Bawana_RLNG!L89+Bawana_Spot!L89</f>
        <v>112.45</v>
      </c>
      <c r="L89" s="196">
        <f>PPCL_NG!S89+PPCL_Spot!S89+GT_NG!S89+GT_Spot!S89+Bawana_NG!S89+Bawana_RLNG!S89+Bawana_Spot!S89</f>
        <v>112.47898139823883</v>
      </c>
      <c r="M89" s="197">
        <f t="shared" si="9"/>
        <v>-2.8981398238826728E-2</v>
      </c>
      <c r="N89" s="196">
        <f>PPCL_NG!M89+PPCL_Spot!M89+GT_NG!M89+GT_Spot!M89+Bawana_NG!M89+Bawana_RLNG!M89+Bawana_Spot!M89</f>
        <v>135.71</v>
      </c>
      <c r="O89" s="196">
        <f>PPCL_NG!T89+PPCL_Spot!T89+GT_NG!T89+GT_Spot!T89+Bawana_NG!T89+Bawana_RLNG!T89+Bawana_Spot!T89</f>
        <v>135.85107750619122</v>
      </c>
      <c r="P89" s="197">
        <f t="shared" si="10"/>
        <v>-0.14107750619120907</v>
      </c>
      <c r="Q89" s="197">
        <f t="shared" si="11"/>
        <v>-0.48000000000003595</v>
      </c>
    </row>
    <row r="90" spans="1:17">
      <c r="A90" s="33" t="s">
        <v>132</v>
      </c>
      <c r="B90" s="196">
        <f>PPCL_NG!I90+PPCL_Spot!I90+GT_NG!I90+GT_Spot!I90+Bawana_NG!I90+Bawana_RLNG!I90+Bawana_Spot!I90</f>
        <v>481.28999999999996</v>
      </c>
      <c r="C90" s="196">
        <f>PPCL_NG!P90+PPCL_Spot!P90+GT_NG!P90+GT_Spot!P90+Bawana_NG!P90+Bawana_RLNG!P90+Bawana_Spot!P90</f>
        <v>481.48749681359902</v>
      </c>
      <c r="D90" s="197">
        <f t="shared" si="6"/>
        <v>-0.19749681359905935</v>
      </c>
      <c r="E90" s="196">
        <f>PPCL_NG!J90+PPCL_Spot!J90+GT_NG!J90+GT_Spot!J90+Bawana_NG!J90+Bawana_RLNG!J90+Bawana_Spot!J90</f>
        <v>112.2</v>
      </c>
      <c r="F90" s="196">
        <f>PPCL_NG!Q90+PPCL_Spot!Q90+GT_NG!Q90+GT_Spot!Q90+Bawana_NG!Q90+Bawana_RLNG!Q90+Bawana_Spot!Q90</f>
        <v>112.31267239806016</v>
      </c>
      <c r="G90" s="197">
        <f t="shared" si="7"/>
        <v>-0.11267239806015539</v>
      </c>
      <c r="H90" s="196">
        <f>PPCL_NG!K90+PPCL_Spot!K90+GT_NG!K90+GT_Spot!K90+Bawana_NG!K90+Bawana_RLNG!K90+Bawana_Spot!K90</f>
        <v>23.47</v>
      </c>
      <c r="I90" s="196">
        <f>PPCL_NG!R90+PPCL_Spot!R90+GT_NG!R90+GT_Spot!R90+Bawana_NG!R90+Bawana_RLNG!R90+Bawana_Spot!R90</f>
        <v>23.469771883910784</v>
      </c>
      <c r="J90" s="197">
        <f t="shared" si="8"/>
        <v>2.281160892145806E-4</v>
      </c>
      <c r="K90" s="196">
        <f>PPCL_NG!L90+PPCL_Spot!L90+GT_NG!L90+GT_Spot!L90+Bawana_NG!L90+Bawana_RLNG!L90+Bawana_Spot!L90</f>
        <v>112.45</v>
      </c>
      <c r="L90" s="196">
        <f>PPCL_NG!S90+PPCL_Spot!S90+GT_NG!S90+GT_Spot!S90+Bawana_NG!S90+Bawana_RLNG!S90+Bawana_Spot!S90</f>
        <v>112.47898139823883</v>
      </c>
      <c r="M90" s="197">
        <f t="shared" si="9"/>
        <v>-2.8981398238826728E-2</v>
      </c>
      <c r="N90" s="196">
        <f>PPCL_NG!M90+PPCL_Spot!M90+GT_NG!M90+GT_Spot!M90+Bawana_NG!M90+Bawana_RLNG!M90+Bawana_Spot!M90</f>
        <v>135.71</v>
      </c>
      <c r="O90" s="196">
        <f>PPCL_NG!T90+PPCL_Spot!T90+GT_NG!T90+GT_Spot!T90+Bawana_NG!T90+Bawana_RLNG!T90+Bawana_Spot!T90</f>
        <v>135.85107750619122</v>
      </c>
      <c r="P90" s="197">
        <f t="shared" si="10"/>
        <v>-0.14107750619120907</v>
      </c>
      <c r="Q90" s="197">
        <f t="shared" si="11"/>
        <v>-0.48000000000003595</v>
      </c>
    </row>
    <row r="91" spans="1:17">
      <c r="A91" s="33" t="s">
        <v>133</v>
      </c>
      <c r="B91" s="196">
        <f>PPCL_NG!I91+PPCL_Spot!I91+GT_NG!I91+GT_Spot!I91+Bawana_NG!I91+Bawana_RLNG!I91+Bawana_Spot!I91</f>
        <v>481.28999999999996</v>
      </c>
      <c r="C91" s="196">
        <f>PPCL_NG!P91+PPCL_Spot!P91+GT_NG!P91+GT_Spot!P91+Bawana_NG!P91+Bawana_RLNG!P91+Bawana_Spot!P91</f>
        <v>481.48749681359902</v>
      </c>
      <c r="D91" s="197">
        <f t="shared" si="6"/>
        <v>-0.19749681359905935</v>
      </c>
      <c r="E91" s="196">
        <f>PPCL_NG!J91+PPCL_Spot!J91+GT_NG!J91+GT_Spot!J91+Bawana_NG!J91+Bawana_RLNG!J91+Bawana_Spot!J91</f>
        <v>112.2</v>
      </c>
      <c r="F91" s="196">
        <f>PPCL_NG!Q91+PPCL_Spot!Q91+GT_NG!Q91+GT_Spot!Q91+Bawana_NG!Q91+Bawana_RLNG!Q91+Bawana_Spot!Q91</f>
        <v>112.31267239806016</v>
      </c>
      <c r="G91" s="197">
        <f t="shared" si="7"/>
        <v>-0.11267239806015539</v>
      </c>
      <c r="H91" s="196">
        <f>PPCL_NG!K91+PPCL_Spot!K91+GT_NG!K91+GT_Spot!K91+Bawana_NG!K91+Bawana_RLNG!K91+Bawana_Spot!K91</f>
        <v>23.47</v>
      </c>
      <c r="I91" s="196">
        <f>PPCL_NG!R91+PPCL_Spot!R91+GT_NG!R91+GT_Spot!R91+Bawana_NG!R91+Bawana_RLNG!R91+Bawana_Spot!R91</f>
        <v>23.469771883910784</v>
      </c>
      <c r="J91" s="197">
        <f t="shared" si="8"/>
        <v>2.281160892145806E-4</v>
      </c>
      <c r="K91" s="196">
        <f>PPCL_NG!L91+PPCL_Spot!L91+GT_NG!L91+GT_Spot!L91+Bawana_NG!L91+Bawana_RLNG!L91+Bawana_Spot!L91</f>
        <v>112.45</v>
      </c>
      <c r="L91" s="196">
        <f>PPCL_NG!S91+PPCL_Spot!S91+GT_NG!S91+GT_Spot!S91+Bawana_NG!S91+Bawana_RLNG!S91+Bawana_Spot!S91</f>
        <v>112.47898139823883</v>
      </c>
      <c r="M91" s="197">
        <f t="shared" si="9"/>
        <v>-2.8981398238826728E-2</v>
      </c>
      <c r="N91" s="196">
        <f>PPCL_NG!M91+PPCL_Spot!M91+GT_NG!M91+GT_Spot!M91+Bawana_NG!M91+Bawana_RLNG!M91+Bawana_Spot!M91</f>
        <v>135.71</v>
      </c>
      <c r="O91" s="196">
        <f>PPCL_NG!T91+PPCL_Spot!T91+GT_NG!T91+GT_Spot!T91+Bawana_NG!T91+Bawana_RLNG!T91+Bawana_Spot!T91</f>
        <v>135.85107750619122</v>
      </c>
      <c r="P91" s="197">
        <f t="shared" si="10"/>
        <v>-0.14107750619120907</v>
      </c>
      <c r="Q91" s="197">
        <f t="shared" si="11"/>
        <v>-0.48000000000003595</v>
      </c>
    </row>
    <row r="92" spans="1:17">
      <c r="A92" s="33" t="s">
        <v>134</v>
      </c>
      <c r="B92" s="196">
        <f>PPCL_NG!I92+PPCL_Spot!I92+GT_NG!I92+GT_Spot!I92+Bawana_NG!I92+Bawana_RLNG!I92+Bawana_Spot!I92</f>
        <v>481.28999999999996</v>
      </c>
      <c r="C92" s="196">
        <f>PPCL_NG!P92+PPCL_Spot!P92+GT_NG!P92+GT_Spot!P92+Bawana_NG!P92+Bawana_RLNG!P92+Bawana_Spot!P92</f>
        <v>481.48749681359902</v>
      </c>
      <c r="D92" s="197">
        <f t="shared" si="6"/>
        <v>-0.19749681359905935</v>
      </c>
      <c r="E92" s="196">
        <f>PPCL_NG!J92+PPCL_Spot!J92+GT_NG!J92+GT_Spot!J92+Bawana_NG!J92+Bawana_RLNG!J92+Bawana_Spot!J92</f>
        <v>112.2</v>
      </c>
      <c r="F92" s="196">
        <f>PPCL_NG!Q92+PPCL_Spot!Q92+GT_NG!Q92+GT_Spot!Q92+Bawana_NG!Q92+Bawana_RLNG!Q92+Bawana_Spot!Q92</f>
        <v>112.31267239806016</v>
      </c>
      <c r="G92" s="197">
        <f t="shared" si="7"/>
        <v>-0.11267239806015539</v>
      </c>
      <c r="H92" s="196">
        <f>PPCL_NG!K92+PPCL_Spot!K92+GT_NG!K92+GT_Spot!K92+Bawana_NG!K92+Bawana_RLNG!K92+Bawana_Spot!K92</f>
        <v>23.47</v>
      </c>
      <c r="I92" s="196">
        <f>PPCL_NG!R92+PPCL_Spot!R92+GT_NG!R92+GT_Spot!R92+Bawana_NG!R92+Bawana_RLNG!R92+Bawana_Spot!R92</f>
        <v>23.469771883910784</v>
      </c>
      <c r="J92" s="197">
        <f t="shared" si="8"/>
        <v>2.281160892145806E-4</v>
      </c>
      <c r="K92" s="196">
        <f>PPCL_NG!L92+PPCL_Spot!L92+GT_NG!L92+GT_Spot!L92+Bawana_NG!L92+Bawana_RLNG!L92+Bawana_Spot!L92</f>
        <v>112.45</v>
      </c>
      <c r="L92" s="196">
        <f>PPCL_NG!S92+PPCL_Spot!S92+GT_NG!S92+GT_Spot!S92+Bawana_NG!S92+Bawana_RLNG!S92+Bawana_Spot!S92</f>
        <v>112.47898139823883</v>
      </c>
      <c r="M92" s="197">
        <f t="shared" si="9"/>
        <v>-2.8981398238826728E-2</v>
      </c>
      <c r="N92" s="196">
        <f>PPCL_NG!M92+PPCL_Spot!M92+GT_NG!M92+GT_Spot!M92+Bawana_NG!M92+Bawana_RLNG!M92+Bawana_Spot!M92</f>
        <v>135.71</v>
      </c>
      <c r="O92" s="196">
        <f>PPCL_NG!T92+PPCL_Spot!T92+GT_NG!T92+GT_Spot!T92+Bawana_NG!T92+Bawana_RLNG!T92+Bawana_Spot!T92</f>
        <v>135.85107750619122</v>
      </c>
      <c r="P92" s="197">
        <f t="shared" si="10"/>
        <v>-0.14107750619120907</v>
      </c>
      <c r="Q92" s="197">
        <f t="shared" si="11"/>
        <v>-0.48000000000003595</v>
      </c>
    </row>
    <row r="93" spans="1:17">
      <c r="A93" s="33" t="s">
        <v>135</v>
      </c>
      <c r="B93" s="196">
        <f>PPCL_NG!I93+PPCL_Spot!I93+GT_NG!I93+GT_Spot!I93+Bawana_NG!I93+Bawana_RLNG!I93+Bawana_Spot!I93</f>
        <v>481.28999999999996</v>
      </c>
      <c r="C93" s="196">
        <f>PPCL_NG!P93+PPCL_Spot!P93+GT_NG!P93+GT_Spot!P93+Bawana_NG!P93+Bawana_RLNG!P93+Bawana_Spot!P93</f>
        <v>481.48749681359902</v>
      </c>
      <c r="D93" s="197">
        <f t="shared" si="6"/>
        <v>-0.19749681359905935</v>
      </c>
      <c r="E93" s="196">
        <f>PPCL_NG!J93+PPCL_Spot!J93+GT_NG!J93+GT_Spot!J93+Bawana_NG!J93+Bawana_RLNG!J93+Bawana_Spot!J93</f>
        <v>112.2</v>
      </c>
      <c r="F93" s="196">
        <f>PPCL_NG!Q93+PPCL_Spot!Q93+GT_NG!Q93+GT_Spot!Q93+Bawana_NG!Q93+Bawana_RLNG!Q93+Bawana_Spot!Q93</f>
        <v>112.31267239806016</v>
      </c>
      <c r="G93" s="197">
        <f t="shared" si="7"/>
        <v>-0.11267239806015539</v>
      </c>
      <c r="H93" s="196">
        <f>PPCL_NG!K93+PPCL_Spot!K93+GT_NG!K93+GT_Spot!K93+Bawana_NG!K93+Bawana_RLNG!K93+Bawana_Spot!K93</f>
        <v>23.47</v>
      </c>
      <c r="I93" s="196">
        <f>PPCL_NG!R93+PPCL_Spot!R93+GT_NG!R93+GT_Spot!R93+Bawana_NG!R93+Bawana_RLNG!R93+Bawana_Spot!R93</f>
        <v>23.469771883910784</v>
      </c>
      <c r="J93" s="197">
        <f t="shared" si="8"/>
        <v>2.281160892145806E-4</v>
      </c>
      <c r="K93" s="196">
        <f>PPCL_NG!L93+PPCL_Spot!L93+GT_NG!L93+GT_Spot!L93+Bawana_NG!L93+Bawana_RLNG!L93+Bawana_Spot!L93</f>
        <v>112.45</v>
      </c>
      <c r="L93" s="196">
        <f>PPCL_NG!S93+PPCL_Spot!S93+GT_NG!S93+GT_Spot!S93+Bawana_NG!S93+Bawana_RLNG!S93+Bawana_Spot!S93</f>
        <v>112.47898139823883</v>
      </c>
      <c r="M93" s="197">
        <f t="shared" si="9"/>
        <v>-2.8981398238826728E-2</v>
      </c>
      <c r="N93" s="196">
        <f>PPCL_NG!M93+PPCL_Spot!M93+GT_NG!M93+GT_Spot!M93+Bawana_NG!M93+Bawana_RLNG!M93+Bawana_Spot!M93</f>
        <v>135.71</v>
      </c>
      <c r="O93" s="196">
        <f>PPCL_NG!T93+PPCL_Spot!T93+GT_NG!T93+GT_Spot!T93+Bawana_NG!T93+Bawana_RLNG!T93+Bawana_Spot!T93</f>
        <v>135.85107750619122</v>
      </c>
      <c r="P93" s="197">
        <f t="shared" si="10"/>
        <v>-0.14107750619120907</v>
      </c>
      <c r="Q93" s="197">
        <f t="shared" si="11"/>
        <v>-0.48000000000003595</v>
      </c>
    </row>
    <row r="94" spans="1:17">
      <c r="A94" s="33" t="s">
        <v>136</v>
      </c>
      <c r="B94" s="196">
        <f>PPCL_NG!I94+PPCL_Spot!I94+GT_NG!I94+GT_Spot!I94+Bawana_NG!I94+Bawana_RLNG!I94+Bawana_Spot!I94</f>
        <v>473.33000000000004</v>
      </c>
      <c r="C94" s="196">
        <f>PPCL_NG!P94+PPCL_Spot!P94+GT_NG!P94+GT_Spot!P94+Bawana_NG!P94+Bawana_RLNG!P94+Bawana_Spot!P94</f>
        <v>473.52649681359901</v>
      </c>
      <c r="D94" s="197">
        <f t="shared" si="6"/>
        <v>-0.19649681359896931</v>
      </c>
      <c r="E94" s="196">
        <f>PPCL_NG!J94+PPCL_Spot!J94+GT_NG!J94+GT_Spot!J94+Bawana_NG!J94+Bawana_RLNG!J94+Bawana_Spot!J94</f>
        <v>112.2</v>
      </c>
      <c r="F94" s="196">
        <f>PPCL_NG!Q94+PPCL_Spot!Q94+GT_NG!Q94+GT_Spot!Q94+Bawana_NG!Q94+Bawana_RLNG!Q94+Bawana_Spot!Q94</f>
        <v>112.31267239806016</v>
      </c>
      <c r="G94" s="197">
        <f t="shared" si="7"/>
        <v>-0.11267239806015539</v>
      </c>
      <c r="H94" s="196">
        <f>PPCL_NG!K94+PPCL_Spot!K94+GT_NG!K94+GT_Spot!K94+Bawana_NG!K94+Bawana_RLNG!K94+Bawana_Spot!K94</f>
        <v>23.47</v>
      </c>
      <c r="I94" s="196">
        <f>PPCL_NG!R94+PPCL_Spot!R94+GT_NG!R94+GT_Spot!R94+Bawana_NG!R94+Bawana_RLNG!R94+Bawana_Spot!R94</f>
        <v>23.469771883910784</v>
      </c>
      <c r="J94" s="197">
        <f t="shared" si="8"/>
        <v>2.281160892145806E-4</v>
      </c>
      <c r="K94" s="196">
        <f>PPCL_NG!L94+PPCL_Spot!L94+GT_NG!L94+GT_Spot!L94+Bawana_NG!L94+Bawana_RLNG!L94+Bawana_Spot!L94</f>
        <v>112.45</v>
      </c>
      <c r="L94" s="196">
        <f>PPCL_NG!S94+PPCL_Spot!S94+GT_NG!S94+GT_Spot!S94+Bawana_NG!S94+Bawana_RLNG!S94+Bawana_Spot!S94</f>
        <v>112.47898139823883</v>
      </c>
      <c r="M94" s="197">
        <f t="shared" si="9"/>
        <v>-2.8981398238826728E-2</v>
      </c>
      <c r="N94" s="196">
        <f>PPCL_NG!M94+PPCL_Spot!M94+GT_NG!M94+GT_Spot!M94+Bawana_NG!M94+Bawana_RLNG!M94+Bawana_Spot!M94</f>
        <v>135.71</v>
      </c>
      <c r="O94" s="196">
        <f>PPCL_NG!T94+PPCL_Spot!T94+GT_NG!T94+GT_Spot!T94+Bawana_NG!T94+Bawana_RLNG!T94+Bawana_Spot!T94</f>
        <v>135.85107750619122</v>
      </c>
      <c r="P94" s="197">
        <f t="shared" si="10"/>
        <v>-0.14107750619120907</v>
      </c>
      <c r="Q94" s="197">
        <f t="shared" si="11"/>
        <v>-0.47899999999994591</v>
      </c>
    </row>
    <row r="95" spans="1:17">
      <c r="A95" s="33" t="s">
        <v>137</v>
      </c>
      <c r="B95" s="196">
        <f>PPCL_NG!I95+PPCL_Spot!I95+GT_NG!I95+GT_Spot!I95+Bawana_NG!I95+Bawana_RLNG!I95+Bawana_Spot!I95</f>
        <v>473.33000000000004</v>
      </c>
      <c r="C95" s="196">
        <f>PPCL_NG!P95+PPCL_Spot!P95+GT_NG!P95+GT_Spot!P95+Bawana_NG!P95+Bawana_RLNG!P95+Bawana_Spot!P95</f>
        <v>473.52649681359901</v>
      </c>
      <c r="D95" s="197">
        <f t="shared" si="6"/>
        <v>-0.19649681359896931</v>
      </c>
      <c r="E95" s="196">
        <f>PPCL_NG!J95+PPCL_Spot!J95+GT_NG!J95+GT_Spot!J95+Bawana_NG!J95+Bawana_RLNG!J95+Bawana_Spot!J95</f>
        <v>112.2</v>
      </c>
      <c r="F95" s="196">
        <f>PPCL_NG!Q95+PPCL_Spot!Q95+GT_NG!Q95+GT_Spot!Q95+Bawana_NG!Q95+Bawana_RLNG!Q95+Bawana_Spot!Q95</f>
        <v>112.31267239806016</v>
      </c>
      <c r="G95" s="197">
        <f t="shared" si="7"/>
        <v>-0.11267239806015539</v>
      </c>
      <c r="H95" s="196">
        <f>PPCL_NG!K95+PPCL_Spot!K95+GT_NG!K95+GT_Spot!K95+Bawana_NG!K95+Bawana_RLNG!K95+Bawana_Spot!K95</f>
        <v>23.47</v>
      </c>
      <c r="I95" s="196">
        <f>PPCL_NG!R95+PPCL_Spot!R95+GT_NG!R95+GT_Spot!R95+Bawana_NG!R95+Bawana_RLNG!R95+Bawana_Spot!R95</f>
        <v>23.469771883910784</v>
      </c>
      <c r="J95" s="197">
        <f t="shared" si="8"/>
        <v>2.281160892145806E-4</v>
      </c>
      <c r="K95" s="196">
        <f>PPCL_NG!L95+PPCL_Spot!L95+GT_NG!L95+GT_Spot!L95+Bawana_NG!L95+Bawana_RLNG!L95+Bawana_Spot!L95</f>
        <v>112.45</v>
      </c>
      <c r="L95" s="196">
        <f>PPCL_NG!S95+PPCL_Spot!S95+GT_NG!S95+GT_Spot!S95+Bawana_NG!S95+Bawana_RLNG!S95+Bawana_Spot!S95</f>
        <v>112.47898139823883</v>
      </c>
      <c r="M95" s="197">
        <f t="shared" si="9"/>
        <v>-2.8981398238826728E-2</v>
      </c>
      <c r="N95" s="196">
        <f>PPCL_NG!M95+PPCL_Spot!M95+GT_NG!M95+GT_Spot!M95+Bawana_NG!M95+Bawana_RLNG!M95+Bawana_Spot!M95</f>
        <v>135.71</v>
      </c>
      <c r="O95" s="196">
        <f>PPCL_NG!T95+PPCL_Spot!T95+GT_NG!T95+GT_Spot!T95+Bawana_NG!T95+Bawana_RLNG!T95+Bawana_Spot!T95</f>
        <v>135.85107750619122</v>
      </c>
      <c r="P95" s="197">
        <f t="shared" si="10"/>
        <v>-0.14107750619120907</v>
      </c>
      <c r="Q95" s="197">
        <f t="shared" si="11"/>
        <v>-0.47899999999994591</v>
      </c>
    </row>
    <row r="96" spans="1:17">
      <c r="A96" s="33" t="s">
        <v>138</v>
      </c>
      <c r="B96" s="196">
        <f>PPCL_NG!I96+PPCL_Spot!I96+GT_NG!I96+GT_Spot!I96+Bawana_NG!I96+Bawana_RLNG!I96+Bawana_Spot!I96</f>
        <v>473.33000000000004</v>
      </c>
      <c r="C96" s="196">
        <f>PPCL_NG!P96+PPCL_Spot!P96+GT_NG!P96+GT_Spot!P96+Bawana_NG!P96+Bawana_RLNG!P96+Bawana_Spot!P96</f>
        <v>473.52649681359901</v>
      </c>
      <c r="D96" s="197">
        <f t="shared" si="6"/>
        <v>-0.19649681359896931</v>
      </c>
      <c r="E96" s="196">
        <f>PPCL_NG!J96+PPCL_Spot!J96+GT_NG!J96+GT_Spot!J96+Bawana_NG!J96+Bawana_RLNG!J96+Bawana_Spot!J96</f>
        <v>112.2</v>
      </c>
      <c r="F96" s="196">
        <f>PPCL_NG!Q96+PPCL_Spot!Q96+GT_NG!Q96+GT_Spot!Q96+Bawana_NG!Q96+Bawana_RLNG!Q96+Bawana_Spot!Q96</f>
        <v>112.31267239806016</v>
      </c>
      <c r="G96" s="197">
        <f t="shared" si="7"/>
        <v>-0.11267239806015539</v>
      </c>
      <c r="H96" s="196">
        <f>PPCL_NG!K96+PPCL_Spot!K96+GT_NG!K96+GT_Spot!K96+Bawana_NG!K96+Bawana_RLNG!K96+Bawana_Spot!K96</f>
        <v>23.47</v>
      </c>
      <c r="I96" s="196">
        <f>PPCL_NG!R96+PPCL_Spot!R96+GT_NG!R96+GT_Spot!R96+Bawana_NG!R96+Bawana_RLNG!R96+Bawana_Spot!R96</f>
        <v>23.469771883910784</v>
      </c>
      <c r="J96" s="197">
        <f t="shared" si="8"/>
        <v>2.281160892145806E-4</v>
      </c>
      <c r="K96" s="196">
        <f>PPCL_NG!L96+PPCL_Spot!L96+GT_NG!L96+GT_Spot!L96+Bawana_NG!L96+Bawana_RLNG!L96+Bawana_Spot!L96</f>
        <v>112.45</v>
      </c>
      <c r="L96" s="196">
        <f>PPCL_NG!S96+PPCL_Spot!S96+GT_NG!S96+GT_Spot!S96+Bawana_NG!S96+Bawana_RLNG!S96+Bawana_Spot!S96</f>
        <v>112.47898139823883</v>
      </c>
      <c r="M96" s="197">
        <f t="shared" si="9"/>
        <v>-2.8981398238826728E-2</v>
      </c>
      <c r="N96" s="196">
        <f>PPCL_NG!M96+PPCL_Spot!M96+GT_NG!M96+GT_Spot!M96+Bawana_NG!M96+Bawana_RLNG!M96+Bawana_Spot!M96</f>
        <v>135.71</v>
      </c>
      <c r="O96" s="196">
        <f>PPCL_NG!T96+PPCL_Spot!T96+GT_NG!T96+GT_Spot!T96+Bawana_NG!T96+Bawana_RLNG!T96+Bawana_Spot!T96</f>
        <v>135.85107750619122</v>
      </c>
      <c r="P96" s="197">
        <f t="shared" si="10"/>
        <v>-0.14107750619120907</v>
      </c>
      <c r="Q96" s="197">
        <f t="shared" si="11"/>
        <v>-0.47899999999994591</v>
      </c>
    </row>
    <row r="97" spans="1:17">
      <c r="A97" s="33" t="s">
        <v>139</v>
      </c>
      <c r="B97" s="196">
        <f>PPCL_NG!I97+PPCL_Spot!I97+GT_NG!I97+GT_Spot!I97+Bawana_NG!I97+Bawana_RLNG!I97+Bawana_Spot!I97</f>
        <v>473.33000000000004</v>
      </c>
      <c r="C97" s="196">
        <f>PPCL_NG!P97+PPCL_Spot!P97+GT_NG!P97+GT_Spot!P97+Bawana_NG!P97+Bawana_RLNG!P97+Bawana_Spot!P97</f>
        <v>473.52649681359901</v>
      </c>
      <c r="D97" s="197">
        <f t="shared" si="6"/>
        <v>-0.19649681359896931</v>
      </c>
      <c r="E97" s="196">
        <f>PPCL_NG!J97+PPCL_Spot!J97+GT_NG!J97+GT_Spot!J97+Bawana_NG!J97+Bawana_RLNG!J97+Bawana_Spot!J97</f>
        <v>112.2</v>
      </c>
      <c r="F97" s="196">
        <f>PPCL_NG!Q97+PPCL_Spot!Q97+GT_NG!Q97+GT_Spot!Q97+Bawana_NG!Q97+Bawana_RLNG!Q97+Bawana_Spot!Q97</f>
        <v>112.31267239806016</v>
      </c>
      <c r="G97" s="197">
        <f t="shared" si="7"/>
        <v>-0.11267239806015539</v>
      </c>
      <c r="H97" s="196">
        <f>PPCL_NG!K97+PPCL_Spot!K97+GT_NG!K97+GT_Spot!K97+Bawana_NG!K97+Bawana_RLNG!K97+Bawana_Spot!K97</f>
        <v>23.47</v>
      </c>
      <c r="I97" s="196">
        <f>PPCL_NG!R97+PPCL_Spot!R97+GT_NG!R97+GT_Spot!R97+Bawana_NG!R97+Bawana_RLNG!R97+Bawana_Spot!R97</f>
        <v>23.469771883910784</v>
      </c>
      <c r="J97" s="197">
        <f t="shared" si="8"/>
        <v>2.281160892145806E-4</v>
      </c>
      <c r="K97" s="196">
        <f>PPCL_NG!L97+PPCL_Spot!L97+GT_NG!L97+GT_Spot!L97+Bawana_NG!L97+Bawana_RLNG!L97+Bawana_Spot!L97</f>
        <v>112.45</v>
      </c>
      <c r="L97" s="196">
        <f>PPCL_NG!S97+PPCL_Spot!S97+GT_NG!S97+GT_Spot!S97+Bawana_NG!S97+Bawana_RLNG!S97+Bawana_Spot!S97</f>
        <v>112.47898139823883</v>
      </c>
      <c r="M97" s="197">
        <f t="shared" si="9"/>
        <v>-2.8981398238826728E-2</v>
      </c>
      <c r="N97" s="196">
        <f>PPCL_NG!M97+PPCL_Spot!M97+GT_NG!M97+GT_Spot!M97+Bawana_NG!M97+Bawana_RLNG!M97+Bawana_Spot!M97</f>
        <v>135.71</v>
      </c>
      <c r="O97" s="196">
        <f>PPCL_NG!T97+PPCL_Spot!T97+GT_NG!T97+GT_Spot!T97+Bawana_NG!T97+Bawana_RLNG!T97+Bawana_Spot!T97</f>
        <v>135.85107750619122</v>
      </c>
      <c r="P97" s="197">
        <f t="shared" si="10"/>
        <v>-0.14107750619120907</v>
      </c>
      <c r="Q97" s="197">
        <f t="shared" si="11"/>
        <v>-0.47899999999994591</v>
      </c>
    </row>
    <row r="98" spans="1:17">
      <c r="A98" s="33" t="s">
        <v>140</v>
      </c>
      <c r="B98" s="196">
        <f>PPCL_NG!I98+PPCL_Spot!I98+GT_NG!I98+GT_Spot!I98+Bawana_NG!I98+Bawana_RLNG!I98+Bawana_Spot!I98</f>
        <v>473.33000000000004</v>
      </c>
      <c r="C98" s="196">
        <f>PPCL_NG!P98+PPCL_Spot!P98+GT_NG!P98+GT_Spot!P98+Bawana_NG!P98+Bawana_RLNG!P98+Bawana_Spot!P98</f>
        <v>473.52649681359901</v>
      </c>
      <c r="D98" s="197">
        <f t="shared" si="6"/>
        <v>-0.19649681359896931</v>
      </c>
      <c r="E98" s="196">
        <f>PPCL_NG!J98+PPCL_Spot!J98+GT_NG!J98+GT_Spot!J98+Bawana_NG!J98+Bawana_RLNG!J98+Bawana_Spot!J98</f>
        <v>112.2</v>
      </c>
      <c r="F98" s="196">
        <f>PPCL_NG!Q98+PPCL_Spot!Q98+GT_NG!Q98+GT_Spot!Q98+Bawana_NG!Q98+Bawana_RLNG!Q98+Bawana_Spot!Q98</f>
        <v>112.31267239806016</v>
      </c>
      <c r="G98" s="197">
        <f t="shared" si="7"/>
        <v>-0.11267239806015539</v>
      </c>
      <c r="H98" s="196">
        <f>PPCL_NG!K98+PPCL_Spot!K98+GT_NG!K98+GT_Spot!K98+Bawana_NG!K98+Bawana_RLNG!K98+Bawana_Spot!K98</f>
        <v>23.47</v>
      </c>
      <c r="I98" s="196">
        <f>PPCL_NG!R98+PPCL_Spot!R98+GT_NG!R98+GT_Spot!R98+Bawana_NG!R98+Bawana_RLNG!R98+Bawana_Spot!R98</f>
        <v>23.469771883910784</v>
      </c>
      <c r="J98" s="197">
        <f t="shared" si="8"/>
        <v>2.281160892145806E-4</v>
      </c>
      <c r="K98" s="196">
        <f>PPCL_NG!L98+PPCL_Spot!L98+GT_NG!L98+GT_Spot!L98+Bawana_NG!L98+Bawana_RLNG!L98+Bawana_Spot!L98</f>
        <v>112.45</v>
      </c>
      <c r="L98" s="196">
        <f>PPCL_NG!S98+PPCL_Spot!S98+GT_NG!S98+GT_Spot!S98+Bawana_NG!S98+Bawana_RLNG!S98+Bawana_Spot!S98</f>
        <v>112.47898139823883</v>
      </c>
      <c r="M98" s="197">
        <f t="shared" si="9"/>
        <v>-2.8981398238826728E-2</v>
      </c>
      <c r="N98" s="196">
        <f>PPCL_NG!M98+PPCL_Spot!M98+GT_NG!M98+GT_Spot!M98+Bawana_NG!M98+Bawana_RLNG!M98+Bawana_Spot!M98</f>
        <v>135.71</v>
      </c>
      <c r="O98" s="196">
        <f>PPCL_NG!T98+PPCL_Spot!T98+GT_NG!T98+GT_Spot!T98+Bawana_NG!T98+Bawana_RLNG!T98+Bawana_Spot!T98</f>
        <v>135.85107750619122</v>
      </c>
      <c r="P98" s="197">
        <f t="shared" si="10"/>
        <v>-0.14107750619120907</v>
      </c>
      <c r="Q98" s="197">
        <f t="shared" si="11"/>
        <v>-0.47899999999994591</v>
      </c>
    </row>
    <row r="99" spans="1:17">
      <c r="A99" s="33" t="s">
        <v>324</v>
      </c>
      <c r="B99" s="196">
        <f>PPCL_NG!I99+PPCL_Spot!I99+GT_NG!I99+GT_Spot!I99+Bawana_NG!I99+Bawana_RLNG!I99+Bawana_Spot!I99</f>
        <v>9.9653799999999997</v>
      </c>
      <c r="C99" s="196">
        <f>PPCL_NG!P99+PPCL_Spot!P99+GT_NG!P99+GT_Spot!P99+Bawana_NG!P99+Bawana_RLNG!P99+Bawana_Spot!P99</f>
        <v>9.9690266514878907</v>
      </c>
      <c r="D99" s="197">
        <f t="shared" si="6"/>
        <v>-3.6466514878910061E-3</v>
      </c>
      <c r="E99" s="196">
        <f>PPCL_NG!J99+PPCL_Spot!J99+GT_NG!J99+GT_Spot!J99+Bawana_NG!J99+Bawana_RLNG!J99+Bawana_Spot!J99</f>
        <v>2.5411049999999999</v>
      </c>
      <c r="F99" s="196">
        <f>PPCL_NG!Q99+PPCL_Spot!Q99+GT_NG!Q99+GT_Spot!Q99+Bawana_NG!Q99+Bawana_RLNG!Q99+Bawana_Spot!Q99</f>
        <v>2.5431896564534915</v>
      </c>
      <c r="G99" s="197">
        <f t="shared" si="7"/>
        <v>-2.0846564534915402E-3</v>
      </c>
      <c r="H99" s="196">
        <f>PPCL_NG!K99+PPCL_Spot!K99+GT_NG!K99+GT_Spot!K99+Bawana_NG!K99+Bawana_RLNG!K99+Bawana_Spot!K99</f>
        <v>0.56328000000000078</v>
      </c>
      <c r="I99" s="196">
        <f>PPCL_NG!R99+PPCL_Spot!R99+GT_NG!R99+GT_Spot!R99+Bawana_NG!R99+Bawana_RLNG!R99+Bawana_Spot!R99</f>
        <v>0.56327723071568436</v>
      </c>
      <c r="J99" s="197">
        <f t="shared" si="8"/>
        <v>2.7692843164173198E-6</v>
      </c>
      <c r="K99" s="196">
        <f>PPCL_NG!L99+PPCL_Spot!L99+GT_NG!L99+GT_Spot!L99+Bawana_NG!L99+Bawana_RLNG!L99+Bawana_Spot!L99</f>
        <v>2.6585399999999981</v>
      </c>
      <c r="L99" s="196">
        <f>PPCL_NG!S99+PPCL_Spot!S99+GT_NG!S99+GT_Spot!S99+Bawana_NG!S99+Bawana_RLNG!S99+Bawana_Spot!S99</f>
        <v>2.6590775106122986</v>
      </c>
      <c r="M99" s="197">
        <f t="shared" si="9"/>
        <v>-5.3751061230045138E-4</v>
      </c>
      <c r="N99" s="196">
        <f>PPCL_NG!M99+PPCL_Spot!M99+GT_NG!M99+GT_Spot!M99+Bawana_NG!M99+Bawana_RLNG!M99+Bawana_Spot!M99</f>
        <v>3.0604875000000016</v>
      </c>
      <c r="O99" s="196">
        <f>PPCL_NG!T99+PPCL_Spot!T99+GT_NG!T99+GT_Spot!T99+Bawana_NG!T99+Bawana_RLNG!T99+Bawana_Spot!T99</f>
        <v>3.0631477007306351</v>
      </c>
      <c r="P99" s="197">
        <f t="shared" si="10"/>
        <v>-2.6602007306335551E-3</v>
      </c>
      <c r="Q99" s="197">
        <f t="shared" si="11"/>
        <v>-8.9262500000001355E-3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2024-07-02T08:11:07Z</dcterms:modified>
</cp:coreProperties>
</file>